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211_Entrepreneuriat\BKF1803211-10091 Construction marché Kando\2_CSC\"/>
    </mc:Choice>
  </mc:AlternateContent>
  <xr:revisionPtr revIDLastSave="15" documentId="13_ncr:1_{2A25DF92-C042-4C25-B33D-B35A90214ACF}" xr6:coauthVersionLast="36" xr6:coauthVersionMax="47" xr10:uidLastSave="{DED65D4B-5950-4623-BFF8-6182446D2166}"/>
  <bookViews>
    <workbookView xWindow="-108" yWindow="-108" windowWidth="23256" windowHeight="12456" xr2:uid="{00000000-000D-0000-FFFF-FFFF00000000}"/>
  </bookViews>
  <sheets>
    <sheet name="RECAP Lot 2" sheetId="36" r:id="rId1"/>
    <sheet name="Boutiques de 5 " sheetId="1" r:id="rId2"/>
  </sheets>
  <definedNames>
    <definedName name="_xlnm.Print_Titles" localSheetId="1">'Boutiques de 5 '!$5:$5</definedName>
    <definedName name="_xlnm.Print_Area" localSheetId="1">'Boutiques de 5 '!$A$1:$F$118</definedName>
    <definedName name="_xlnm.Print_Area" localSheetId="0">'RECAP Lot 2'!$A$1:$F$24</definedName>
  </definedNames>
  <calcPr calcId="191029"/>
</workbook>
</file>

<file path=xl/calcChain.xml><?xml version="1.0" encoding="utf-8"?>
<calcChain xmlns="http://schemas.openxmlformats.org/spreadsheetml/2006/main">
  <c r="F52" i="1" l="1"/>
  <c r="F8" i="36"/>
  <c r="F6" i="36"/>
  <c r="F61" i="1" l="1"/>
  <c r="F116" i="1" l="1"/>
  <c r="F115" i="1"/>
  <c r="F114" i="1"/>
  <c r="F113" i="1"/>
  <c r="F112" i="1"/>
  <c r="F111" i="1"/>
  <c r="F91" i="1"/>
  <c r="F90" i="1"/>
  <c r="F89" i="1"/>
  <c r="F88" i="1"/>
  <c r="F87" i="1"/>
  <c r="F86" i="1"/>
  <c r="F85" i="1"/>
  <c r="F84" i="1"/>
  <c r="F83" i="1"/>
  <c r="F82" i="1"/>
  <c r="F80" i="1"/>
  <c r="F73" i="1"/>
  <c r="F72" i="1"/>
  <c r="F71" i="1"/>
  <c r="F70" i="1"/>
  <c r="F69" i="1"/>
  <c r="F68" i="1"/>
  <c r="F67" i="1"/>
  <c r="F66" i="1"/>
  <c r="F60" i="1"/>
  <c r="F59" i="1"/>
  <c r="F58" i="1"/>
  <c r="F53" i="1"/>
  <c r="F51" i="1"/>
  <c r="F50" i="1"/>
  <c r="F49" i="1"/>
  <c r="F44" i="1"/>
  <c r="F43" i="1"/>
  <c r="F42" i="1"/>
  <c r="F41" i="1"/>
  <c r="F40" i="1"/>
  <c r="F39" i="1"/>
  <c r="F38" i="1"/>
  <c r="F33" i="1"/>
  <c r="F32" i="1"/>
  <c r="F31" i="1"/>
  <c r="F30" i="1"/>
  <c r="F25" i="1"/>
  <c r="F24" i="1"/>
  <c r="F23" i="1"/>
  <c r="F22" i="1"/>
  <c r="F21" i="1"/>
  <c r="F20" i="1"/>
  <c r="F19" i="1"/>
  <c r="F14" i="1"/>
  <c r="F13" i="1"/>
  <c r="F12" i="1"/>
  <c r="F11" i="1"/>
  <c r="F10" i="1"/>
  <c r="F9" i="1"/>
  <c r="F62" i="1" l="1"/>
  <c r="F117" i="1"/>
  <c r="F74" i="1"/>
  <c r="F92" i="1"/>
  <c r="F107" i="1" s="1"/>
  <c r="F54" i="1"/>
  <c r="F45" i="1"/>
  <c r="F34" i="1"/>
  <c r="F26" i="1"/>
  <c r="F15" i="1"/>
  <c r="F118" i="1" l="1"/>
  <c r="D10" i="36" s="1"/>
  <c r="F10" i="36" l="1"/>
  <c r="F13" i="36" s="1"/>
  <c r="F14" i="36" l="1"/>
  <c r="F15" i="36" s="1"/>
</calcChain>
</file>

<file path=xl/sharedStrings.xml><?xml version="1.0" encoding="utf-8"?>
<sst xmlns="http://schemas.openxmlformats.org/spreadsheetml/2006/main" count="250" uniqueCount="183">
  <si>
    <t xml:space="preserve"> DEVIS QUANTITATIF ET ESTIMATIF DES TRAVAUX</t>
  </si>
  <si>
    <t>N°</t>
  </si>
  <si>
    <t>Désignation des ouvrages</t>
  </si>
  <si>
    <t>ens</t>
  </si>
  <si>
    <t>3.1</t>
  </si>
  <si>
    <t>m²</t>
  </si>
  <si>
    <t>ml</t>
  </si>
  <si>
    <t>u</t>
  </si>
  <si>
    <t>7.1</t>
  </si>
  <si>
    <t>6.1</t>
  </si>
  <si>
    <t>6.2</t>
  </si>
  <si>
    <t>7.2</t>
  </si>
  <si>
    <t>Utés</t>
  </si>
  <si>
    <t>P. Unitaires</t>
  </si>
  <si>
    <t>P. Total</t>
  </si>
  <si>
    <t>Raccordement et calfeutrement des ouvertures</t>
  </si>
  <si>
    <t>2.1</t>
  </si>
  <si>
    <t>2.2</t>
  </si>
  <si>
    <t>2.4</t>
  </si>
  <si>
    <t>2.5</t>
  </si>
  <si>
    <t>2.3</t>
  </si>
  <si>
    <t>2.6</t>
  </si>
  <si>
    <t>Film polyane pour étanchement de l'infrastructure y compris lit de sable épaisseur 5cm</t>
  </si>
  <si>
    <t>ff</t>
  </si>
  <si>
    <t>MACONNERIE - ENDUIT</t>
  </si>
  <si>
    <t>6.3</t>
  </si>
  <si>
    <t>TRAVAUX PREPARATOIRES - TERRASSEMENTS</t>
  </si>
  <si>
    <t>I</t>
  </si>
  <si>
    <t>II</t>
  </si>
  <si>
    <t>III</t>
  </si>
  <si>
    <t>IV</t>
  </si>
  <si>
    <t>V</t>
  </si>
  <si>
    <t>VI</t>
  </si>
  <si>
    <t>VII</t>
  </si>
  <si>
    <t>IX</t>
  </si>
  <si>
    <t>Béton armé pour poteaux et raidisseurs verticaux  dosé à 350 kg/m3 de CPA 45 y compris coffrage, armatures et toutes sujétions</t>
  </si>
  <si>
    <t>ELECTRICITE - COURANT FORT - CLIMATISATION</t>
  </si>
  <si>
    <t>Décapage de la terre végétale (prof. moy.= 20 cm), y compris mise en dépôt, remblais complémentaires et nivellement de la plate-forme de construction</t>
  </si>
  <si>
    <t xml:space="preserve">Fouilles en puits  pour semelles isolées </t>
  </si>
  <si>
    <r>
      <t>m</t>
    </r>
    <r>
      <rPr>
        <vertAlign val="superscript"/>
        <sz val="10"/>
        <rFont val="Trebuchet MS"/>
        <family val="2"/>
      </rPr>
      <t>3</t>
    </r>
  </si>
  <si>
    <t>Fouilles en rigoles pour soubassement</t>
  </si>
  <si>
    <t xml:space="preserve">Remblai de déblais en fondations compacté par couches successives de 20 cm d'épaisseur à 95% de l'OPM </t>
  </si>
  <si>
    <t>Remblai d'apport en latérite compacté par couches successives de 20 cm d'épaisseur, compacté à 95% de l'OPM en fondation, formes de dallage, rampes et emmarchements</t>
  </si>
  <si>
    <t>TOTAL I</t>
  </si>
  <si>
    <t>FONDATIONS / INFRASTRUCTURES</t>
  </si>
  <si>
    <t xml:space="preserve">Béton de propreté dosé à 150 kg/m3  de CPA 45 de 5 cm d'épaisseur </t>
  </si>
  <si>
    <t>Béton armé pour les parties enterrées des poteaux dosé à 350 kg/m3 de CPA 45, compris coffrage, armature et toutes sujétions</t>
  </si>
  <si>
    <t>Maçonnerie en agglos pleins de 20 cm d'épaisseur en soubassement suivant plans de fondations</t>
  </si>
  <si>
    <t>Béton armé pour longrines dosé à 350 kg/m3 de CPA 45 compris coffrage, ferraillage</t>
  </si>
  <si>
    <t>TOTAL II</t>
  </si>
  <si>
    <t>BETON - BETON ARME EN SUPERSTRUCTURE</t>
  </si>
  <si>
    <t>TOTAL III</t>
  </si>
  <si>
    <t>TOTAL VI</t>
  </si>
  <si>
    <t>TOTAL V</t>
  </si>
  <si>
    <t>TOTAL IV</t>
  </si>
  <si>
    <t>TOTAL VII</t>
  </si>
  <si>
    <t>TOTAL IX</t>
  </si>
  <si>
    <t>Qtés</t>
  </si>
  <si>
    <t>Flinkote sur enduit extérieur en soubassement</t>
  </si>
  <si>
    <t>Béton armé pour bêches, formes de rampes, emmarchements et parois du bac à  fleurs, dosé à 350 kg/m3 de CPA 45 compris coffrage et armatures</t>
  </si>
  <si>
    <t>2.7</t>
  </si>
  <si>
    <t>Appareils d'éclairage</t>
  </si>
  <si>
    <t>Petit appareillage</t>
  </si>
  <si>
    <t>Traitement préventif anti termite suivant descriptif</t>
  </si>
  <si>
    <t>U</t>
  </si>
  <si>
    <t>COUVERTURE ET CHARPENTE</t>
  </si>
  <si>
    <t>AMENEE D'ENERGIE</t>
  </si>
  <si>
    <t>Fourniture et mise en place d'un circuit de terre (câblette en cuivre   S= 29 mm²) en fond de fouille, et relié aux éléments conducteurs de courant</t>
  </si>
  <si>
    <t>Prise de courant 2P+T   type mosaïc de chez LEGRAND</t>
  </si>
  <si>
    <t>MENUISERIE METALLIQUE</t>
  </si>
  <si>
    <t>Béton armé pour linteaux,chainages  horizontaux et allèges dosés à 350 kg/m3 de CPA 45 y compris coffrage, armatures et toutes sujétions</t>
  </si>
  <si>
    <t>Interrupteur double allumage type mosaïc de chez LEGRAND</t>
  </si>
  <si>
    <t>Raccordement au réseau Electrique existant y compris compteur</t>
  </si>
  <si>
    <t xml:space="preserve">Réglette LED de 120 cm
</t>
  </si>
  <si>
    <t>Chape ciment lisse</t>
  </si>
  <si>
    <t>REVETEMENTS</t>
  </si>
  <si>
    <t>Ens</t>
  </si>
  <si>
    <t>VIII</t>
  </si>
  <si>
    <t>TOTAL VIII</t>
  </si>
  <si>
    <t xml:space="preserve">Réglette LED étanche de 60 cm
</t>
  </si>
  <si>
    <t xml:space="preserve">Maçonnerie en agglos creux de (15x40x20cm) </t>
  </si>
  <si>
    <t>Claustras pour ventilation</t>
  </si>
  <si>
    <t>Peinture sur menuiserie métallique</t>
  </si>
  <si>
    <t>7.3</t>
  </si>
  <si>
    <t>PROJET DE CONSTRUCTION DES INFRASTRUCTURES ECONOMIQUES DANS LA REGION DU CENTRE-EST</t>
  </si>
  <si>
    <t>PM</t>
  </si>
  <si>
    <t>Enduit extérieur taloché</t>
  </si>
  <si>
    <t>Béton armé pour semelles isolées dosé à 350 kg/m3 de CPA 45, armatures et toutes sujétions</t>
  </si>
  <si>
    <t>Gros béton pour semelles filantes dosé 300 kg/m3 de CPA 45</t>
  </si>
  <si>
    <t>Béton armé dosé à 350 kg/m3 de CPA 45 pour aire de dallage de 12 cm d'épaisseur y compris renfort sous dallage, y compris joint de retrait, joint de construction, arrêt de dallage, etc.</t>
  </si>
  <si>
    <t>Béton armé pour appui des baies dosé à 350 kg/m3 de CPA 45, y compris coffrage, armatures et toutes sujétions</t>
  </si>
  <si>
    <t>Béton armé pour appui de toiture dosé à 350 kg/m3 de CPA 45, y compris coffrage, armatures et toutes sujétions</t>
  </si>
  <si>
    <t>Enduit intérieur lisse</t>
  </si>
  <si>
    <t>Réceptacle des eaux de pluie de 60x60x30 cm (en agglos pleins de 15x40x10cm,enduits sur les deux faces, rempli debolcs de granites et dotés de pvc de 100)</t>
  </si>
  <si>
    <t>5.2</t>
  </si>
  <si>
    <r>
      <rPr>
        <b/>
        <u/>
        <sz val="10"/>
        <rFont val="Trebuchet MS"/>
        <family val="2"/>
      </rPr>
      <t>PMP2 :</t>
    </r>
    <r>
      <rPr>
        <sz val="10"/>
        <rFont val="Trebuchet MS"/>
        <family val="2"/>
      </rPr>
      <t xml:space="preserve"> Porte métallique pleine de 90 x 220 cm à un battant doté d'une
structure en tubes rectangulaires de 40x27 mm et revêtus de tôles de 12
(double face)</t>
    </r>
  </si>
  <si>
    <t>5.3</t>
  </si>
  <si>
    <r>
      <rPr>
        <b/>
        <u/>
        <sz val="10"/>
        <rFont val="Trebuchet MS"/>
        <family val="2"/>
      </rPr>
      <t>FMP1 :</t>
    </r>
    <r>
      <rPr>
        <sz val="10"/>
        <rFont val="Trebuchet MS"/>
        <family val="2"/>
      </rPr>
      <t xml:space="preserve"> Fenêtre métallique pleine double face ouvrant à la française de 100
x 120 cm à un battant doté d'une structure en tubes rectangulaires de
40x27 mm et revêtus de toles de 12mm (double face).</t>
    </r>
  </si>
  <si>
    <r>
      <rPr>
        <b/>
        <u/>
        <sz val="10"/>
        <rFont val="Trebuchet MS"/>
        <family val="2"/>
      </rPr>
      <t>GM 1 :</t>
    </r>
    <r>
      <rPr>
        <b/>
        <sz val="10"/>
        <rFont val="Trebuchet MS"/>
        <family val="2"/>
      </rPr>
      <t xml:space="preserve"> </t>
    </r>
    <r>
      <rPr>
        <sz val="10"/>
        <rFont val="Trebuchet MS"/>
        <family val="2"/>
      </rPr>
      <t xml:space="preserve">Grilles métalliques antinsectes pour claustras 180 x 40 cm avec des bordures en cornières de 30mm et des grillages antimoustiques et des chemilles d'ancrage de 9 cm au minimum
</t>
    </r>
  </si>
  <si>
    <r>
      <rPr>
        <b/>
        <u/>
        <sz val="10"/>
        <rFont val="Trebuchet MS"/>
        <family val="2"/>
      </rPr>
      <t>GM 2:</t>
    </r>
    <r>
      <rPr>
        <b/>
        <sz val="10"/>
        <rFont val="Trebuchet MS"/>
        <family val="2"/>
      </rPr>
      <t xml:space="preserve"> </t>
    </r>
    <r>
      <rPr>
        <sz val="10"/>
        <rFont val="Trebuchet MS"/>
        <family val="2"/>
      </rPr>
      <t xml:space="preserve">Grilles métalliques antinsectes pour claustras 300 x 40 cm avec des bordures en cornières de 30mm et des grillages antimoustiques et des fers plats de 30 mm pour scellement. 
</t>
    </r>
  </si>
  <si>
    <t xml:space="preserve"> ETANCHEITE</t>
  </si>
  <si>
    <t>chaux vive sur enduit interieure</t>
  </si>
  <si>
    <t>Peinture vinylique pour intérieur</t>
  </si>
  <si>
    <t>7.4</t>
  </si>
  <si>
    <t>Enduit tyrolien</t>
  </si>
  <si>
    <t>7.5</t>
  </si>
  <si>
    <t>7.6</t>
  </si>
  <si>
    <t>7.7</t>
  </si>
  <si>
    <t>Peinture acrylique sur faux plafond</t>
  </si>
  <si>
    <t>7.8</t>
  </si>
  <si>
    <t>Revêtement décoratif  en granite</t>
  </si>
  <si>
    <t>8.1</t>
  </si>
  <si>
    <t>8.1.1</t>
  </si>
  <si>
    <t>8.1.2</t>
  </si>
  <si>
    <t>Coffret électrique de 8 modules + 03 disjoncteurs différentiels de 16A-300mmA; 03 DPN de 10A; 03 DPN de 16A+ lot accessoire de cablage+ bornier + embouts</t>
  </si>
  <si>
    <t>Fourniture et pose d'un ensemble de fourreautage et filerie encastré y compris boîtes de dérivation, boîtes d'encastrement, les amenées d'énergie au droit des interrupteurs, d'appareils d'éclairage, de prises de courant et ventilation  etc. compris toute sujétion pour la réalisation complète des installations électriques du bâtiment</t>
  </si>
  <si>
    <t>8.1.3</t>
  </si>
  <si>
    <t>Tube gorgée de  20mm²</t>
  </si>
  <si>
    <t>8.1.4</t>
  </si>
  <si>
    <t>8.1.5</t>
  </si>
  <si>
    <t>Fils 450v-750v /H07V-U (Bleu 1x1,5mm²)</t>
  </si>
  <si>
    <t>8.1.6</t>
  </si>
  <si>
    <t>8.1.7</t>
  </si>
  <si>
    <t>8.1.8</t>
  </si>
  <si>
    <t>8.1.9</t>
  </si>
  <si>
    <t>8.1.10</t>
  </si>
  <si>
    <t>8.1.11</t>
  </si>
  <si>
    <t>Boite carrée</t>
  </si>
  <si>
    <t>Sous total 8.1</t>
  </si>
  <si>
    <t>8.2</t>
  </si>
  <si>
    <t>8.2.1</t>
  </si>
  <si>
    <t>8.2.2</t>
  </si>
  <si>
    <t>Sous total 8.2</t>
  </si>
  <si>
    <t>8.3</t>
  </si>
  <si>
    <t>8.3.1</t>
  </si>
  <si>
    <t>8.3.2</t>
  </si>
  <si>
    <t>8.3.3</t>
  </si>
  <si>
    <t>Prise de courant 2P+T étanche type mosaïc de chez LEGRAND</t>
  </si>
  <si>
    <t>8.4</t>
  </si>
  <si>
    <t>Sécurité incendie</t>
  </si>
  <si>
    <t>8.4.1</t>
  </si>
  <si>
    <t>Extincteur a CO2 de 2kg</t>
  </si>
  <si>
    <t>9.1</t>
  </si>
  <si>
    <t>9.2</t>
  </si>
  <si>
    <t>Fourniture et pose de structure en IPN de 100</t>
  </si>
  <si>
    <t>9.3</t>
  </si>
  <si>
    <t xml:space="preserve">Fourniture et pose de pannes en tubes rectangulaires métallique de 50x50 </t>
  </si>
  <si>
    <t>9.4</t>
  </si>
  <si>
    <t>Fourniture et pose de platine de 5mm de fixation des IPN (avec des tiges filetées de 14mm de diamètre)</t>
  </si>
  <si>
    <t>9.5</t>
  </si>
  <si>
    <t>9.6</t>
  </si>
  <si>
    <t>Fourniture et pose de canalisation des descentes EP(PVC normé SOTICI Diam 100) y compris accessoir(coude manchot,thé) et toute autre sujétion de pose</t>
  </si>
  <si>
    <t xml:space="preserve">TOTAL GENERAL Bloc de 5 boutiques </t>
  </si>
  <si>
    <t>Etanchéité en paxaluminium pour appui de tôles</t>
  </si>
  <si>
    <t xml:space="preserve">Etanchéité en paxaluminium pour cheneau </t>
  </si>
  <si>
    <t>A</t>
  </si>
  <si>
    <t>B</t>
  </si>
  <si>
    <t>C</t>
  </si>
  <si>
    <t>Nombre</t>
  </si>
  <si>
    <t>Coût unitaire</t>
  </si>
  <si>
    <t>Coût total</t>
  </si>
  <si>
    <t>Implantation des 4 blocs de boutiques</t>
  </si>
  <si>
    <t>Bloc de boutiques de 5 portes</t>
  </si>
  <si>
    <t>TVA à 18%</t>
  </si>
  <si>
    <t>5.1</t>
  </si>
  <si>
    <t>5.4</t>
  </si>
  <si>
    <t>5.5</t>
  </si>
  <si>
    <r>
      <rPr>
        <b/>
        <u/>
        <sz val="10"/>
        <rFont val="Trebuchet MS"/>
        <family val="2"/>
      </rPr>
      <t>GM 1 :</t>
    </r>
    <r>
      <rPr>
        <b/>
        <sz val="10"/>
        <rFont val="Trebuchet MS"/>
        <family val="2"/>
      </rPr>
      <t xml:space="preserve"> </t>
    </r>
    <r>
      <rPr>
        <sz val="10"/>
        <rFont val="Trebuchet MS"/>
        <family val="2"/>
      </rPr>
      <t xml:space="preserve">Grilles métalliques antinsectes pour claustras 160 x 40 cm avec des bordures en cornières de 30mm et des grillages antimoustiques et des chemilles d'ancrage de 9 cm au minimum
</t>
    </r>
  </si>
  <si>
    <t>Rouleau de fils 450v-750v/H07V-U (rouge 1x1,5mm²)</t>
  </si>
  <si>
    <t>Rouleau de fils 450v-750v /H07V-U (jaune vert 1x1,5mm²)</t>
  </si>
  <si>
    <t>Rouleau de fils 450v-750v/H07V-U (rouge 1x2,5mm²)</t>
  </si>
  <si>
    <t>Rouleau de fils 450v-750v /H07V-U (Bleu 1x2,5mm²)</t>
  </si>
  <si>
    <t>Rouleau de fils 450v-750v /H07V-U (jaune vert 1x2,5mm²)</t>
  </si>
  <si>
    <t>Paquet de Domino 16mm²</t>
  </si>
  <si>
    <t>Fourniture, façonage et pose de chéneau en tôle noire de 10/10ème y compris toutes sujétions</t>
  </si>
  <si>
    <t>Fourniture et pose de couverture en tôle bac prélaquée 35/100 ème à 4 ondulations</t>
  </si>
  <si>
    <t>Faux plafond en contre plaqué de 6mm</t>
  </si>
  <si>
    <t>Désignation</t>
  </si>
  <si>
    <t>Installation de chantier, élaboration du dossier d'exécution et des plans de recollement</t>
  </si>
  <si>
    <t>RECAPITULATIF GENERAL LOT 2 - Marché central KANDO</t>
  </si>
  <si>
    <t>COÛT TOTAL Lot 2 en HTVA</t>
  </si>
  <si>
    <t>COÛT TOTAL Lot 2 en TTC</t>
  </si>
  <si>
    <t>Lot 2 : 1 Bloc de Boutiques de 05 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</si>
</sst>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 _€_-;\-* #,##0.00\ _€_-;_-* &quot;-&quot;??\ _€_-;_-@_-"/>
    <numFmt numFmtId="166" formatCode="_-* #,##0\ _€_-;\-* #,##0\ _€_-;_-* &quot;-&quot;??\ _€_-;_-@_-"/>
    <numFmt numFmtId="167" formatCode="#,##0_ ;\-#,##0\ "/>
    <numFmt numFmtId="168" formatCode="_ * #,##0.00_)\ _$_ ;_ * \(#,##0.00\)\ _$_ ;_ * &quot;-&quot;??_)\ _$_ ;_ @_ "/>
    <numFmt numFmtId="169" formatCode="#,##0.0"/>
    <numFmt numFmtId="170" formatCode="0.0"/>
    <numFmt numFmtId="171" formatCode="#,##0\ _€"/>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Narrow"/>
      <family val="2"/>
    </font>
    <font>
      <sz val="12"/>
      <name val="Arial Narrow"/>
      <family val="2"/>
    </font>
    <font>
      <sz val="11"/>
      <color indexed="8"/>
      <name val="Calibri"/>
      <family val="2"/>
    </font>
    <font>
      <b/>
      <sz val="10"/>
      <name val="Trebuchet MS"/>
      <family val="2"/>
    </font>
    <font>
      <b/>
      <u/>
      <sz val="10"/>
      <name val="Trebuchet MS"/>
      <family val="2"/>
    </font>
    <font>
      <sz val="10"/>
      <name val="Trebuchet MS"/>
      <family val="2"/>
    </font>
    <font>
      <vertAlign val="superscript"/>
      <sz val="10"/>
      <name val="Trebuchet MS"/>
      <family val="2"/>
    </font>
    <font>
      <b/>
      <sz val="12"/>
      <name val="Trebuchet MS"/>
      <family val="2"/>
    </font>
    <font>
      <b/>
      <u/>
      <sz val="12"/>
      <name val="Trebuchet MS"/>
      <family val="2"/>
    </font>
    <font>
      <sz val="10"/>
      <name val="Arial Narrow"/>
      <family val="2"/>
    </font>
    <font>
      <sz val="12"/>
      <color rgb="FFFF0000"/>
      <name val="Arial Narrow"/>
      <family val="2"/>
    </font>
    <font>
      <sz val="10"/>
      <color theme="1"/>
      <name val="Trebuchet MS"/>
      <family val="2"/>
    </font>
    <font>
      <sz val="12"/>
      <name val="Trebuchet MS"/>
      <family val="2"/>
    </font>
    <font>
      <i/>
      <sz val="12"/>
      <name val="Trebuchet MS"/>
      <family val="2"/>
    </font>
    <font>
      <b/>
      <sz val="12"/>
      <color theme="1"/>
      <name val="Trebuchet MS"/>
      <family val="2"/>
    </font>
    <font>
      <b/>
      <u/>
      <sz val="12"/>
      <color theme="1"/>
      <name val="Trebuchet MS"/>
      <family val="2"/>
    </font>
    <font>
      <b/>
      <sz val="9"/>
      <name val="Trebuchet MS"/>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rgb="FFFFFFFF"/>
        <bgColor indexed="64"/>
      </patternFill>
    </fill>
  </fills>
  <borders count="41">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thin">
        <color indexed="64"/>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style="medium">
        <color auto="1"/>
      </right>
      <top/>
      <bottom/>
      <diagonal/>
    </border>
    <border>
      <left style="medium">
        <color indexed="64"/>
      </left>
      <right style="thin">
        <color auto="1"/>
      </right>
      <top/>
      <bottom style="hair">
        <color auto="1"/>
      </bottom>
      <diagonal/>
    </border>
    <border>
      <left/>
      <right style="medium">
        <color indexed="64"/>
      </right>
      <top style="hair">
        <color auto="1"/>
      </top>
      <bottom style="hair">
        <color auto="1"/>
      </bottom>
      <diagonal/>
    </border>
    <border>
      <left style="thin">
        <color auto="1"/>
      </left>
      <right/>
      <top/>
      <bottom style="hair">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auto="1"/>
      </top>
      <bottom style="medium">
        <color indexed="64"/>
      </bottom>
      <diagonal/>
    </border>
  </borders>
  <cellStyleXfs count="11">
    <xf numFmtId="0" fontId="0" fillId="0" borderId="0"/>
    <xf numFmtId="165" fontId="4" fillId="0" borderId="0" applyFont="0" applyFill="0" applyBorder="0" applyAlignment="0" applyProtection="0"/>
    <xf numFmtId="0" fontId="4" fillId="0" borderId="0"/>
    <xf numFmtId="0" fontId="7" fillId="0" borderId="0"/>
    <xf numFmtId="168" fontId="7" fillId="0" borderId="0" applyFont="0" applyFill="0" applyBorder="0" applyAlignment="0" applyProtection="0"/>
    <xf numFmtId="0" fontId="4" fillId="0" borderId="0"/>
    <xf numFmtId="0" fontId="3" fillId="0" borderId="0"/>
    <xf numFmtId="165" fontId="4" fillId="0" borderId="0" applyFont="0" applyFill="0" applyBorder="0" applyAlignment="0" applyProtection="0"/>
    <xf numFmtId="0" fontId="2" fillId="0" borderId="0"/>
    <xf numFmtId="165" fontId="1" fillId="0" borderId="0" applyFont="0" applyFill="0" applyBorder="0" applyAlignment="0" applyProtection="0"/>
    <xf numFmtId="164" fontId="22" fillId="0" borderId="0" applyFont="0" applyFill="0" applyBorder="0" applyAlignment="0" applyProtection="0"/>
  </cellStyleXfs>
  <cellXfs count="205">
    <xf numFmtId="0" fontId="0" fillId="0" borderId="0" xfId="0"/>
    <xf numFmtId="0" fontId="6" fillId="0" borderId="0" xfId="0" applyFont="1"/>
    <xf numFmtId="0" fontId="5" fillId="0" borderId="0" xfId="0" applyFont="1"/>
    <xf numFmtId="0" fontId="6" fillId="3" borderId="0" xfId="0" applyFont="1" applyFill="1"/>
    <xf numFmtId="4" fontId="10" fillId="0" borderId="5" xfId="0" applyNumberFormat="1" applyFont="1" applyBorder="1" applyAlignment="1">
      <alignment horizontal="center" vertical="center"/>
    </xf>
    <xf numFmtId="4" fontId="8" fillId="0" borderId="5" xfId="0" applyNumberFormat="1" applyFont="1" applyBorder="1" applyAlignment="1">
      <alignment horizontal="center" vertical="center"/>
    </xf>
    <xf numFmtId="4" fontId="10" fillId="3" borderId="5" xfId="0" applyNumberFormat="1" applyFont="1" applyFill="1" applyBorder="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wrapText="1"/>
    </xf>
    <xf numFmtId="3" fontId="10"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10" fillId="0" borderId="0" xfId="0" applyFont="1" applyAlignment="1">
      <alignment vertical="center"/>
    </xf>
    <xf numFmtId="4" fontId="8" fillId="0" borderId="2" xfId="0" applyNumberFormat="1" applyFont="1" applyBorder="1" applyAlignment="1">
      <alignment horizontal="center" vertical="center" wrapText="1"/>
    </xf>
    <xf numFmtId="4" fontId="10" fillId="0" borderId="0" xfId="0" applyNumberFormat="1" applyFont="1" applyAlignment="1">
      <alignment horizontal="center" vertical="center"/>
    </xf>
    <xf numFmtId="4" fontId="8" fillId="0" borderId="0" xfId="0" applyNumberFormat="1" applyFont="1" applyAlignment="1">
      <alignment horizontal="center" vertical="center"/>
    </xf>
    <xf numFmtId="3" fontId="10" fillId="0" borderId="0" xfId="0" applyNumberFormat="1" applyFont="1" applyAlignment="1">
      <alignment horizontal="right" vertical="center"/>
    </xf>
    <xf numFmtId="0" fontId="8"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8" fillId="3" borderId="5" xfId="2" applyFont="1" applyFill="1" applyBorder="1" applyAlignment="1">
      <alignment horizontal="center" vertical="center" wrapText="1"/>
    </xf>
    <xf numFmtId="0" fontId="10" fillId="0" borderId="5" xfId="0" applyFont="1" applyBorder="1" applyAlignment="1">
      <alignment horizontal="center" vertical="center" wrapText="1"/>
    </xf>
    <xf numFmtId="0" fontId="10" fillId="2" borderId="5" xfId="2" applyFont="1" applyFill="1" applyBorder="1" applyAlignment="1">
      <alignment horizontal="center" vertical="center" wrapText="1"/>
    </xf>
    <xf numFmtId="4" fontId="8" fillId="0" borderId="8" xfId="0" applyNumberFormat="1"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3" borderId="4"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8" fillId="0" borderId="4" xfId="2" applyFont="1" applyBorder="1" applyAlignment="1">
      <alignment horizontal="center" vertical="center" wrapText="1"/>
    </xf>
    <xf numFmtId="2" fontId="10" fillId="0" borderId="4" xfId="2" applyNumberFormat="1" applyFont="1" applyBorder="1" applyAlignment="1">
      <alignment horizontal="center" vertical="center" wrapText="1"/>
    </xf>
    <xf numFmtId="0" fontId="10" fillId="0" borderId="4" xfId="2" applyFont="1" applyBorder="1" applyAlignment="1">
      <alignment horizontal="center" vertical="center" wrapText="1"/>
    </xf>
    <xf numFmtId="168" fontId="10" fillId="3" borderId="5" xfId="1" applyNumberFormat="1" applyFont="1" applyFill="1" applyBorder="1" applyAlignment="1">
      <alignment horizontal="center" vertical="center"/>
    </xf>
    <xf numFmtId="3"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0" fontId="5" fillId="3" borderId="0" xfId="0" applyFont="1" applyFill="1"/>
    <xf numFmtId="3" fontId="10" fillId="3" borderId="4"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4" fontId="8" fillId="3" borderId="2" xfId="0" applyNumberFormat="1" applyFont="1" applyFill="1" applyBorder="1" applyAlignment="1">
      <alignment horizontal="center" vertical="center"/>
    </xf>
    <xf numFmtId="0" fontId="14" fillId="0" borderId="0" xfId="0" applyFont="1"/>
    <xf numFmtId="0" fontId="6" fillId="0" borderId="9" xfId="0" applyFont="1" applyBorder="1"/>
    <xf numFmtId="3" fontId="8" fillId="0" borderId="4" xfId="0" applyNumberFormat="1" applyFont="1" applyBorder="1" applyAlignment="1">
      <alignment horizontal="center" vertical="center" wrapText="1"/>
    </xf>
    <xf numFmtId="3" fontId="8" fillId="0" borderId="10" xfId="0" applyNumberFormat="1" applyFont="1" applyBorder="1" applyAlignment="1">
      <alignment horizontal="right" vertical="center" wrapText="1"/>
    </xf>
    <xf numFmtId="4" fontId="8" fillId="0" borderId="11"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3" fontId="8" fillId="0" borderId="0" xfId="0" applyNumberFormat="1" applyFont="1" applyAlignment="1">
      <alignment horizontal="right" vertical="center"/>
    </xf>
    <xf numFmtId="167" fontId="8" fillId="3" borderId="6" xfId="1" applyNumberFormat="1" applyFont="1" applyFill="1" applyBorder="1" applyAlignment="1">
      <alignment horizontal="right" vertical="center"/>
    </xf>
    <xf numFmtId="0" fontId="6" fillId="4" borderId="0" xfId="0" applyFont="1" applyFill="1"/>
    <xf numFmtId="3" fontId="9" fillId="3"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5" fillId="4" borderId="0" xfId="0" applyFont="1" applyFill="1"/>
    <xf numFmtId="0" fontId="10" fillId="0" borderId="0" xfId="0" applyFont="1" applyAlignment="1">
      <alignment horizontal="center"/>
    </xf>
    <xf numFmtId="0" fontId="6" fillId="0" borderId="0" xfId="0" applyFont="1" applyAlignment="1">
      <alignment wrapText="1"/>
    </xf>
    <xf numFmtId="168" fontId="10" fillId="0" borderId="8" xfId="1" applyNumberFormat="1" applyFont="1" applyFill="1" applyBorder="1" applyAlignment="1">
      <alignment horizontal="center" vertical="center" wrapText="1"/>
    </xf>
    <xf numFmtId="0" fontId="6" fillId="3" borderId="0" xfId="0" applyFont="1" applyFill="1" applyAlignment="1">
      <alignment vertical="top"/>
    </xf>
    <xf numFmtId="0" fontId="5" fillId="4" borderId="0" xfId="0" applyFont="1" applyFill="1" applyAlignment="1">
      <alignment vertical="top"/>
    </xf>
    <xf numFmtId="4" fontId="12" fillId="3" borderId="5" xfId="0" applyNumberFormat="1" applyFont="1" applyFill="1" applyBorder="1" applyAlignment="1">
      <alignment horizontal="center" vertical="center"/>
    </xf>
    <xf numFmtId="4" fontId="12" fillId="0" borderId="5" xfId="0" applyNumberFormat="1" applyFont="1" applyBorder="1" applyAlignment="1">
      <alignment horizontal="center" vertical="center"/>
    </xf>
    <xf numFmtId="3" fontId="10" fillId="0" borderId="4" xfId="0" applyNumberFormat="1" applyFont="1" applyBorder="1" applyAlignment="1">
      <alignment horizontal="center" vertical="center" wrapText="1"/>
    </xf>
    <xf numFmtId="3" fontId="10" fillId="3" borderId="4" xfId="0" applyNumberFormat="1" applyFont="1" applyFill="1" applyBorder="1" applyAlignment="1">
      <alignment horizontal="center" vertical="top" wrapText="1"/>
    </xf>
    <xf numFmtId="4" fontId="8" fillId="0" borderId="0" xfId="0" applyNumberFormat="1" applyFont="1" applyAlignment="1">
      <alignment horizontal="right" vertical="center"/>
    </xf>
    <xf numFmtId="3" fontId="8"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4" fontId="8" fillId="0" borderId="2" xfId="0" applyNumberFormat="1" applyFont="1" applyBorder="1" applyAlignment="1">
      <alignment horizontal="center" vertical="center"/>
    </xf>
    <xf numFmtId="4" fontId="8" fillId="0" borderId="8" xfId="0" applyNumberFormat="1" applyFont="1" applyBorder="1" applyAlignment="1">
      <alignment horizontal="center" vertical="center"/>
    </xf>
    <xf numFmtId="3" fontId="8" fillId="0" borderId="6" xfId="0" applyNumberFormat="1" applyFont="1" applyBorder="1" applyAlignment="1">
      <alignment horizontal="right" vertical="center"/>
    </xf>
    <xf numFmtId="0" fontId="10" fillId="0" borderId="0" xfId="0" applyFont="1" applyAlignment="1">
      <alignment horizontal="right" vertical="center"/>
    </xf>
    <xf numFmtId="3" fontId="9" fillId="3" borderId="5" xfId="2" applyNumberFormat="1" applyFont="1" applyFill="1" applyBorder="1" applyAlignment="1">
      <alignment horizontal="left" vertical="center" wrapText="1"/>
    </xf>
    <xf numFmtId="0" fontId="10" fillId="0" borderId="5" xfId="0" applyFont="1" applyBorder="1" applyAlignment="1">
      <alignment horizontal="left" vertical="center" wrapText="1"/>
    </xf>
    <xf numFmtId="3" fontId="10" fillId="0" borderId="5" xfId="0" applyNumberFormat="1" applyFont="1" applyBorder="1" applyAlignment="1">
      <alignment horizontal="right" vertical="center"/>
    </xf>
    <xf numFmtId="0" fontId="10" fillId="0" borderId="5" xfId="0" applyFont="1" applyBorder="1" applyAlignment="1">
      <alignment vertical="center" wrapText="1"/>
    </xf>
    <xf numFmtId="3" fontId="8" fillId="3" borderId="6" xfId="0" applyNumberFormat="1" applyFont="1" applyFill="1" applyBorder="1" applyAlignment="1">
      <alignment horizontal="right" vertical="center"/>
    </xf>
    <xf numFmtId="3" fontId="10" fillId="3" borderId="6" xfId="0" applyNumberFormat="1" applyFont="1" applyFill="1" applyBorder="1" applyAlignment="1">
      <alignment horizontal="right" vertical="center"/>
    </xf>
    <xf numFmtId="3" fontId="8" fillId="0" borderId="2" xfId="0" applyNumberFormat="1" applyFont="1" applyBorder="1" applyAlignment="1">
      <alignment horizontal="center" vertical="center" wrapText="1"/>
    </xf>
    <xf numFmtId="3" fontId="10" fillId="3" borderId="5" xfId="0" applyNumberFormat="1" applyFont="1" applyFill="1" applyBorder="1" applyAlignment="1">
      <alignment horizontal="right" vertical="center"/>
    </xf>
    <xf numFmtId="4" fontId="8" fillId="0" borderId="3" xfId="0" applyNumberFormat="1" applyFont="1" applyBorder="1" applyAlignment="1">
      <alignment horizontal="center" vertical="center" wrapText="1"/>
    </xf>
    <xf numFmtId="0" fontId="10" fillId="0" borderId="5" xfId="2" applyFont="1" applyBorder="1" applyAlignment="1">
      <alignment horizontal="left" vertical="center" wrapText="1"/>
    </xf>
    <xf numFmtId="3" fontId="10" fillId="2" borderId="5" xfId="0" applyNumberFormat="1" applyFont="1" applyFill="1" applyBorder="1" applyAlignment="1">
      <alignment horizontal="right" vertical="center" wrapText="1"/>
    </xf>
    <xf numFmtId="3" fontId="10" fillId="0" borderId="6" xfId="0" applyNumberFormat="1" applyFont="1" applyBorder="1" applyAlignment="1">
      <alignment horizontal="right" vertical="center" wrapText="1"/>
    </xf>
    <xf numFmtId="3" fontId="8" fillId="3" borderId="5"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168" fontId="10" fillId="3" borderId="5" xfId="7" applyNumberFormat="1" applyFont="1" applyFill="1" applyBorder="1" applyAlignment="1">
      <alignment horizontal="center" vertical="center" wrapText="1"/>
    </xf>
    <xf numFmtId="4" fontId="8" fillId="3" borderId="5" xfId="2" applyNumberFormat="1" applyFont="1" applyFill="1" applyBorder="1" applyAlignment="1">
      <alignment horizontal="center" vertical="center"/>
    </xf>
    <xf numFmtId="3" fontId="8" fillId="3" borderId="5" xfId="2" applyNumberFormat="1" applyFont="1" applyFill="1" applyBorder="1" applyAlignment="1">
      <alignment horizontal="right" vertical="center"/>
    </xf>
    <xf numFmtId="3" fontId="8" fillId="3" borderId="6" xfId="2" applyNumberFormat="1" applyFont="1" applyFill="1" applyBorder="1" applyAlignment="1">
      <alignment horizontal="right" vertical="center" wrapText="1"/>
    </xf>
    <xf numFmtId="3" fontId="10" fillId="3" borderId="4" xfId="2" applyNumberFormat="1" applyFont="1" applyFill="1" applyBorder="1" applyAlignment="1">
      <alignment horizontal="center" vertical="center" wrapText="1"/>
    </xf>
    <xf numFmtId="3" fontId="8" fillId="3" borderId="17" xfId="2" applyNumberFormat="1" applyFont="1" applyFill="1" applyBorder="1" applyAlignment="1">
      <alignment horizontal="right" vertical="center" wrapText="1"/>
    </xf>
    <xf numFmtId="3" fontId="8" fillId="3" borderId="4" xfId="2" applyNumberFormat="1" applyFont="1" applyFill="1" applyBorder="1" applyAlignment="1">
      <alignment horizontal="center" vertical="center" wrapText="1"/>
    </xf>
    <xf numFmtId="168" fontId="10" fillId="3" borderId="5" xfId="1" applyNumberFormat="1" applyFont="1" applyFill="1" applyBorder="1" applyAlignment="1">
      <alignment horizontal="center" vertical="center" wrapText="1"/>
    </xf>
    <xf numFmtId="168" fontId="8" fillId="0" borderId="5" xfId="1" applyNumberFormat="1" applyFont="1" applyFill="1" applyBorder="1" applyAlignment="1">
      <alignment horizontal="center" vertical="center"/>
    </xf>
    <xf numFmtId="168" fontId="8" fillId="3" borderId="5" xfId="1" applyNumberFormat="1" applyFont="1" applyFill="1" applyBorder="1" applyAlignment="1">
      <alignment horizontal="center" vertical="center"/>
    </xf>
    <xf numFmtId="0" fontId="10" fillId="0" borderId="0" xfId="0" applyFont="1" applyAlignment="1">
      <alignment horizontal="center" vertical="center"/>
    </xf>
    <xf numFmtId="4" fontId="8" fillId="0" borderId="0" xfId="0" applyNumberFormat="1" applyFont="1" applyAlignment="1">
      <alignment horizontal="left" vertical="center"/>
    </xf>
    <xf numFmtId="4" fontId="8" fillId="0" borderId="2" xfId="0" applyNumberFormat="1" applyFont="1" applyBorder="1" applyAlignment="1">
      <alignment horizontal="left" vertical="center" wrapText="1"/>
    </xf>
    <xf numFmtId="4" fontId="8" fillId="0" borderId="8" xfId="0" applyNumberFormat="1" applyFont="1" applyBorder="1" applyAlignment="1">
      <alignment horizontal="left" vertical="center" wrapText="1"/>
    </xf>
    <xf numFmtId="0" fontId="9" fillId="0" borderId="5" xfId="2" applyFont="1" applyBorder="1" applyAlignment="1">
      <alignment horizontal="left" vertical="center" wrapText="1"/>
    </xf>
    <xf numFmtId="3" fontId="8" fillId="3" borderId="5" xfId="2" applyNumberFormat="1" applyFont="1" applyFill="1" applyBorder="1" applyAlignment="1">
      <alignment horizontal="left" vertical="center" wrapText="1"/>
    </xf>
    <xf numFmtId="0" fontId="8" fillId="0" borderId="5" xfId="2" applyFont="1" applyBorder="1" applyAlignment="1">
      <alignment horizontal="left" vertical="center" wrapText="1"/>
    </xf>
    <xf numFmtId="4" fontId="8" fillId="3" borderId="5" xfId="0" applyNumberFormat="1" applyFont="1" applyFill="1" applyBorder="1" applyAlignment="1">
      <alignment horizontal="left" vertical="center" wrapText="1"/>
    </xf>
    <xf numFmtId="4" fontId="9" fillId="0" borderId="5" xfId="0" applyNumberFormat="1" applyFont="1" applyBorder="1" applyAlignment="1">
      <alignment horizontal="left" vertical="center" wrapText="1"/>
    </xf>
    <xf numFmtId="4" fontId="8" fillId="0" borderId="5" xfId="0" applyNumberFormat="1" applyFont="1" applyBorder="1" applyAlignment="1">
      <alignment horizontal="left" vertical="center" wrapText="1"/>
    </xf>
    <xf numFmtId="4" fontId="10" fillId="0" borderId="5" xfId="0" applyNumberFormat="1" applyFont="1" applyBorder="1" applyAlignment="1">
      <alignment horizontal="left" vertical="center" wrapText="1"/>
    </xf>
    <xf numFmtId="4" fontId="10" fillId="3" borderId="5" xfId="0" applyNumberFormat="1" applyFont="1" applyFill="1" applyBorder="1" applyAlignment="1">
      <alignment horizontal="left" vertical="center" wrapText="1"/>
    </xf>
    <xf numFmtId="0" fontId="8" fillId="0" borderId="5" xfId="0" applyFont="1" applyBorder="1" applyAlignment="1">
      <alignment horizontal="left" vertical="center" wrapText="1"/>
    </xf>
    <xf numFmtId="0" fontId="10" fillId="3" borderId="5" xfId="0" applyFont="1" applyFill="1" applyBorder="1" applyAlignment="1">
      <alignment horizontal="left" vertical="center" wrapText="1"/>
    </xf>
    <xf numFmtId="4" fontId="10" fillId="0" borderId="14" xfId="0" applyNumberFormat="1" applyFont="1" applyBorder="1" applyAlignment="1">
      <alignment horizontal="left" vertical="center" wrapText="1"/>
    </xf>
    <xf numFmtId="4" fontId="8" fillId="0" borderId="7" xfId="2" applyNumberFormat="1" applyFont="1" applyBorder="1" applyAlignment="1">
      <alignment horizontal="left" vertical="center" wrapText="1"/>
    </xf>
    <xf numFmtId="4" fontId="8" fillId="3" borderId="5" xfId="2" applyNumberFormat="1" applyFont="1" applyFill="1" applyBorder="1" applyAlignment="1">
      <alignment horizontal="left" vertical="center" wrapText="1"/>
    </xf>
    <xf numFmtId="4" fontId="8" fillId="3" borderId="2" xfId="0" applyNumberFormat="1" applyFont="1" applyFill="1" applyBorder="1" applyAlignment="1">
      <alignment horizontal="left" vertical="center" wrapText="1"/>
    </xf>
    <xf numFmtId="4" fontId="10" fillId="0" borderId="0" xfId="0" applyNumberFormat="1" applyFont="1" applyAlignment="1">
      <alignment horizontal="left" vertical="center" wrapText="1"/>
    </xf>
    <xf numFmtId="4" fontId="8" fillId="0" borderId="0" xfId="0" applyNumberFormat="1" applyFont="1" applyAlignment="1">
      <alignment horizontal="left" vertical="center" wrapText="1"/>
    </xf>
    <xf numFmtId="0" fontId="10" fillId="0" borderId="0" xfId="0" applyFont="1" applyAlignment="1">
      <alignment horizontal="left" vertical="center"/>
    </xf>
    <xf numFmtId="169" fontId="10" fillId="3" borderId="4" xfId="0" applyNumberFormat="1" applyFont="1" applyFill="1" applyBorder="1" applyAlignment="1">
      <alignment horizontal="center" vertical="center" wrapText="1"/>
    </xf>
    <xf numFmtId="169" fontId="8" fillId="0" borderId="4" xfId="0" applyNumberFormat="1" applyFont="1" applyBorder="1" applyAlignment="1">
      <alignment horizontal="center" vertical="center" wrapText="1"/>
    </xf>
    <xf numFmtId="4" fontId="10" fillId="3" borderId="5" xfId="0" applyNumberFormat="1" applyFont="1" applyFill="1" applyBorder="1" applyAlignment="1">
      <alignment horizontal="left" vertical="top" wrapText="1"/>
    </xf>
    <xf numFmtId="0" fontId="6" fillId="0" borderId="5" xfId="0" applyFont="1" applyBorder="1" applyAlignment="1">
      <alignment horizontal="left" vertical="center"/>
    </xf>
    <xf numFmtId="0" fontId="6" fillId="0" borderId="5" xfId="0" applyFont="1" applyBorder="1"/>
    <xf numFmtId="0" fontId="6" fillId="0" borderId="5" xfId="0" applyFont="1" applyBorder="1" applyAlignment="1">
      <alignment horizontal="center"/>
    </xf>
    <xf numFmtId="0" fontId="6" fillId="0" borderId="5" xfId="0" applyFont="1" applyBorder="1" applyAlignment="1">
      <alignment horizontal="right" vertical="center"/>
    </xf>
    <xf numFmtId="0" fontId="6" fillId="0" borderId="4" xfId="0" applyFont="1" applyBorder="1"/>
    <xf numFmtId="4" fontId="8" fillId="0" borderId="5" xfId="2" applyNumberFormat="1" applyFont="1" applyBorder="1" applyAlignment="1">
      <alignment horizontal="left" vertical="center" wrapText="1"/>
    </xf>
    <xf numFmtId="168" fontId="10" fillId="0" borderId="5" xfId="1" applyNumberFormat="1" applyFont="1" applyFill="1" applyBorder="1" applyAlignment="1">
      <alignment horizontal="center" vertical="center" wrapText="1"/>
    </xf>
    <xf numFmtId="0" fontId="5" fillId="0" borderId="0" xfId="0" applyFont="1" applyAlignment="1">
      <alignment vertical="top"/>
    </xf>
    <xf numFmtId="0" fontId="10" fillId="3" borderId="5" xfId="2" applyFont="1" applyFill="1" applyBorder="1" applyAlignment="1">
      <alignment horizontal="left" vertical="center" wrapText="1"/>
    </xf>
    <xf numFmtId="4" fontId="10" fillId="0" borderId="5" xfId="0" applyNumberFormat="1" applyFont="1" applyBorder="1" applyAlignment="1">
      <alignment horizontal="right" vertical="center"/>
    </xf>
    <xf numFmtId="4" fontId="10" fillId="0" borderId="12" xfId="0" applyNumberFormat="1" applyFont="1" applyBorder="1" applyAlignment="1">
      <alignment horizontal="left" vertical="center" wrapText="1"/>
    </xf>
    <xf numFmtId="4" fontId="10" fillId="0" borderId="12" xfId="0" applyNumberFormat="1" applyFont="1" applyBorder="1" applyAlignment="1">
      <alignment horizontal="center" vertical="center"/>
    </xf>
    <xf numFmtId="4" fontId="10" fillId="3" borderId="5" xfId="2" applyNumberFormat="1" applyFont="1" applyFill="1" applyBorder="1" applyAlignment="1">
      <alignment horizontal="center" vertical="center"/>
    </xf>
    <xf numFmtId="4" fontId="10" fillId="0" borderId="5" xfId="2" applyNumberFormat="1" applyFont="1" applyBorder="1" applyAlignment="1">
      <alignment horizontal="center" vertical="center"/>
    </xf>
    <xf numFmtId="168" fontId="10" fillId="0" borderId="5" xfId="7" applyNumberFormat="1" applyFont="1" applyFill="1" applyBorder="1" applyAlignment="1">
      <alignment horizontal="center" vertical="center" wrapText="1"/>
    </xf>
    <xf numFmtId="169" fontId="10" fillId="0" borderId="4" xfId="0" applyNumberFormat="1" applyFont="1" applyBorder="1" applyAlignment="1">
      <alignment horizontal="left" vertical="center" wrapText="1" indent="1"/>
    </xf>
    <xf numFmtId="169" fontId="10" fillId="0" borderId="4" xfId="2" applyNumberFormat="1" applyFont="1" applyBorder="1" applyAlignment="1">
      <alignment horizontal="center" vertical="center" wrapText="1"/>
    </xf>
    <xf numFmtId="4" fontId="10" fillId="0" borderId="7" xfId="2" applyNumberFormat="1" applyFont="1" applyBorder="1" applyAlignment="1">
      <alignment horizontal="left" vertical="center" wrapText="1"/>
    </xf>
    <xf numFmtId="4" fontId="16" fillId="0" borderId="5" xfId="2" applyNumberFormat="1" applyFont="1" applyBorder="1" applyAlignment="1">
      <alignment horizontal="center" vertical="center"/>
    </xf>
    <xf numFmtId="3" fontId="10" fillId="0" borderId="5" xfId="2" applyNumberFormat="1" applyFont="1" applyBorder="1" applyAlignment="1">
      <alignment horizontal="right" vertical="center"/>
    </xf>
    <xf numFmtId="3" fontId="10" fillId="0" borderId="6" xfId="2" applyNumberFormat="1" applyFont="1" applyBorder="1" applyAlignment="1">
      <alignment horizontal="right" vertical="center" wrapText="1"/>
    </xf>
    <xf numFmtId="168" fontId="10" fillId="0" borderId="8" xfId="1" applyNumberFormat="1" applyFont="1" applyFill="1" applyBorder="1" applyAlignment="1">
      <alignment horizontal="right" vertical="center" wrapText="1"/>
    </xf>
    <xf numFmtId="170" fontId="10" fillId="0" borderId="4" xfId="2" applyNumberFormat="1" applyFont="1" applyBorder="1" applyAlignment="1">
      <alignment horizontal="center" vertical="center" wrapText="1"/>
    </xf>
    <xf numFmtId="4" fontId="10" fillId="3" borderId="7" xfId="2" applyNumberFormat="1" applyFont="1" applyFill="1" applyBorder="1" applyAlignment="1">
      <alignment horizontal="left" vertical="center" wrapText="1"/>
    </xf>
    <xf numFmtId="170" fontId="10" fillId="0" borderId="4" xfId="2" applyNumberFormat="1" applyFont="1" applyBorder="1" applyAlignment="1">
      <alignment horizontal="left" vertical="center" wrapText="1" indent="1"/>
    </xf>
    <xf numFmtId="4" fontId="10" fillId="0" borderId="5" xfId="0" applyNumberFormat="1" applyFont="1" applyBorder="1" applyAlignment="1">
      <alignment horizontal="left" vertical="top" wrapText="1"/>
    </xf>
    <xf numFmtId="4" fontId="8" fillId="0" borderId="14" xfId="0" applyNumberFormat="1" applyFont="1" applyBorder="1" applyAlignment="1">
      <alignment horizontal="left" vertical="center" wrapText="1"/>
    </xf>
    <xf numFmtId="4" fontId="10" fillId="0" borderId="5" xfId="0" applyNumberFormat="1" applyFont="1" applyBorder="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171" fontId="17" fillId="0" borderId="0" xfId="2" applyNumberFormat="1" applyFont="1" applyAlignment="1">
      <alignment horizontal="center" vertical="center" wrapText="1"/>
    </xf>
    <xf numFmtId="2" fontId="18" fillId="0" borderId="0" xfId="4" applyNumberFormat="1" applyFont="1" applyFill="1" applyBorder="1" applyAlignment="1">
      <alignment horizontal="center" vertical="center" wrapText="1"/>
    </xf>
    <xf numFmtId="0" fontId="17" fillId="0" borderId="0" xfId="2" applyFont="1" applyAlignment="1">
      <alignment horizontal="right" vertical="center" wrapText="1"/>
    </xf>
    <xf numFmtId="166" fontId="17" fillId="0" borderId="0" xfId="3" applyNumberFormat="1" applyFont="1" applyAlignment="1">
      <alignment horizontal="right" vertical="center" wrapText="1"/>
    </xf>
    <xf numFmtId="4" fontId="19" fillId="0" borderId="26" xfId="2" applyNumberFormat="1" applyFont="1" applyBorder="1" applyAlignment="1">
      <alignment horizontal="center" vertical="center"/>
    </xf>
    <xf numFmtId="4" fontId="19" fillId="0" borderId="24" xfId="2" applyNumberFormat="1" applyFont="1" applyBorder="1" applyAlignment="1">
      <alignment horizontal="center" vertical="center"/>
    </xf>
    <xf numFmtId="4" fontId="20" fillId="0" borderId="8" xfId="2" applyNumberFormat="1" applyFont="1" applyBorder="1" applyAlignment="1">
      <alignment vertical="center" wrapText="1"/>
    </xf>
    <xf numFmtId="4" fontId="20" fillId="0" borderId="5" xfId="2" applyNumberFormat="1" applyFont="1" applyBorder="1" applyAlignment="1">
      <alignment horizontal="left" vertical="center"/>
    </xf>
    <xf numFmtId="3" fontId="19" fillId="0" borderId="27" xfId="2" applyNumberFormat="1" applyFont="1" applyBorder="1"/>
    <xf numFmtId="3" fontId="12" fillId="0" borderId="19" xfId="5" applyNumberFormat="1" applyFont="1" applyBorder="1" applyAlignment="1">
      <alignment horizontal="center" vertical="center" wrapText="1"/>
    </xf>
    <xf numFmtId="166" fontId="12" fillId="0" borderId="20" xfId="5" applyNumberFormat="1" applyFont="1" applyBorder="1" applyAlignment="1">
      <alignment horizontal="center" vertical="center" wrapText="1"/>
    </xf>
    <xf numFmtId="171" fontId="12" fillId="0" borderId="22" xfId="5" applyNumberFormat="1" applyFont="1" applyBorder="1" applyAlignment="1">
      <alignment vertical="center" wrapText="1"/>
    </xf>
    <xf numFmtId="171" fontId="12" fillId="0" borderId="5" xfId="5" applyNumberFormat="1" applyFont="1" applyBorder="1" applyAlignment="1">
      <alignment horizontal="center" vertical="center" wrapText="1"/>
    </xf>
    <xf numFmtId="0" fontId="12" fillId="0" borderId="20" xfId="2" applyFont="1" applyBorder="1" applyAlignment="1">
      <alignment horizontal="center" vertical="center" wrapText="1"/>
    </xf>
    <xf numFmtId="3" fontId="19" fillId="0" borderId="19" xfId="2" applyNumberFormat="1" applyFont="1" applyBorder="1" applyAlignment="1">
      <alignment vertical="center"/>
    </xf>
    <xf numFmtId="171" fontId="0" fillId="0" borderId="0" xfId="0" applyNumberFormat="1"/>
    <xf numFmtId="166" fontId="12" fillId="0" borderId="0" xfId="5" applyNumberFormat="1" applyFont="1" applyAlignment="1">
      <alignment horizontal="right" vertical="center" wrapText="1"/>
    </xf>
    <xf numFmtId="3" fontId="19" fillId="0" borderId="34" xfId="2" applyNumberFormat="1" applyFont="1" applyBorder="1"/>
    <xf numFmtId="4" fontId="21" fillId="0" borderId="5" xfId="0" applyNumberFormat="1" applyFont="1" applyBorder="1" applyAlignment="1">
      <alignment horizontal="lef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3" fontId="10" fillId="5" borderId="4" xfId="0" applyNumberFormat="1" applyFont="1" applyFill="1" applyBorder="1" applyAlignment="1">
      <alignment horizontal="center" vertical="center" wrapText="1"/>
    </xf>
    <xf numFmtId="4" fontId="10" fillId="5" borderId="5" xfId="0" applyNumberFormat="1" applyFont="1" applyFill="1" applyBorder="1" applyAlignment="1">
      <alignment horizontal="left" vertical="center" wrapText="1"/>
    </xf>
    <xf numFmtId="4" fontId="10" fillId="5" borderId="5" xfId="0" applyNumberFormat="1" applyFont="1" applyFill="1" applyBorder="1" applyAlignment="1">
      <alignment horizontal="center" vertical="center"/>
    </xf>
    <xf numFmtId="3" fontId="10" fillId="5" borderId="5" xfId="0" applyNumberFormat="1" applyFont="1" applyFill="1" applyBorder="1" applyAlignment="1">
      <alignment horizontal="right" vertical="center"/>
    </xf>
    <xf numFmtId="3" fontId="10" fillId="5" borderId="6" xfId="0" applyNumberFormat="1" applyFont="1" applyFill="1" applyBorder="1" applyAlignment="1">
      <alignment horizontal="right" vertical="center"/>
    </xf>
    <xf numFmtId="164" fontId="19" fillId="0" borderId="27" xfId="10" applyFont="1" applyBorder="1"/>
    <xf numFmtId="164" fontId="19" fillId="0" borderId="20" xfId="10" applyFont="1" applyBorder="1" applyAlignment="1">
      <alignment vertical="center"/>
    </xf>
    <xf numFmtId="4" fontId="19" fillId="0" borderId="18" xfId="2" applyNumberFormat="1" applyFont="1" applyBorder="1" applyAlignment="1">
      <alignment horizontal="center" vertical="center"/>
    </xf>
    <xf numFmtId="4" fontId="19" fillId="0" borderId="29" xfId="2" applyNumberFormat="1" applyFont="1" applyBorder="1" applyAlignment="1">
      <alignment horizontal="center" vertical="center"/>
    </xf>
    <xf numFmtId="4" fontId="19" fillId="0" borderId="19" xfId="2" applyNumberFormat="1" applyFont="1" applyBorder="1" applyAlignment="1">
      <alignment vertical="center"/>
    </xf>
    <xf numFmtId="4" fontId="19" fillId="0" borderId="18" xfId="2" applyNumberFormat="1" applyFont="1" applyBorder="1" applyAlignment="1">
      <alignment horizontal="center" vertical="center"/>
    </xf>
    <xf numFmtId="4" fontId="19" fillId="0" borderId="29" xfId="2" applyNumberFormat="1" applyFont="1" applyBorder="1" applyAlignment="1">
      <alignment horizontal="center" vertical="center"/>
    </xf>
    <xf numFmtId="4" fontId="12" fillId="0" borderId="0" xfId="0" applyNumberFormat="1" applyFont="1" applyAlignment="1">
      <alignment horizontal="center" vertical="center" wrapText="1"/>
    </xf>
    <xf numFmtId="4" fontId="13" fillId="0" borderId="0" xfId="3" applyNumberFormat="1" applyFont="1" applyAlignment="1">
      <alignment horizontal="center" vertical="center" wrapText="1"/>
    </xf>
    <xf numFmtId="4" fontId="12" fillId="0" borderId="0" xfId="3" applyNumberFormat="1" applyFont="1" applyAlignment="1">
      <alignment horizontal="center" vertical="center" wrapText="1"/>
    </xf>
    <xf numFmtId="4" fontId="19" fillId="0" borderId="21" xfId="2" applyNumberFormat="1" applyFont="1" applyBorder="1" applyAlignment="1">
      <alignment horizontal="center" vertical="center"/>
    </xf>
    <xf numFmtId="0" fontId="0" fillId="0" borderId="24" xfId="0" applyBorder="1" applyAlignment="1">
      <alignment horizontal="center" vertical="center"/>
    </xf>
    <xf numFmtId="4" fontId="20" fillId="0" borderId="22" xfId="2" applyNumberFormat="1" applyFont="1" applyBorder="1" applyAlignment="1">
      <alignment horizontal="left" vertical="center" wrapText="1"/>
    </xf>
    <xf numFmtId="0" fontId="0" fillId="0" borderId="8" xfId="0" applyBorder="1" applyAlignment="1">
      <alignment horizontal="left" vertical="center" wrapText="1"/>
    </xf>
    <xf numFmtId="166" fontId="12" fillId="0" borderId="23" xfId="5" applyNumberFormat="1" applyFont="1" applyBorder="1" applyAlignment="1">
      <alignment horizontal="right" vertical="center" wrapText="1"/>
    </xf>
    <xf numFmtId="0" fontId="0" fillId="0" borderId="25" xfId="0" applyBorder="1" applyAlignment="1">
      <alignment horizontal="right" vertical="center" wrapText="1"/>
    </xf>
    <xf numFmtId="171" fontId="12" fillId="0" borderId="30" xfId="5" applyNumberFormat="1" applyFont="1" applyBorder="1" applyAlignment="1">
      <alignment horizontal="center" vertical="center" wrapText="1"/>
    </xf>
    <xf numFmtId="171" fontId="12" fillId="0" borderId="29" xfId="5" applyNumberFormat="1" applyFont="1" applyBorder="1" applyAlignment="1">
      <alignment horizontal="center" vertical="center" wrapText="1"/>
    </xf>
    <xf numFmtId="171" fontId="12" fillId="0" borderId="22" xfId="5" applyNumberFormat="1" applyFont="1" applyBorder="1" applyAlignment="1">
      <alignment horizontal="center" vertical="center" wrapText="1"/>
    </xf>
    <xf numFmtId="171" fontId="12" fillId="0" borderId="12" xfId="5" applyNumberFormat="1" applyFont="1" applyBorder="1" applyAlignment="1">
      <alignment horizontal="center" vertical="center" wrapText="1"/>
    </xf>
    <xf numFmtId="171" fontId="12" fillId="0" borderId="31" xfId="5" applyNumberFormat="1" applyFont="1" applyBorder="1" applyAlignment="1">
      <alignment horizontal="center" vertical="center" wrapText="1"/>
    </xf>
    <xf numFmtId="171" fontId="12" fillId="0" borderId="32" xfId="5" applyNumberFormat="1" applyFont="1" applyBorder="1" applyAlignment="1">
      <alignment horizontal="center" vertical="center" wrapText="1"/>
    </xf>
    <xf numFmtId="171" fontId="12" fillId="0" borderId="28" xfId="5" applyNumberFormat="1" applyFont="1" applyBorder="1" applyAlignment="1">
      <alignment horizontal="center" vertical="center" wrapText="1"/>
    </xf>
    <xf numFmtId="171" fontId="12" fillId="0" borderId="33" xfId="5" applyNumberFormat="1" applyFont="1" applyBorder="1" applyAlignment="1">
      <alignment horizontal="center" vertical="center" wrapText="1"/>
    </xf>
    <xf numFmtId="171" fontId="12" fillId="0" borderId="16" xfId="5" applyNumberFormat="1" applyFont="1" applyBorder="1" applyAlignment="1">
      <alignment horizontal="center" vertical="center" wrapText="1"/>
    </xf>
    <xf numFmtId="171" fontId="12" fillId="0" borderId="14" xfId="5" applyNumberFormat="1" applyFont="1" applyBorder="1" applyAlignment="1">
      <alignment horizontal="center" vertical="center" wrapText="1"/>
    </xf>
    <xf numFmtId="4" fontId="13" fillId="0" borderId="0" xfId="0" applyNumberFormat="1" applyFont="1" applyAlignment="1">
      <alignment horizontal="center" vertical="center"/>
    </xf>
    <xf numFmtId="4" fontId="12" fillId="0" borderId="0" xfId="0" applyNumberFormat="1" applyFont="1" applyAlignment="1">
      <alignment horizontal="center" vertical="center"/>
    </xf>
    <xf numFmtId="0" fontId="15" fillId="3" borderId="15" xfId="0" applyFont="1" applyFill="1" applyBorder="1" applyAlignment="1">
      <alignment horizontal="center" vertical="center"/>
    </xf>
    <xf numFmtId="0" fontId="15" fillId="3" borderId="0" xfId="0" applyFont="1" applyFill="1" applyAlignment="1">
      <alignment horizontal="center" vertical="center"/>
    </xf>
    <xf numFmtId="166" fontId="12" fillId="0" borderId="25" xfId="5" applyNumberFormat="1" applyFont="1" applyBorder="1" applyAlignment="1">
      <alignment horizontal="right" vertical="center" wrapText="1"/>
    </xf>
    <xf numFmtId="0" fontId="0" fillId="0" borderId="35" xfId="0" applyBorder="1" applyAlignment="1">
      <alignment horizontal="center" vertical="center"/>
    </xf>
    <xf numFmtId="0" fontId="0" fillId="0" borderId="36" xfId="0" applyBorder="1" applyAlignment="1">
      <alignment vertical="center" wrapText="1"/>
    </xf>
    <xf numFmtId="171" fontId="12" fillId="0" borderId="37" xfId="5" applyNumberFormat="1" applyFont="1" applyBorder="1" applyAlignment="1">
      <alignment horizontal="center" vertical="center" wrapText="1"/>
    </xf>
    <xf numFmtId="171" fontId="12" fillId="0" borderId="38" xfId="5" applyNumberFormat="1" applyFont="1" applyBorder="1" applyAlignment="1">
      <alignment horizontal="center" vertical="center" wrapText="1"/>
    </xf>
    <xf numFmtId="171" fontId="12" fillId="0" borderId="39" xfId="5" applyNumberFormat="1" applyFont="1" applyBorder="1" applyAlignment="1">
      <alignment horizontal="center" vertical="center" wrapText="1"/>
    </xf>
    <xf numFmtId="3" fontId="19" fillId="0" borderId="40" xfId="2" applyNumberFormat="1" applyFont="1" applyBorder="1"/>
  </cellXfs>
  <cellStyles count="11">
    <cellStyle name="Comma 2" xfId="9" xr:uid="{00000000-0005-0000-0000-000000000000}"/>
    <cellStyle name="Milliers" xfId="1" builtinId="3"/>
    <cellStyle name="Milliers [0]" xfId="10" builtinId="6"/>
    <cellStyle name="Milliers 2" xfId="4" xr:uid="{00000000-0005-0000-0000-000002000000}"/>
    <cellStyle name="Milliers 3" xfId="7" xr:uid="{00000000-0005-0000-0000-000003000000}"/>
    <cellStyle name="Normal" xfId="0" builtinId="0"/>
    <cellStyle name="Normal 2 2" xfId="2" xr:uid="{00000000-0005-0000-0000-000005000000}"/>
    <cellStyle name="Normal 3" xfId="3" xr:uid="{00000000-0005-0000-0000-000006000000}"/>
    <cellStyle name="Normal 4" xfId="5" xr:uid="{00000000-0005-0000-0000-000007000000}"/>
    <cellStyle name="Normal 5" xfId="6" xr:uid="{00000000-0005-0000-0000-000008000000}"/>
    <cellStyle name="Normal 5 2" xfId="8" xr:uid="{00000000-0005-0000-0000-000009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15"/>
  <sheetViews>
    <sheetView tabSelected="1" zoomScaleNormal="100" zoomScaleSheetLayoutView="100" workbookViewId="0">
      <selection activeCell="B6" sqref="B6:B7"/>
    </sheetView>
  </sheetViews>
  <sheetFormatPr baseColWidth="10" defaultRowHeight="13.2" x14ac:dyDescent="0.25"/>
  <cols>
    <col min="1" max="1" width="2.44140625" bestFit="1" customWidth="1"/>
    <col min="2" max="2" width="47.21875" customWidth="1"/>
    <col min="3" max="3" width="9.21875" bestFit="1" customWidth="1"/>
    <col min="4" max="4" width="6.5546875" customWidth="1"/>
    <col min="5" max="5" width="8.88671875" customWidth="1"/>
    <col min="6" max="6" width="26" customWidth="1"/>
    <col min="7" max="8" width="11.21875" bestFit="1" customWidth="1"/>
  </cols>
  <sheetData>
    <row r="1" spans="1:8" ht="31.2" customHeight="1" x14ac:dyDescent="0.25">
      <c r="A1" s="175" t="s">
        <v>84</v>
      </c>
      <c r="B1" s="175"/>
      <c r="C1" s="175"/>
      <c r="D1" s="175"/>
      <c r="E1" s="175"/>
      <c r="F1" s="175"/>
    </row>
    <row r="2" spans="1:8" ht="16.2" x14ac:dyDescent="0.25">
      <c r="A2" s="175" t="s">
        <v>0</v>
      </c>
      <c r="B2" s="175"/>
      <c r="C2" s="175"/>
      <c r="D2" s="175"/>
      <c r="E2" s="175"/>
      <c r="F2" s="175"/>
    </row>
    <row r="3" spans="1:8" ht="16.2" x14ac:dyDescent="0.25">
      <c r="A3" s="176" t="s">
        <v>179</v>
      </c>
      <c r="B3" s="177"/>
      <c r="C3" s="177"/>
      <c r="D3" s="177"/>
      <c r="E3" s="177"/>
      <c r="F3" s="177"/>
    </row>
    <row r="4" spans="1:8" ht="16.8" thickBot="1" x14ac:dyDescent="0.3">
      <c r="A4" s="140"/>
      <c r="B4" s="141"/>
      <c r="C4" s="142"/>
      <c r="D4" s="143"/>
      <c r="E4" s="144"/>
      <c r="F4" s="145"/>
    </row>
    <row r="5" spans="1:8" ht="15.6" customHeight="1" thickBot="1" x14ac:dyDescent="0.3">
      <c r="A5" s="161"/>
      <c r="B5" s="162" t="s">
        <v>177</v>
      </c>
      <c r="C5" s="153" t="s">
        <v>158</v>
      </c>
      <c r="D5" s="184" t="s">
        <v>159</v>
      </c>
      <c r="E5" s="185"/>
      <c r="F5" s="155" t="s">
        <v>160</v>
      </c>
    </row>
    <row r="6" spans="1:8" ht="15.3" customHeight="1" x14ac:dyDescent="0.25">
      <c r="A6" s="178" t="s">
        <v>155</v>
      </c>
      <c r="B6" s="180" t="s">
        <v>178</v>
      </c>
      <c r="C6" s="186">
        <v>1</v>
      </c>
      <c r="D6" s="188">
        <v>0</v>
      </c>
      <c r="E6" s="189"/>
      <c r="F6" s="182">
        <f>D6*C6</f>
        <v>0</v>
      </c>
    </row>
    <row r="7" spans="1:8" ht="33.6" customHeight="1" x14ac:dyDescent="0.25">
      <c r="A7" s="179"/>
      <c r="B7" s="181"/>
      <c r="C7" s="187"/>
      <c r="D7" s="190"/>
      <c r="E7" s="191"/>
      <c r="F7" s="183"/>
    </row>
    <row r="8" spans="1:8" ht="16.2" x14ac:dyDescent="0.25">
      <c r="A8" s="146" t="s">
        <v>156</v>
      </c>
      <c r="B8" s="149" t="s">
        <v>161</v>
      </c>
      <c r="C8" s="154">
        <v>1</v>
      </c>
      <c r="D8" s="192">
        <v>0</v>
      </c>
      <c r="E8" s="193"/>
      <c r="F8" s="198">
        <f>C8*D8</f>
        <v>0</v>
      </c>
      <c r="G8" s="158"/>
    </row>
    <row r="9" spans="1:8" ht="16.2" x14ac:dyDescent="0.35">
      <c r="A9" s="147"/>
      <c r="B9" s="148"/>
      <c r="C9" s="154"/>
      <c r="D9" s="192"/>
      <c r="E9" s="193"/>
      <c r="F9" s="159"/>
    </row>
    <row r="10" spans="1:8" ht="16.2" x14ac:dyDescent="0.35">
      <c r="A10" s="146" t="s">
        <v>157</v>
      </c>
      <c r="B10" s="149" t="s">
        <v>162</v>
      </c>
      <c r="C10" s="154">
        <v>3</v>
      </c>
      <c r="D10" s="192">
        <f>'Boutiques de 5 '!F118</f>
        <v>0</v>
      </c>
      <c r="E10" s="193"/>
      <c r="F10" s="168">
        <f>D10*C10</f>
        <v>0</v>
      </c>
    </row>
    <row r="11" spans="1:8" ht="16.2" x14ac:dyDescent="0.35">
      <c r="A11" s="147"/>
      <c r="B11" s="148"/>
      <c r="C11" s="154"/>
      <c r="D11" s="192"/>
      <c r="E11" s="193"/>
      <c r="F11" s="150"/>
    </row>
    <row r="12" spans="1:8" ht="16.8" thickBot="1" x14ac:dyDescent="0.4">
      <c r="A12" s="199"/>
      <c r="B12" s="200"/>
      <c r="C12" s="201"/>
      <c r="D12" s="202"/>
      <c r="E12" s="203"/>
      <c r="F12" s="204"/>
    </row>
    <row r="13" spans="1:8" ht="16.8" thickBot="1" x14ac:dyDescent="0.3">
      <c r="A13" s="173" t="s">
        <v>180</v>
      </c>
      <c r="B13" s="174"/>
      <c r="C13" s="156"/>
      <c r="D13" s="156"/>
      <c r="E13" s="156"/>
      <c r="F13" s="169">
        <f>SUM(F6:F12)</f>
        <v>0</v>
      </c>
      <c r="G13" s="157"/>
      <c r="H13" s="157"/>
    </row>
    <row r="14" spans="1:8" ht="16.8" thickBot="1" x14ac:dyDescent="0.3">
      <c r="A14" s="170"/>
      <c r="B14" s="171" t="s">
        <v>163</v>
      </c>
      <c r="C14" s="156"/>
      <c r="D14" s="156"/>
      <c r="E14" s="156"/>
      <c r="F14" s="169">
        <f>F13*0.18</f>
        <v>0</v>
      </c>
      <c r="G14" s="157"/>
      <c r="H14" s="157"/>
    </row>
    <row r="15" spans="1:8" ht="16.8" thickBot="1" x14ac:dyDescent="0.3">
      <c r="A15" s="173" t="s">
        <v>181</v>
      </c>
      <c r="B15" s="174"/>
      <c r="C15" s="172"/>
      <c r="D15" s="156"/>
      <c r="E15" s="151"/>
      <c r="F15" s="152">
        <f>F13+F14</f>
        <v>0</v>
      </c>
    </row>
  </sheetData>
  <mergeCells count="16">
    <mergeCell ref="A15:B15"/>
    <mergeCell ref="A1:F1"/>
    <mergeCell ref="A2:F2"/>
    <mergeCell ref="A3:F3"/>
    <mergeCell ref="A6:A7"/>
    <mergeCell ref="B6:B7"/>
    <mergeCell ref="F6:F7"/>
    <mergeCell ref="D5:E5"/>
    <mergeCell ref="C6:C7"/>
    <mergeCell ref="D6:E7"/>
    <mergeCell ref="A13:B13"/>
    <mergeCell ref="D12:E12"/>
    <mergeCell ref="D8:E8"/>
    <mergeCell ref="D10:E10"/>
    <mergeCell ref="D9:E9"/>
    <mergeCell ref="D11:E11"/>
  </mergeCells>
  <pageMargins left="0.7" right="0.7" top="0.75" bottom="0.75" header="0.3" footer="0.3"/>
  <pageSetup paperSize="9" scale="89" orientation="portrait" r:id="rId1"/>
  <headerFooter>
    <oddFooter>&amp;LRécapitulatif&amp;C&amp;P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U285"/>
  <sheetViews>
    <sheetView zoomScaleNormal="100" zoomScaleSheetLayoutView="100" zoomScalePageLayoutView="85" workbookViewId="0">
      <selection activeCell="A3" sqref="A3:F3"/>
    </sheetView>
  </sheetViews>
  <sheetFormatPr baseColWidth="10" defaultColWidth="11.44140625" defaultRowHeight="16.2" x14ac:dyDescent="0.35"/>
  <cols>
    <col min="1" max="1" width="7.5546875" style="11" customWidth="1"/>
    <col min="2" max="2" width="45.33203125" style="108" customWidth="1"/>
    <col min="3" max="3" width="6" style="47" customWidth="1"/>
    <col min="4" max="4" width="13.21875" style="88" customWidth="1"/>
    <col min="5" max="5" width="11" style="62" customWidth="1"/>
    <col min="6" max="6" width="14" style="62" customWidth="1"/>
    <col min="7" max="9" width="11.44140625" style="1"/>
    <col min="10" max="10" width="7.44140625" style="1" customWidth="1"/>
    <col min="11" max="16384" width="11.44140625" style="1"/>
  </cols>
  <sheetData>
    <row r="1" spans="1:81" s="48" customFormat="1" ht="36.75" customHeight="1" x14ac:dyDescent="0.3">
      <c r="A1" s="175" t="s">
        <v>84</v>
      </c>
      <c r="B1" s="175"/>
      <c r="C1" s="175"/>
      <c r="D1" s="175"/>
      <c r="E1" s="175"/>
      <c r="F1" s="17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row>
    <row r="2" spans="1:81" ht="25.5" customHeight="1" x14ac:dyDescent="0.3">
      <c r="A2" s="175" t="s">
        <v>0</v>
      </c>
      <c r="B2" s="175"/>
      <c r="C2" s="175"/>
      <c r="D2" s="175"/>
      <c r="E2" s="175"/>
      <c r="F2" s="175"/>
    </row>
    <row r="3" spans="1:81" x14ac:dyDescent="0.3">
      <c r="A3" s="194" t="s">
        <v>182</v>
      </c>
      <c r="B3" s="195"/>
      <c r="C3" s="195"/>
      <c r="D3" s="195"/>
      <c r="E3" s="195"/>
      <c r="F3" s="195"/>
    </row>
    <row r="4" spans="1:81" thickBot="1" x14ac:dyDescent="0.35">
      <c r="A4" s="7"/>
      <c r="B4" s="89"/>
      <c r="C4" s="13"/>
      <c r="D4" s="14"/>
      <c r="E4" s="41"/>
      <c r="F4" s="56"/>
    </row>
    <row r="5" spans="1:81" s="35" customFormat="1" ht="30" thickTop="1" thickBot="1" x14ac:dyDescent="0.35">
      <c r="A5" s="8" t="s">
        <v>1</v>
      </c>
      <c r="B5" s="90" t="s">
        <v>2</v>
      </c>
      <c r="C5" s="12" t="s">
        <v>12</v>
      </c>
      <c r="D5" s="59" t="s">
        <v>57</v>
      </c>
      <c r="E5" s="69" t="s">
        <v>13</v>
      </c>
      <c r="F5" s="71" t="s">
        <v>14</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3"/>
      <c r="BF5" s="3"/>
      <c r="BG5" s="3"/>
      <c r="BH5" s="3"/>
      <c r="BI5" s="3"/>
      <c r="BJ5" s="3"/>
      <c r="BK5" s="3"/>
      <c r="BL5" s="3"/>
      <c r="BM5" s="3"/>
      <c r="BN5" s="3"/>
      <c r="BO5" s="3"/>
      <c r="BP5" s="3"/>
      <c r="BQ5" s="3"/>
      <c r="BR5" s="3"/>
      <c r="BS5" s="3"/>
      <c r="BT5" s="3"/>
      <c r="BU5" s="3"/>
      <c r="BV5" s="3"/>
      <c r="BW5" s="3"/>
      <c r="BX5" s="3"/>
      <c r="BY5" s="3"/>
      <c r="BZ5" s="3"/>
      <c r="CA5" s="3"/>
      <c r="CB5" s="3"/>
      <c r="CC5" s="3"/>
    </row>
    <row r="6" spans="1:81" thickTop="1" x14ac:dyDescent="0.3">
      <c r="A6" s="22"/>
      <c r="B6" s="91"/>
      <c r="C6" s="21"/>
      <c r="D6" s="60"/>
      <c r="E6" s="38"/>
      <c r="F6" s="39"/>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
      <c r="BF6" s="3"/>
      <c r="BG6" s="3"/>
      <c r="BH6" s="3"/>
      <c r="BI6" s="3"/>
      <c r="BJ6" s="3"/>
      <c r="BK6" s="3"/>
      <c r="BL6" s="3"/>
      <c r="BM6" s="3"/>
      <c r="BN6" s="3"/>
      <c r="BO6" s="3"/>
      <c r="BP6" s="3"/>
      <c r="BQ6" s="3"/>
      <c r="BR6" s="3"/>
      <c r="BS6" s="3"/>
      <c r="BT6" s="3"/>
      <c r="BU6" s="3"/>
      <c r="BV6" s="3"/>
      <c r="BW6" s="3"/>
      <c r="BX6" s="3"/>
      <c r="BY6" s="3"/>
      <c r="BZ6" s="3"/>
      <c r="CA6" s="3"/>
      <c r="CB6" s="3"/>
      <c r="CC6" s="3"/>
    </row>
    <row r="7" spans="1:81" ht="15.6" x14ac:dyDescent="0.3">
      <c r="A7" s="25" t="s">
        <v>27</v>
      </c>
      <c r="B7" s="92" t="s">
        <v>26</v>
      </c>
      <c r="C7" s="16"/>
      <c r="D7" s="86"/>
      <c r="E7" s="73"/>
      <c r="F7" s="40"/>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3"/>
      <c r="BF7" s="3"/>
      <c r="BG7" s="3"/>
      <c r="BH7" s="3"/>
      <c r="BI7" s="3"/>
      <c r="BJ7" s="3"/>
      <c r="BK7" s="3"/>
      <c r="BL7" s="3"/>
      <c r="BM7" s="3"/>
      <c r="BN7" s="3"/>
      <c r="BO7" s="3"/>
      <c r="BP7" s="3"/>
      <c r="BQ7" s="3"/>
      <c r="BR7" s="3"/>
      <c r="BS7" s="3"/>
      <c r="BT7" s="3"/>
      <c r="BU7" s="3"/>
      <c r="BV7" s="3"/>
      <c r="BW7" s="3"/>
      <c r="BX7" s="3"/>
      <c r="BY7" s="3"/>
      <c r="BZ7" s="3"/>
      <c r="CA7" s="3"/>
      <c r="CB7" s="3"/>
      <c r="CC7" s="3"/>
    </row>
    <row r="8" spans="1:81" ht="15.6" x14ac:dyDescent="0.3">
      <c r="A8" s="25"/>
      <c r="B8" s="92"/>
      <c r="C8" s="16"/>
      <c r="D8" s="86"/>
      <c r="E8" s="65"/>
      <c r="F8" s="74"/>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81" ht="57.6" x14ac:dyDescent="0.3">
      <c r="A9" s="27">
        <v>1.1000000000000001</v>
      </c>
      <c r="B9" s="64" t="s">
        <v>37</v>
      </c>
      <c r="C9" s="20" t="s">
        <v>5</v>
      </c>
      <c r="D9" s="85">
        <v>200</v>
      </c>
      <c r="E9" s="65"/>
      <c r="F9" s="74">
        <f t="shared" ref="F9:F14" si="0">D9*E9</f>
        <v>0</v>
      </c>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row>
    <row r="10" spans="1:81" x14ac:dyDescent="0.3">
      <c r="A10" s="27">
        <v>1.2</v>
      </c>
      <c r="B10" s="72" t="s">
        <v>38</v>
      </c>
      <c r="C10" s="17" t="s">
        <v>39</v>
      </c>
      <c r="D10" s="49">
        <v>23.63</v>
      </c>
      <c r="E10" s="65"/>
      <c r="F10" s="74">
        <f t="shared" si="0"/>
        <v>0</v>
      </c>
      <c r="G10" s="196"/>
      <c r="H10" s="197"/>
      <c r="I10" s="197"/>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row>
    <row r="11" spans="1:81" x14ac:dyDescent="0.3">
      <c r="A11" s="27">
        <v>1.3</v>
      </c>
      <c r="B11" s="72" t="s">
        <v>40</v>
      </c>
      <c r="C11" s="17" t="s">
        <v>39</v>
      </c>
      <c r="D11" s="49">
        <v>22.71</v>
      </c>
      <c r="E11" s="65"/>
      <c r="F11" s="74">
        <f t="shared" si="0"/>
        <v>0</v>
      </c>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81" ht="43.2" x14ac:dyDescent="0.3">
      <c r="A12" s="27">
        <v>1.4</v>
      </c>
      <c r="B12" s="120" t="s">
        <v>41</v>
      </c>
      <c r="C12" s="17" t="s">
        <v>39</v>
      </c>
      <c r="D12" s="49">
        <v>12.95</v>
      </c>
      <c r="E12" s="70"/>
      <c r="F12" s="74">
        <f t="shared" si="0"/>
        <v>0</v>
      </c>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81" ht="57.6" x14ac:dyDescent="0.3">
      <c r="A13" s="27">
        <v>1.5</v>
      </c>
      <c r="B13" s="120" t="s">
        <v>42</v>
      </c>
      <c r="C13" s="17" t="s">
        <v>39</v>
      </c>
      <c r="D13" s="49">
        <v>56</v>
      </c>
      <c r="E13" s="65"/>
      <c r="F13" s="74">
        <f t="shared" si="0"/>
        <v>0</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row>
    <row r="14" spans="1:81" s="2" customFormat="1" ht="28.8" x14ac:dyDescent="0.3">
      <c r="A14" s="27">
        <v>1.6</v>
      </c>
      <c r="B14" s="72" t="s">
        <v>63</v>
      </c>
      <c r="C14" s="17" t="s">
        <v>5</v>
      </c>
      <c r="D14" s="49">
        <v>139.91999999999999</v>
      </c>
      <c r="E14" s="65"/>
      <c r="F14" s="74">
        <f t="shared" si="0"/>
        <v>0</v>
      </c>
      <c r="BE14" s="1"/>
      <c r="BF14" s="1"/>
      <c r="BG14" s="1"/>
      <c r="BH14" s="1"/>
      <c r="BI14" s="1"/>
      <c r="BJ14" s="1"/>
      <c r="BK14" s="1"/>
      <c r="BL14" s="1"/>
      <c r="BM14" s="1"/>
      <c r="BN14" s="1"/>
      <c r="BO14" s="1"/>
      <c r="BP14" s="1"/>
      <c r="BQ14" s="1"/>
      <c r="BR14" s="1"/>
      <c r="BS14" s="1"/>
      <c r="BT14" s="1"/>
      <c r="BU14" s="1"/>
      <c r="BV14" s="1"/>
      <c r="BW14" s="1"/>
      <c r="BX14" s="1"/>
      <c r="BY14" s="1"/>
      <c r="BZ14" s="1"/>
      <c r="CA14" s="1"/>
      <c r="CB14" s="1"/>
      <c r="CC14" s="1"/>
    </row>
    <row r="15" spans="1:81" ht="15.6" x14ac:dyDescent="0.3">
      <c r="A15" s="27"/>
      <c r="B15" s="93" t="s">
        <v>43</v>
      </c>
      <c r="C15" s="18"/>
      <c r="D15" s="87"/>
      <c r="E15" s="70"/>
      <c r="F15" s="67">
        <f>SUM(F9:F14)</f>
        <v>0</v>
      </c>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row>
    <row r="16" spans="1:81" ht="15.6" x14ac:dyDescent="0.3">
      <c r="A16" s="25"/>
      <c r="B16" s="94"/>
      <c r="C16" s="16"/>
      <c r="D16" s="86"/>
      <c r="E16" s="65"/>
      <c r="F16" s="58"/>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row>
    <row r="17" spans="1:81" s="3" customFormat="1" ht="15.6" x14ac:dyDescent="0.3">
      <c r="A17" s="25" t="s">
        <v>28</v>
      </c>
      <c r="B17" s="92" t="s">
        <v>44</v>
      </c>
      <c r="C17" s="16"/>
      <c r="D17" s="86"/>
      <c r="E17" s="65"/>
      <c r="F17" s="58"/>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1"/>
      <c r="BF17" s="1"/>
      <c r="BG17" s="1"/>
      <c r="BH17" s="1"/>
      <c r="BI17" s="1"/>
      <c r="BJ17" s="1"/>
      <c r="BK17" s="1"/>
      <c r="BL17" s="1"/>
      <c r="BM17" s="1"/>
      <c r="BN17" s="1"/>
      <c r="BO17" s="1"/>
      <c r="BP17" s="1"/>
      <c r="BQ17" s="1"/>
      <c r="BR17" s="1"/>
      <c r="BS17" s="1"/>
      <c r="BT17" s="1"/>
      <c r="BU17" s="1"/>
      <c r="BV17" s="1"/>
      <c r="BW17" s="1"/>
      <c r="BX17" s="1"/>
      <c r="BY17" s="1"/>
      <c r="BZ17" s="1"/>
      <c r="CA17" s="1"/>
      <c r="CB17" s="1"/>
      <c r="CC17" s="1"/>
    </row>
    <row r="18" spans="1:81" ht="15.6" x14ac:dyDescent="0.3">
      <c r="A18" s="25"/>
      <c r="B18" s="92"/>
      <c r="C18" s="16"/>
      <c r="D18" s="86"/>
      <c r="E18" s="65"/>
      <c r="F18" s="58"/>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81" ht="28.8" x14ac:dyDescent="0.3">
      <c r="A19" s="27" t="s">
        <v>16</v>
      </c>
      <c r="B19" s="72" t="s">
        <v>45</v>
      </c>
      <c r="C19" s="17" t="s">
        <v>39</v>
      </c>
      <c r="D19" s="118">
        <v>2.27</v>
      </c>
      <c r="E19" s="65"/>
      <c r="F19" s="58">
        <f t="shared" ref="F19:F25" si="1">D19*E19</f>
        <v>0</v>
      </c>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row>
    <row r="20" spans="1:81" ht="28.8" x14ac:dyDescent="0.3">
      <c r="A20" s="27" t="s">
        <v>17</v>
      </c>
      <c r="B20" s="72" t="s">
        <v>87</v>
      </c>
      <c r="C20" s="17" t="s">
        <v>39</v>
      </c>
      <c r="D20" s="49">
        <v>5.2</v>
      </c>
      <c r="E20" s="65"/>
      <c r="F20" s="58">
        <f t="shared" si="1"/>
        <v>0</v>
      </c>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row>
    <row r="21" spans="1:81" ht="28.8" x14ac:dyDescent="0.3">
      <c r="A21" s="27" t="s">
        <v>20</v>
      </c>
      <c r="B21" s="72" t="s">
        <v>88</v>
      </c>
      <c r="C21" s="17" t="s">
        <v>39</v>
      </c>
      <c r="D21" s="118">
        <v>9.08</v>
      </c>
      <c r="E21" s="65"/>
      <c r="F21" s="58">
        <f t="shared" si="1"/>
        <v>0</v>
      </c>
      <c r="H21" s="3"/>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row>
    <row r="22" spans="1:81" ht="43.2" x14ac:dyDescent="0.3">
      <c r="A22" s="27" t="s">
        <v>18</v>
      </c>
      <c r="B22" s="72" t="s">
        <v>46</v>
      </c>
      <c r="C22" s="17" t="s">
        <v>39</v>
      </c>
      <c r="D22" s="49">
        <v>1</v>
      </c>
      <c r="E22" s="65"/>
      <c r="F22" s="58">
        <f>D22*E22</f>
        <v>0</v>
      </c>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81" ht="57.6" x14ac:dyDescent="0.3">
      <c r="A23" s="27" t="s">
        <v>19</v>
      </c>
      <c r="B23" s="72" t="s">
        <v>59</v>
      </c>
      <c r="C23" s="17" t="s">
        <v>39</v>
      </c>
      <c r="D23" s="118">
        <v>2.82</v>
      </c>
      <c r="E23" s="65"/>
      <c r="F23" s="58">
        <f t="shared" si="1"/>
        <v>0</v>
      </c>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81" ht="28.8" x14ac:dyDescent="0.3">
      <c r="A24" s="27" t="s">
        <v>21</v>
      </c>
      <c r="B24" s="72" t="s">
        <v>48</v>
      </c>
      <c r="C24" s="17" t="s">
        <v>39</v>
      </c>
      <c r="D24" s="118">
        <v>4.2300000000000004</v>
      </c>
      <c r="E24" s="65"/>
      <c r="F24" s="58">
        <f t="shared" si="1"/>
        <v>0</v>
      </c>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1:81" ht="57.6" x14ac:dyDescent="0.3">
      <c r="A25" s="27" t="s">
        <v>60</v>
      </c>
      <c r="B25" s="72" t="s">
        <v>89</v>
      </c>
      <c r="C25" s="17" t="s">
        <v>39</v>
      </c>
      <c r="D25" s="118">
        <v>16.79</v>
      </c>
      <c r="E25" s="65"/>
      <c r="F25" s="58">
        <f t="shared" si="1"/>
        <v>0</v>
      </c>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81" ht="15.6" x14ac:dyDescent="0.3">
      <c r="A26" s="23"/>
      <c r="B26" s="93" t="s">
        <v>49</v>
      </c>
      <c r="C26" s="18"/>
      <c r="D26" s="118"/>
      <c r="E26" s="70"/>
      <c r="F26" s="42">
        <f>SUM(F19:F25)</f>
        <v>0</v>
      </c>
      <c r="G26" s="15"/>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81" ht="15.6" x14ac:dyDescent="0.3">
      <c r="A27" s="25"/>
      <c r="B27" s="94"/>
      <c r="C27" s="16"/>
      <c r="D27" s="118"/>
      <c r="E27" s="65"/>
      <c r="F27" s="58"/>
      <c r="G27" s="15"/>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81" ht="15.6" x14ac:dyDescent="0.3">
      <c r="A28" s="23" t="s">
        <v>29</v>
      </c>
      <c r="B28" s="92" t="s">
        <v>50</v>
      </c>
      <c r="C28" s="16"/>
      <c r="D28" s="118"/>
      <c r="E28" s="65"/>
      <c r="F28" s="58"/>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81" ht="15.6" x14ac:dyDescent="0.3">
      <c r="A29" s="23"/>
      <c r="B29" s="92"/>
      <c r="C29" s="16"/>
      <c r="D29" s="118"/>
      <c r="E29" s="65"/>
      <c r="F29" s="58"/>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81" ht="43.2" x14ac:dyDescent="0.3">
      <c r="A30" s="26" t="s">
        <v>4</v>
      </c>
      <c r="B30" s="72" t="s">
        <v>35</v>
      </c>
      <c r="C30" s="17" t="s">
        <v>39</v>
      </c>
      <c r="D30" s="118">
        <v>4.75</v>
      </c>
      <c r="E30" s="65"/>
      <c r="F30" s="58">
        <f>D30*E30</f>
        <v>0</v>
      </c>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3"/>
      <c r="BF30" s="3"/>
      <c r="BG30" s="3"/>
      <c r="BH30" s="3"/>
      <c r="BI30" s="3"/>
      <c r="BJ30" s="3"/>
      <c r="BK30" s="3"/>
      <c r="BL30" s="3"/>
      <c r="BM30" s="3"/>
      <c r="BN30" s="3"/>
      <c r="BO30" s="3"/>
      <c r="BP30" s="3"/>
      <c r="BQ30" s="3"/>
      <c r="BR30" s="3"/>
      <c r="BS30" s="3"/>
      <c r="BT30" s="3"/>
      <c r="BU30" s="3"/>
      <c r="BV30" s="3"/>
      <c r="BW30" s="3"/>
      <c r="BX30" s="3"/>
      <c r="BY30" s="3"/>
      <c r="BZ30" s="3"/>
      <c r="CA30" s="3"/>
      <c r="CB30" s="3"/>
      <c r="CC30" s="3"/>
    </row>
    <row r="31" spans="1:81" s="3" customFormat="1" ht="43.2" x14ac:dyDescent="0.3">
      <c r="A31" s="136">
        <v>3.2</v>
      </c>
      <c r="B31" s="72" t="s">
        <v>70</v>
      </c>
      <c r="C31" s="17" t="s">
        <v>39</v>
      </c>
      <c r="D31" s="118">
        <v>4.2300000000000004</v>
      </c>
      <c r="E31" s="65"/>
      <c r="F31" s="58">
        <f>D31*E31</f>
        <v>0</v>
      </c>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81" ht="43.2" x14ac:dyDescent="0.3">
      <c r="A32" s="134">
        <v>3.3</v>
      </c>
      <c r="B32" s="72" t="s">
        <v>90</v>
      </c>
      <c r="C32" s="17" t="s">
        <v>39</v>
      </c>
      <c r="D32" s="118">
        <v>1.9</v>
      </c>
      <c r="E32" s="65"/>
      <c r="F32" s="58">
        <f>D32*E32</f>
        <v>0</v>
      </c>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81" ht="43.2" x14ac:dyDescent="0.3">
      <c r="A33" s="134">
        <v>3.4</v>
      </c>
      <c r="B33" s="72" t="s">
        <v>91</v>
      </c>
      <c r="C33" s="17" t="s">
        <v>39</v>
      </c>
      <c r="D33" s="118">
        <v>2.4</v>
      </c>
      <c r="E33" s="65"/>
      <c r="F33" s="58">
        <f>D33*E33</f>
        <v>0</v>
      </c>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81" s="36" customFormat="1" ht="15.6" x14ac:dyDescent="0.3">
      <c r="A34" s="26"/>
      <c r="B34" s="95" t="s">
        <v>51</v>
      </c>
      <c r="C34" s="30"/>
      <c r="D34" s="30"/>
      <c r="E34" s="75"/>
      <c r="F34" s="42">
        <f>SUM(F30:F33)</f>
        <v>0</v>
      </c>
      <c r="G34" s="1"/>
      <c r="H34" s="1"/>
      <c r="I34" s="1"/>
      <c r="J34" s="1"/>
      <c r="K34" s="1"/>
      <c r="L34" s="1"/>
      <c r="M34" s="1"/>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1"/>
      <c r="BF34" s="1"/>
      <c r="BG34" s="1"/>
      <c r="BH34" s="1"/>
      <c r="BI34" s="1"/>
      <c r="BJ34" s="1"/>
      <c r="BK34" s="1"/>
      <c r="BL34" s="1"/>
      <c r="BM34" s="1"/>
      <c r="BN34" s="1"/>
      <c r="BO34" s="1"/>
      <c r="BP34" s="1"/>
      <c r="BQ34" s="1"/>
      <c r="BR34" s="1"/>
      <c r="BS34" s="1"/>
      <c r="BT34" s="1"/>
      <c r="BU34" s="1"/>
      <c r="BV34" s="1"/>
      <c r="BW34" s="1"/>
      <c r="BX34" s="1"/>
      <c r="BY34" s="1"/>
      <c r="BZ34" s="1"/>
      <c r="CA34" s="1"/>
      <c r="CB34" s="1"/>
      <c r="CC34" s="1"/>
    </row>
    <row r="35" spans="1:81" ht="15.6" x14ac:dyDescent="0.3">
      <c r="A35" s="29"/>
      <c r="B35" s="95"/>
      <c r="C35" s="30"/>
      <c r="D35" s="30"/>
      <c r="E35" s="75"/>
      <c r="F35" s="4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81" ht="15.6" x14ac:dyDescent="0.3">
      <c r="A36" s="23" t="s">
        <v>30</v>
      </c>
      <c r="B36" s="63" t="s">
        <v>24</v>
      </c>
      <c r="C36" s="18"/>
      <c r="D36" s="28"/>
      <c r="E36" s="70"/>
      <c r="F36" s="67"/>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81" ht="15.6" x14ac:dyDescent="0.3">
      <c r="A37" s="23"/>
      <c r="B37" s="63"/>
      <c r="C37" s="18"/>
      <c r="D37" s="28"/>
      <c r="E37" s="70"/>
      <c r="F37" s="67"/>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row>
    <row r="38" spans="1:81" ht="28.8" x14ac:dyDescent="0.3">
      <c r="A38" s="24">
        <v>4.0999999999999996</v>
      </c>
      <c r="B38" s="72" t="s">
        <v>47</v>
      </c>
      <c r="C38" s="17" t="s">
        <v>5</v>
      </c>
      <c r="D38" s="133">
        <v>70.53</v>
      </c>
      <c r="E38" s="70"/>
      <c r="F38" s="68">
        <f t="shared" ref="F38:F44" si="2">D38*E38</f>
        <v>0</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81" ht="15.6" x14ac:dyDescent="0.3">
      <c r="A39" s="24">
        <v>4.2</v>
      </c>
      <c r="B39" s="72" t="s">
        <v>80</v>
      </c>
      <c r="C39" s="17" t="s">
        <v>5</v>
      </c>
      <c r="D39" s="121">
        <v>290</v>
      </c>
      <c r="E39" s="65"/>
      <c r="F39" s="58">
        <f t="shared" si="2"/>
        <v>0</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81" ht="15.6" x14ac:dyDescent="0.3">
      <c r="A40" s="24">
        <v>4.3</v>
      </c>
      <c r="B40" s="122" t="s">
        <v>81</v>
      </c>
      <c r="C40" s="123" t="s">
        <v>7</v>
      </c>
      <c r="D40" s="121">
        <v>356</v>
      </c>
      <c r="E40" s="65"/>
      <c r="F40" s="58">
        <f t="shared" si="2"/>
        <v>0</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81" ht="15.6" x14ac:dyDescent="0.3">
      <c r="A41" s="24">
        <v>4.4000000000000004</v>
      </c>
      <c r="B41" s="122" t="s">
        <v>92</v>
      </c>
      <c r="C41" s="17" t="s">
        <v>5</v>
      </c>
      <c r="D41" s="121">
        <v>264</v>
      </c>
      <c r="E41" s="65"/>
      <c r="F41" s="58">
        <f t="shared" si="2"/>
        <v>0</v>
      </c>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81" ht="15.6" x14ac:dyDescent="0.3">
      <c r="A42" s="24">
        <v>4.5</v>
      </c>
      <c r="B42" s="122" t="s">
        <v>86</v>
      </c>
      <c r="C42" s="17" t="s">
        <v>5</v>
      </c>
      <c r="D42" s="121">
        <v>267.16000000000003</v>
      </c>
      <c r="E42" s="65"/>
      <c r="F42" s="58">
        <f t="shared" si="2"/>
        <v>0</v>
      </c>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1:81" s="3" customFormat="1" ht="15.6" x14ac:dyDescent="0.3">
      <c r="A43" s="24">
        <v>4.5999999999999996</v>
      </c>
      <c r="B43" s="122" t="s">
        <v>15</v>
      </c>
      <c r="C43" s="123" t="s">
        <v>23</v>
      </c>
      <c r="D43" s="121">
        <v>1</v>
      </c>
      <c r="E43" s="65"/>
      <c r="F43" s="58">
        <f t="shared" si="2"/>
        <v>0</v>
      </c>
      <c r="G43" s="1"/>
      <c r="H43" s="1"/>
      <c r="I43" s="1"/>
      <c r="J43" s="1"/>
      <c r="K43" s="1"/>
      <c r="L43" s="1"/>
      <c r="M43" s="1"/>
      <c r="N43" s="1"/>
      <c r="O43" s="1"/>
      <c r="P43" s="1"/>
      <c r="Q43" s="1"/>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1"/>
      <c r="BF43" s="1"/>
      <c r="BG43" s="1"/>
      <c r="BH43" s="1"/>
      <c r="BI43" s="1"/>
      <c r="BJ43" s="1"/>
      <c r="BK43" s="1"/>
      <c r="BL43" s="1"/>
      <c r="BM43" s="1"/>
      <c r="BN43" s="1"/>
      <c r="BO43" s="1"/>
      <c r="BP43" s="1"/>
      <c r="BQ43" s="1"/>
      <c r="BR43" s="1"/>
      <c r="BS43" s="1"/>
      <c r="BT43" s="1"/>
      <c r="BU43" s="1"/>
      <c r="BV43" s="1"/>
      <c r="BW43" s="1"/>
      <c r="BX43" s="1"/>
      <c r="BY43" s="1"/>
      <c r="BZ43" s="1"/>
      <c r="CA43" s="1"/>
      <c r="CB43" s="1"/>
      <c r="CC43" s="1"/>
    </row>
    <row r="44" spans="1:81" s="3" customFormat="1" ht="57.6" x14ac:dyDescent="0.3">
      <c r="A44" s="24">
        <v>4.7</v>
      </c>
      <c r="B44" s="122" t="s">
        <v>93</v>
      </c>
      <c r="C44" s="123" t="s">
        <v>7</v>
      </c>
      <c r="D44" s="121">
        <v>2</v>
      </c>
      <c r="E44" s="65"/>
      <c r="F44" s="58">
        <f t="shared" si="2"/>
        <v>0</v>
      </c>
      <c r="G44" s="1"/>
      <c r="H44" s="1"/>
      <c r="I44" s="1"/>
      <c r="J44" s="1"/>
      <c r="K44" s="1"/>
      <c r="L44" s="1"/>
      <c r="M44" s="1"/>
      <c r="N44" s="1"/>
      <c r="O44" s="1"/>
      <c r="P44" s="1"/>
      <c r="Q44" s="1"/>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1"/>
      <c r="BF44" s="1"/>
      <c r="BG44" s="1"/>
      <c r="BH44" s="1"/>
      <c r="BI44" s="1"/>
      <c r="BJ44" s="1"/>
      <c r="BK44" s="1"/>
      <c r="BL44" s="1"/>
      <c r="BM44" s="1"/>
      <c r="BN44" s="1"/>
      <c r="BO44" s="1"/>
      <c r="BP44" s="1"/>
      <c r="BQ44" s="1"/>
      <c r="BR44" s="1"/>
      <c r="BS44" s="1"/>
      <c r="BT44" s="1"/>
      <c r="BU44" s="1"/>
      <c r="BV44" s="1"/>
      <c r="BW44" s="1"/>
      <c r="BX44" s="1"/>
      <c r="BY44" s="1"/>
      <c r="BZ44" s="1"/>
      <c r="CA44" s="1"/>
      <c r="CB44" s="1"/>
      <c r="CC44" s="1"/>
    </row>
    <row r="45" spans="1:81" s="3" customFormat="1" ht="15.6" x14ac:dyDescent="0.3">
      <c r="A45" s="32"/>
      <c r="B45" s="95" t="s">
        <v>54</v>
      </c>
      <c r="C45" s="6"/>
      <c r="D45" s="6"/>
      <c r="E45" s="70"/>
      <c r="F45" s="67">
        <f>SUM(F38:F44)</f>
        <v>0</v>
      </c>
      <c r="G45" s="1"/>
      <c r="H45" s="1"/>
      <c r="I45" s="1"/>
      <c r="J45" s="1"/>
      <c r="K45" s="1"/>
      <c r="L45" s="1"/>
      <c r="M45" s="1"/>
      <c r="N45" s="1"/>
      <c r="O45" s="1"/>
      <c r="P45" s="1"/>
      <c r="Q45" s="1"/>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1"/>
      <c r="BF45" s="1"/>
      <c r="BG45" s="1"/>
      <c r="BH45" s="1"/>
      <c r="BI45" s="1"/>
      <c r="BJ45" s="1"/>
      <c r="BK45" s="1"/>
      <c r="BL45" s="1"/>
      <c r="BM45" s="1"/>
      <c r="BN45" s="1"/>
      <c r="BO45" s="1"/>
      <c r="BP45" s="1"/>
      <c r="BQ45" s="1"/>
      <c r="BR45" s="1"/>
      <c r="BS45" s="1"/>
      <c r="BT45" s="1"/>
      <c r="BU45" s="1"/>
      <c r="BV45" s="1"/>
      <c r="BW45" s="1"/>
      <c r="BX45" s="1"/>
      <c r="BY45" s="1"/>
      <c r="BZ45" s="1"/>
      <c r="CA45" s="1"/>
      <c r="CB45" s="1"/>
      <c r="CC45" s="1"/>
    </row>
    <row r="46" spans="1:81" s="3" customFormat="1" ht="15.6" x14ac:dyDescent="0.3">
      <c r="A46" s="29"/>
      <c r="B46" s="95"/>
      <c r="C46" s="30"/>
      <c r="D46" s="30"/>
      <c r="E46" s="75"/>
      <c r="F46" s="42"/>
      <c r="G46" s="1"/>
      <c r="H46" s="1"/>
      <c r="I46" s="1"/>
      <c r="J46" s="1"/>
      <c r="K46" s="1"/>
      <c r="L46" s="1"/>
      <c r="M46" s="1"/>
      <c r="N46" s="1"/>
      <c r="O46" s="1"/>
      <c r="P46" s="1"/>
      <c r="Q46" s="1"/>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1"/>
      <c r="BF46" s="1"/>
      <c r="BG46" s="1"/>
      <c r="BH46" s="1"/>
      <c r="BI46" s="1"/>
      <c r="BJ46" s="1"/>
      <c r="BK46" s="1"/>
      <c r="BL46" s="1"/>
      <c r="BM46" s="1"/>
      <c r="BN46" s="1"/>
      <c r="BO46" s="1"/>
      <c r="BP46" s="1"/>
      <c r="BQ46" s="1"/>
      <c r="BR46" s="1"/>
      <c r="BS46" s="1"/>
      <c r="BT46" s="1"/>
      <c r="BU46" s="1"/>
      <c r="BV46" s="1"/>
      <c r="BW46" s="1"/>
      <c r="BX46" s="1"/>
      <c r="BY46" s="1"/>
      <c r="BZ46" s="1"/>
      <c r="CA46" s="1"/>
      <c r="CB46" s="1"/>
      <c r="CC46" s="1"/>
    </row>
    <row r="47" spans="1:81" s="3" customFormat="1" ht="15.6" x14ac:dyDescent="0.3">
      <c r="A47" s="37" t="s">
        <v>31</v>
      </c>
      <c r="B47" s="96" t="s">
        <v>69</v>
      </c>
      <c r="C47" s="4"/>
      <c r="D47" s="4"/>
      <c r="E47" s="65"/>
      <c r="F47" s="42"/>
      <c r="G47" s="1"/>
      <c r="H47" s="1"/>
      <c r="I47" s="1"/>
      <c r="J47" s="1"/>
      <c r="K47" s="1"/>
      <c r="L47" s="1"/>
      <c r="M47" s="1"/>
      <c r="N47" s="1"/>
      <c r="O47" s="1"/>
      <c r="P47" s="1"/>
      <c r="Q47" s="1"/>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1"/>
      <c r="BF47" s="1"/>
      <c r="BG47" s="1"/>
      <c r="BH47" s="1"/>
      <c r="BI47" s="1"/>
      <c r="BJ47" s="1"/>
      <c r="BK47" s="1"/>
      <c r="BL47" s="1"/>
      <c r="BM47" s="1"/>
      <c r="BN47" s="1"/>
      <c r="BO47" s="1"/>
      <c r="BP47" s="1"/>
      <c r="BQ47" s="1"/>
      <c r="BR47" s="1"/>
      <c r="BS47" s="1"/>
      <c r="BT47" s="1"/>
      <c r="BU47" s="1"/>
      <c r="BV47" s="1"/>
      <c r="BW47" s="1"/>
      <c r="BX47" s="1"/>
      <c r="BY47" s="1"/>
      <c r="BZ47" s="1"/>
      <c r="CA47" s="1"/>
      <c r="CB47" s="1"/>
      <c r="CC47" s="1"/>
    </row>
    <row r="48" spans="1:81" s="3" customFormat="1" ht="15.6" x14ac:dyDescent="0.3">
      <c r="A48" s="116"/>
      <c r="B48" s="112"/>
      <c r="C48" s="113"/>
      <c r="D48" s="114"/>
      <c r="E48" s="115"/>
      <c r="F48" s="42"/>
      <c r="G48" s="1"/>
      <c r="H48" s="1"/>
      <c r="I48" s="1"/>
      <c r="J48" s="1"/>
      <c r="K48" s="1"/>
      <c r="L48" s="1"/>
      <c r="M48" s="1"/>
      <c r="N48" s="1"/>
      <c r="O48" s="1"/>
      <c r="P48" s="1"/>
      <c r="Q48" s="1"/>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1"/>
      <c r="BF48" s="1"/>
      <c r="BG48" s="1"/>
      <c r="BH48" s="1"/>
      <c r="BI48" s="1"/>
      <c r="BJ48" s="1"/>
      <c r="BK48" s="1"/>
      <c r="BL48" s="1"/>
      <c r="BM48" s="1"/>
      <c r="BN48" s="1"/>
      <c r="BO48" s="1"/>
      <c r="BP48" s="1"/>
      <c r="BQ48" s="1"/>
      <c r="BR48" s="1"/>
      <c r="BS48" s="1"/>
      <c r="BT48" s="1"/>
      <c r="BU48" s="1"/>
      <c r="BV48" s="1"/>
      <c r="BW48" s="1"/>
      <c r="BX48" s="1"/>
      <c r="BY48" s="1"/>
      <c r="BZ48" s="1"/>
      <c r="CA48" s="1"/>
      <c r="CB48" s="1"/>
      <c r="CC48" s="1"/>
    </row>
    <row r="49" spans="1:81" s="43" customFormat="1" ht="72" x14ac:dyDescent="0.3">
      <c r="A49" s="109" t="s">
        <v>164</v>
      </c>
      <c r="B49" s="111" t="s">
        <v>95</v>
      </c>
      <c r="C49" s="124" t="s">
        <v>64</v>
      </c>
      <c r="D49" s="78">
        <v>5</v>
      </c>
      <c r="E49" s="70"/>
      <c r="F49" s="68">
        <f>E49*D49</f>
        <v>0</v>
      </c>
      <c r="G49" s="1"/>
      <c r="H49" s="1"/>
      <c r="I49" s="1"/>
      <c r="J49" s="1"/>
      <c r="K49" s="1"/>
      <c r="L49" s="1"/>
      <c r="M49" s="1"/>
      <c r="N49" s="1"/>
      <c r="O49" s="1"/>
      <c r="P49" s="1"/>
      <c r="Q49" s="1"/>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row>
    <row r="50" spans="1:81" s="31" customFormat="1" ht="86.4" x14ac:dyDescent="0.3">
      <c r="A50" s="109" t="s">
        <v>94</v>
      </c>
      <c r="B50" s="99" t="s">
        <v>97</v>
      </c>
      <c r="C50" s="124" t="s">
        <v>64</v>
      </c>
      <c r="D50" s="78">
        <v>5</v>
      </c>
      <c r="E50" s="70"/>
      <c r="F50" s="68">
        <f>E50*D50</f>
        <v>0</v>
      </c>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row>
    <row r="51" spans="1:81" s="31" customFormat="1" ht="72" x14ac:dyDescent="0.3">
      <c r="A51" s="109" t="s">
        <v>96</v>
      </c>
      <c r="B51" s="137" t="s">
        <v>167</v>
      </c>
      <c r="C51" s="125" t="s">
        <v>64</v>
      </c>
      <c r="D51" s="126">
        <v>10</v>
      </c>
      <c r="E51" s="65"/>
      <c r="F51" s="58">
        <f>E51*D51</f>
        <v>0</v>
      </c>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row>
    <row r="52" spans="1:81" s="31" customFormat="1" ht="72" x14ac:dyDescent="0.3">
      <c r="A52" s="109" t="s">
        <v>165</v>
      </c>
      <c r="B52" s="137" t="s">
        <v>98</v>
      </c>
      <c r="C52" s="125" t="s">
        <v>64</v>
      </c>
      <c r="D52" s="126">
        <v>2</v>
      </c>
      <c r="E52" s="65"/>
      <c r="F52" s="58">
        <f>E52*D52</f>
        <v>0</v>
      </c>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row>
    <row r="53" spans="1:81" s="31" customFormat="1" ht="72" x14ac:dyDescent="0.3">
      <c r="A53" s="109" t="s">
        <v>166</v>
      </c>
      <c r="B53" s="137" t="s">
        <v>99</v>
      </c>
      <c r="C53" s="125" t="s">
        <v>64</v>
      </c>
      <c r="D53" s="126">
        <v>5</v>
      </c>
      <c r="E53" s="65"/>
      <c r="F53" s="58">
        <f>E53*D53</f>
        <v>0</v>
      </c>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row>
    <row r="54" spans="1:81" s="31" customFormat="1" ht="15.6" x14ac:dyDescent="0.3">
      <c r="A54" s="29"/>
      <c r="B54" s="95" t="s">
        <v>53</v>
      </c>
      <c r="C54" s="6"/>
      <c r="D54" s="6"/>
      <c r="E54" s="75"/>
      <c r="F54" s="67">
        <f>SUM(F49:F53)</f>
        <v>0</v>
      </c>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row>
    <row r="55" spans="1:81" s="31" customFormat="1" ht="15.6" x14ac:dyDescent="0.3">
      <c r="A55" s="37"/>
      <c r="B55" s="97"/>
      <c r="C55" s="4"/>
      <c r="D55" s="5"/>
      <c r="E55" s="57"/>
      <c r="F55" s="58"/>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row>
    <row r="56" spans="1:81" s="31" customFormat="1" ht="15.6" x14ac:dyDescent="0.3">
      <c r="A56" s="37" t="s">
        <v>32</v>
      </c>
      <c r="B56" s="96" t="s">
        <v>100</v>
      </c>
      <c r="C56" s="4"/>
      <c r="D56" s="5"/>
      <c r="E56" s="57"/>
      <c r="F56" s="58"/>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row>
    <row r="57" spans="1:81" s="31" customFormat="1" ht="15.6" x14ac:dyDescent="0.3">
      <c r="A57" s="37"/>
      <c r="B57" s="97"/>
      <c r="C57" s="4"/>
      <c r="D57" s="5"/>
      <c r="E57" s="57"/>
      <c r="F57" s="58"/>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row>
    <row r="58" spans="1:81" s="31" customFormat="1" ht="15.6" x14ac:dyDescent="0.3">
      <c r="A58" s="127" t="s">
        <v>9</v>
      </c>
      <c r="B58" s="98" t="s">
        <v>58</v>
      </c>
      <c r="C58" s="4" t="s">
        <v>5</v>
      </c>
      <c r="D58" s="118">
        <v>39.159999999999997</v>
      </c>
      <c r="E58" s="65"/>
      <c r="F58" s="58">
        <f>D58*E58</f>
        <v>0</v>
      </c>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row>
    <row r="59" spans="1:81" s="31" customFormat="1" ht="28.8" x14ac:dyDescent="0.3">
      <c r="A59" s="127" t="s">
        <v>10</v>
      </c>
      <c r="B59" s="98" t="s">
        <v>22</v>
      </c>
      <c r="C59" s="4" t="s">
        <v>5</v>
      </c>
      <c r="D59" s="49">
        <v>145</v>
      </c>
      <c r="E59" s="65"/>
      <c r="F59" s="58">
        <f>D59*E59</f>
        <v>0</v>
      </c>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row>
    <row r="60" spans="1:81" s="31" customFormat="1" ht="15.6" x14ac:dyDescent="0.3">
      <c r="A60" s="127" t="s">
        <v>25</v>
      </c>
      <c r="B60" s="98" t="s">
        <v>154</v>
      </c>
      <c r="C60" s="4" t="s">
        <v>5</v>
      </c>
      <c r="D60" s="49">
        <v>14.49</v>
      </c>
      <c r="E60" s="65"/>
      <c r="F60" s="58">
        <f>E60*D60</f>
        <v>0</v>
      </c>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row>
    <row r="61" spans="1:81" s="31" customFormat="1" ht="15.6" x14ac:dyDescent="0.3">
      <c r="A61" s="127"/>
      <c r="B61" s="98" t="s">
        <v>153</v>
      </c>
      <c r="C61" s="4"/>
      <c r="D61" s="49">
        <v>31.25</v>
      </c>
      <c r="E61" s="65"/>
      <c r="F61" s="58">
        <f>E61*D61</f>
        <v>0</v>
      </c>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row>
    <row r="62" spans="1:81" s="31" customFormat="1" ht="15.6" x14ac:dyDescent="0.3">
      <c r="A62" s="44"/>
      <c r="B62" s="95" t="s">
        <v>52</v>
      </c>
      <c r="C62" s="30"/>
      <c r="D62" s="30"/>
      <c r="E62" s="75"/>
      <c r="F62" s="67">
        <f>SUM(F58:F61)</f>
        <v>0</v>
      </c>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row>
    <row r="63" spans="1:81" s="31" customFormat="1" ht="15.6" x14ac:dyDescent="0.3">
      <c r="A63" s="45"/>
      <c r="B63" s="96"/>
      <c r="C63" s="5"/>
      <c r="D63" s="5"/>
      <c r="E63" s="57"/>
      <c r="F63" s="5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1:81" s="31" customFormat="1" ht="15.6" x14ac:dyDescent="0.3">
      <c r="A64" s="37" t="s">
        <v>33</v>
      </c>
      <c r="B64" s="96" t="s">
        <v>75</v>
      </c>
      <c r="C64" s="5"/>
      <c r="D64" s="5"/>
      <c r="E64" s="57"/>
      <c r="F64" s="5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1:81" s="31" customFormat="1" ht="15.6" x14ac:dyDescent="0.3">
      <c r="A65" s="37"/>
      <c r="B65" s="96"/>
      <c r="C65" s="5"/>
      <c r="D65" s="5"/>
      <c r="E65" s="57"/>
      <c r="F65" s="5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1:81" s="31" customFormat="1" ht="15.6" x14ac:dyDescent="0.3">
      <c r="A66" s="32" t="s">
        <v>8</v>
      </c>
      <c r="B66" s="99" t="s">
        <v>74</v>
      </c>
      <c r="C66" s="6" t="s">
        <v>5</v>
      </c>
      <c r="D66" s="118">
        <v>109.68</v>
      </c>
      <c r="E66" s="70"/>
      <c r="F66" s="68">
        <f t="shared" ref="F66:F73" si="3">D66*E66</f>
        <v>0</v>
      </c>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row>
    <row r="67" spans="1:81" ht="15.6" x14ac:dyDescent="0.3">
      <c r="A67" s="32" t="s">
        <v>11</v>
      </c>
      <c r="B67" s="99" t="s">
        <v>101</v>
      </c>
      <c r="C67" s="6" t="s">
        <v>5</v>
      </c>
      <c r="D67" s="85">
        <v>264</v>
      </c>
      <c r="E67" s="70"/>
      <c r="F67" s="68">
        <f t="shared" si="3"/>
        <v>0</v>
      </c>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row>
    <row r="68" spans="1:81" ht="15.6" x14ac:dyDescent="0.3">
      <c r="A68" s="32" t="s">
        <v>83</v>
      </c>
      <c r="B68" s="98" t="s">
        <v>102</v>
      </c>
      <c r="C68" s="4" t="s">
        <v>5</v>
      </c>
      <c r="D68" s="118">
        <v>264</v>
      </c>
      <c r="E68" s="65"/>
      <c r="F68" s="68">
        <f t="shared" si="3"/>
        <v>0</v>
      </c>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row>
    <row r="69" spans="1:81" ht="15.6" x14ac:dyDescent="0.3">
      <c r="A69" s="32" t="s">
        <v>103</v>
      </c>
      <c r="B69" s="98" t="s">
        <v>104</v>
      </c>
      <c r="C69" s="4" t="s">
        <v>5</v>
      </c>
      <c r="D69" s="118">
        <v>267.08</v>
      </c>
      <c r="E69" s="65"/>
      <c r="F69" s="68">
        <f t="shared" si="3"/>
        <v>0</v>
      </c>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row>
    <row r="70" spans="1:81" ht="15.6" x14ac:dyDescent="0.3">
      <c r="A70" s="32" t="s">
        <v>105</v>
      </c>
      <c r="B70" s="98" t="s">
        <v>82</v>
      </c>
      <c r="C70" s="4" t="s">
        <v>5</v>
      </c>
      <c r="D70" s="118">
        <v>22.52</v>
      </c>
      <c r="E70" s="65"/>
      <c r="F70" s="68">
        <f t="shared" si="3"/>
        <v>0</v>
      </c>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row>
    <row r="71" spans="1:81" ht="15.6" x14ac:dyDescent="0.3">
      <c r="A71" s="32" t="s">
        <v>106</v>
      </c>
      <c r="B71" s="98" t="s">
        <v>176</v>
      </c>
      <c r="C71" s="4" t="s">
        <v>5</v>
      </c>
      <c r="D71" s="118">
        <v>80</v>
      </c>
      <c r="E71" s="65"/>
      <c r="F71" s="68">
        <f t="shared" si="3"/>
        <v>0</v>
      </c>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row>
    <row r="72" spans="1:81" ht="15.6" x14ac:dyDescent="0.3">
      <c r="A72" s="32" t="s">
        <v>107</v>
      </c>
      <c r="B72" s="98" t="s">
        <v>108</v>
      </c>
      <c r="C72" s="4" t="s">
        <v>5</v>
      </c>
      <c r="D72" s="118">
        <v>80</v>
      </c>
      <c r="E72" s="65"/>
      <c r="F72" s="68">
        <f t="shared" si="3"/>
        <v>0</v>
      </c>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row>
    <row r="73" spans="1:81" x14ac:dyDescent="0.3">
      <c r="A73" s="32" t="s">
        <v>109</v>
      </c>
      <c r="B73" s="98" t="s">
        <v>110</v>
      </c>
      <c r="C73" s="17" t="s">
        <v>39</v>
      </c>
      <c r="D73" s="118">
        <v>22.78</v>
      </c>
      <c r="E73" s="65"/>
      <c r="F73" s="68">
        <f t="shared" si="3"/>
        <v>0</v>
      </c>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row>
    <row r="74" spans="1:81" s="3" customFormat="1" ht="15.6" x14ac:dyDescent="0.3">
      <c r="A74" s="29"/>
      <c r="B74" s="95" t="s">
        <v>55</v>
      </c>
      <c r="C74" s="30"/>
      <c r="D74" s="30"/>
      <c r="E74" s="75"/>
      <c r="F74" s="67">
        <f>SUM(F66:F73)</f>
        <v>0</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2"/>
      <c r="BF74" s="2"/>
      <c r="BG74" s="2"/>
      <c r="BH74" s="2"/>
      <c r="BI74" s="2"/>
      <c r="BJ74" s="2"/>
      <c r="BK74" s="2"/>
      <c r="BL74" s="2"/>
      <c r="BM74" s="2"/>
      <c r="BN74" s="2"/>
      <c r="BO74" s="2"/>
      <c r="BP74" s="2"/>
      <c r="BQ74" s="2"/>
      <c r="BR74" s="2"/>
      <c r="BS74" s="2"/>
      <c r="BT74" s="2"/>
      <c r="BU74" s="2"/>
      <c r="BV74" s="2"/>
      <c r="BW74" s="2"/>
      <c r="BX74" s="2"/>
      <c r="BY74" s="2"/>
      <c r="BZ74" s="2"/>
      <c r="CA74" s="2"/>
      <c r="CB74" s="2"/>
      <c r="CC74" s="2"/>
    </row>
    <row r="75" spans="1:81" s="3" customFormat="1" ht="15.6" x14ac:dyDescent="0.3">
      <c r="A75" s="37"/>
      <c r="B75" s="95"/>
      <c r="C75" s="4"/>
      <c r="D75" s="5"/>
      <c r="E75" s="57"/>
      <c r="F75" s="6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2"/>
      <c r="BF75" s="2"/>
      <c r="BG75" s="2"/>
      <c r="BH75" s="2"/>
      <c r="BI75" s="2"/>
      <c r="BJ75" s="2"/>
      <c r="BK75" s="2"/>
      <c r="BL75" s="2"/>
      <c r="BM75" s="2"/>
      <c r="BN75" s="2"/>
      <c r="BO75" s="2"/>
      <c r="BP75" s="2"/>
      <c r="BQ75" s="2"/>
      <c r="BR75" s="2"/>
      <c r="BS75" s="2"/>
      <c r="BT75" s="2"/>
      <c r="BU75" s="2"/>
      <c r="BV75" s="2"/>
      <c r="BW75" s="2"/>
      <c r="BX75" s="2"/>
      <c r="BY75" s="2"/>
      <c r="BZ75" s="2"/>
      <c r="CA75" s="2"/>
      <c r="CB75" s="2"/>
      <c r="CC75" s="2"/>
    </row>
    <row r="76" spans="1:81" s="3" customFormat="1" ht="15.6" x14ac:dyDescent="0.3">
      <c r="A76" s="37" t="s">
        <v>77</v>
      </c>
      <c r="B76" s="96" t="s">
        <v>36</v>
      </c>
      <c r="C76" s="4"/>
      <c r="D76" s="5"/>
      <c r="E76" s="57"/>
      <c r="F76" s="58"/>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2"/>
      <c r="BF76" s="2"/>
      <c r="BG76" s="2"/>
      <c r="BH76" s="2"/>
      <c r="BI76" s="2"/>
      <c r="BJ76" s="2"/>
      <c r="BK76" s="2"/>
      <c r="BL76" s="2"/>
      <c r="BM76" s="2"/>
      <c r="BN76" s="2"/>
      <c r="BO76" s="2"/>
      <c r="BP76" s="2"/>
      <c r="BQ76" s="2"/>
      <c r="BR76" s="2"/>
      <c r="BS76" s="2"/>
      <c r="BT76" s="2"/>
      <c r="BU76" s="2"/>
      <c r="BV76" s="2"/>
      <c r="BW76" s="2"/>
      <c r="BX76" s="2"/>
      <c r="BY76" s="2"/>
      <c r="BZ76" s="2"/>
      <c r="CA76" s="2"/>
      <c r="CB76" s="2"/>
      <c r="CC76" s="2"/>
    </row>
    <row r="77" spans="1:81" s="3" customFormat="1" ht="15.6" x14ac:dyDescent="0.3">
      <c r="A77" s="54"/>
      <c r="B77" s="96"/>
      <c r="C77" s="4"/>
      <c r="D77" s="5"/>
      <c r="E77" s="57"/>
      <c r="F77" s="5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row>
    <row r="78" spans="1:81" s="3" customFormat="1" ht="15.6" x14ac:dyDescent="0.3">
      <c r="A78" s="110" t="s">
        <v>111</v>
      </c>
      <c r="B78" s="97" t="s">
        <v>66</v>
      </c>
      <c r="C78" s="4"/>
      <c r="D78" s="5"/>
      <c r="E78" s="57"/>
      <c r="F78" s="5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1"/>
      <c r="BF78" s="1"/>
      <c r="BG78" s="1"/>
      <c r="BH78" s="1"/>
      <c r="BI78" s="1"/>
      <c r="BJ78" s="1"/>
      <c r="BK78" s="1"/>
      <c r="BL78" s="1"/>
      <c r="BM78" s="1"/>
      <c r="BN78" s="1"/>
      <c r="BO78" s="1"/>
      <c r="BP78" s="1"/>
      <c r="BQ78" s="1"/>
      <c r="BR78" s="1"/>
      <c r="BS78" s="1"/>
      <c r="BT78" s="1"/>
      <c r="BU78" s="1"/>
      <c r="BV78" s="1"/>
      <c r="BW78" s="1"/>
      <c r="BX78" s="1"/>
      <c r="BY78" s="1"/>
      <c r="BZ78" s="1"/>
      <c r="CA78" s="1"/>
      <c r="CB78" s="1"/>
      <c r="CC78" s="1"/>
    </row>
    <row r="79" spans="1:81" s="3" customFormat="1" ht="28.8" x14ac:dyDescent="0.3">
      <c r="A79" s="32" t="s">
        <v>112</v>
      </c>
      <c r="B79" s="98" t="s">
        <v>72</v>
      </c>
      <c r="C79" s="4" t="s">
        <v>3</v>
      </c>
      <c r="D79" s="6">
        <v>1</v>
      </c>
      <c r="E79" s="65"/>
      <c r="F79" s="65" t="s">
        <v>85</v>
      </c>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1"/>
      <c r="BF79" s="1"/>
      <c r="BG79" s="1"/>
      <c r="BH79" s="1"/>
      <c r="BI79" s="1"/>
      <c r="BJ79" s="1"/>
      <c r="BK79" s="1"/>
      <c r="BL79" s="1"/>
      <c r="BM79" s="1"/>
      <c r="BN79" s="1"/>
      <c r="BO79" s="1"/>
      <c r="BP79" s="1"/>
      <c r="BQ79" s="1"/>
      <c r="BR79" s="1"/>
      <c r="BS79" s="1"/>
      <c r="BT79" s="1"/>
      <c r="BU79" s="1"/>
      <c r="BV79" s="1"/>
      <c r="BW79" s="1"/>
      <c r="BX79" s="1"/>
      <c r="BY79" s="1"/>
      <c r="BZ79" s="1"/>
      <c r="CA79" s="1"/>
      <c r="CB79" s="1"/>
      <c r="CC79" s="1"/>
    </row>
    <row r="80" spans="1:81" s="3" customFormat="1" ht="57.6" x14ac:dyDescent="0.3">
      <c r="A80" s="163" t="s">
        <v>113</v>
      </c>
      <c r="B80" s="164" t="s">
        <v>114</v>
      </c>
      <c r="C80" s="165" t="s">
        <v>7</v>
      </c>
      <c r="D80" s="165">
        <v>5</v>
      </c>
      <c r="E80" s="166"/>
      <c r="F80" s="167">
        <f>+E80*D80</f>
        <v>0</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row>
    <row r="81" spans="1:81" s="3" customFormat="1" ht="92.4" x14ac:dyDescent="0.3">
      <c r="A81" s="32"/>
      <c r="B81" s="160" t="s">
        <v>115</v>
      </c>
      <c r="C81" s="4"/>
      <c r="D81" s="4"/>
      <c r="E81" s="65"/>
      <c r="F81" s="58"/>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row>
    <row r="82" spans="1:81" s="3" customFormat="1" ht="15.6" x14ac:dyDescent="0.3">
      <c r="A82" s="32" t="s">
        <v>116</v>
      </c>
      <c r="B82" s="98" t="s">
        <v>117</v>
      </c>
      <c r="C82" s="4" t="s">
        <v>7</v>
      </c>
      <c r="D82" s="4">
        <v>2</v>
      </c>
      <c r="E82" s="65"/>
      <c r="F82" s="58">
        <f t="shared" ref="F82:F90" si="4">+E82*D82</f>
        <v>0</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row>
    <row r="83" spans="1:81" s="3" customFormat="1" ht="12" customHeight="1" x14ac:dyDescent="0.3">
      <c r="A83" s="32" t="s">
        <v>118</v>
      </c>
      <c r="B83" s="98" t="s">
        <v>168</v>
      </c>
      <c r="C83" s="4" t="s">
        <v>7</v>
      </c>
      <c r="D83" s="4">
        <v>2</v>
      </c>
      <c r="E83" s="65"/>
      <c r="F83" s="58">
        <f t="shared" si="4"/>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2"/>
      <c r="BF83" s="2"/>
      <c r="BG83" s="2"/>
      <c r="BH83" s="2"/>
      <c r="BI83" s="2"/>
      <c r="BJ83" s="2"/>
      <c r="BK83" s="2"/>
      <c r="BL83" s="2"/>
      <c r="BM83" s="2"/>
      <c r="BN83" s="2"/>
      <c r="BO83" s="2"/>
      <c r="BP83" s="2"/>
      <c r="BQ83" s="2"/>
      <c r="BR83" s="2"/>
      <c r="BS83" s="2"/>
      <c r="BT83" s="2"/>
      <c r="BU83" s="2"/>
      <c r="BV83" s="2"/>
      <c r="BW83" s="2"/>
      <c r="BX83" s="2"/>
      <c r="BY83" s="2"/>
      <c r="BZ83" s="2"/>
      <c r="CA83" s="2"/>
      <c r="CB83" s="2"/>
      <c r="CC83" s="2"/>
    </row>
    <row r="84" spans="1:81" s="3" customFormat="1" ht="15.6" x14ac:dyDescent="0.3">
      <c r="A84" s="32" t="s">
        <v>119</v>
      </c>
      <c r="B84" s="98" t="s">
        <v>120</v>
      </c>
      <c r="C84" s="4" t="s">
        <v>7</v>
      </c>
      <c r="D84" s="4">
        <v>2</v>
      </c>
      <c r="E84" s="65"/>
      <c r="F84" s="58">
        <f t="shared" si="4"/>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row>
    <row r="85" spans="1:81" s="3" customFormat="1" ht="34.799999999999997" customHeight="1" x14ac:dyDescent="0.3">
      <c r="A85" s="32" t="s">
        <v>121</v>
      </c>
      <c r="B85" s="98" t="s">
        <v>169</v>
      </c>
      <c r="C85" s="4" t="s">
        <v>7</v>
      </c>
      <c r="D85" s="4">
        <v>2</v>
      </c>
      <c r="E85" s="65"/>
      <c r="F85" s="58">
        <f t="shared" si="4"/>
        <v>0</v>
      </c>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row>
    <row r="86" spans="1:81" ht="31.8" customHeight="1" x14ac:dyDescent="0.3">
      <c r="A86" s="32" t="s">
        <v>122</v>
      </c>
      <c r="B86" s="98" t="s">
        <v>170</v>
      </c>
      <c r="C86" s="4" t="s">
        <v>7</v>
      </c>
      <c r="D86" s="4">
        <v>2</v>
      </c>
      <c r="E86" s="65"/>
      <c r="F86" s="58">
        <f t="shared" si="4"/>
        <v>0</v>
      </c>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row>
    <row r="87" spans="1:81" s="3" customFormat="1" ht="28.8" x14ac:dyDescent="0.3">
      <c r="A87" s="32" t="s">
        <v>123</v>
      </c>
      <c r="B87" s="98" t="s">
        <v>171</v>
      </c>
      <c r="C87" s="4" t="s">
        <v>7</v>
      </c>
      <c r="D87" s="4">
        <v>2</v>
      </c>
      <c r="E87" s="65"/>
      <c r="F87" s="58">
        <f t="shared" si="4"/>
        <v>0</v>
      </c>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row>
    <row r="88" spans="1:81" s="3" customFormat="1" ht="9.6" customHeight="1" x14ac:dyDescent="0.3">
      <c r="A88" s="32" t="s">
        <v>124</v>
      </c>
      <c r="B88" s="98" t="s">
        <v>172</v>
      </c>
      <c r="C88" s="4" t="s">
        <v>7</v>
      </c>
      <c r="D88" s="4">
        <v>2</v>
      </c>
      <c r="E88" s="65"/>
      <c r="F88" s="58">
        <f t="shared" si="4"/>
        <v>0</v>
      </c>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row>
    <row r="89" spans="1:81" s="3" customFormat="1" ht="15.6" x14ac:dyDescent="0.3">
      <c r="A89" s="32" t="s">
        <v>125</v>
      </c>
      <c r="B89" s="98" t="s">
        <v>173</v>
      </c>
      <c r="C89" s="4" t="s">
        <v>7</v>
      </c>
      <c r="D89" s="4">
        <v>6</v>
      </c>
      <c r="E89" s="65"/>
      <c r="F89" s="58">
        <f t="shared" si="4"/>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2"/>
      <c r="BF89" s="2"/>
      <c r="BG89" s="2"/>
      <c r="BH89" s="2"/>
      <c r="BI89" s="2"/>
      <c r="BJ89" s="2"/>
      <c r="BK89" s="2"/>
      <c r="BL89" s="2"/>
      <c r="BM89" s="2"/>
      <c r="BN89" s="2"/>
      <c r="BO89" s="2"/>
      <c r="BP89" s="2"/>
      <c r="BQ89" s="2"/>
      <c r="BR89" s="2"/>
      <c r="BS89" s="2"/>
      <c r="BT89" s="2"/>
      <c r="BU89" s="2"/>
      <c r="BV89" s="2"/>
      <c r="BW89" s="2"/>
      <c r="BX89" s="2"/>
      <c r="BY89" s="2"/>
      <c r="BZ89" s="2"/>
      <c r="CA89" s="2"/>
      <c r="CB89" s="2"/>
      <c r="CC89" s="2"/>
    </row>
    <row r="90" spans="1:81" s="3" customFormat="1" ht="32.549999999999997" customHeight="1" x14ac:dyDescent="0.3">
      <c r="A90" s="32" t="s">
        <v>126</v>
      </c>
      <c r="B90" s="98" t="s">
        <v>127</v>
      </c>
      <c r="C90" s="4" t="s">
        <v>7</v>
      </c>
      <c r="D90" s="4">
        <v>20</v>
      </c>
      <c r="E90" s="65"/>
      <c r="F90" s="58">
        <f t="shared" si="4"/>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2"/>
      <c r="BF90" s="2"/>
      <c r="BG90" s="2"/>
      <c r="BH90" s="2"/>
      <c r="BI90" s="2"/>
      <c r="BJ90" s="2"/>
      <c r="BK90" s="2"/>
      <c r="BL90" s="2"/>
      <c r="BM90" s="2"/>
      <c r="BN90" s="2"/>
      <c r="BO90" s="2"/>
      <c r="BP90" s="2"/>
      <c r="BQ90" s="2"/>
      <c r="BR90" s="2"/>
      <c r="BS90" s="2"/>
      <c r="BT90" s="2"/>
      <c r="BU90" s="2"/>
      <c r="BV90" s="2"/>
      <c r="BW90" s="2"/>
      <c r="BX90" s="2"/>
      <c r="BY90" s="2"/>
      <c r="BZ90" s="2"/>
      <c r="CA90" s="2"/>
      <c r="CB90" s="2"/>
      <c r="CC90" s="2"/>
    </row>
    <row r="91" spans="1:81" s="3" customFormat="1" ht="48.6" customHeight="1" x14ac:dyDescent="0.3">
      <c r="A91" s="32" t="s">
        <v>118</v>
      </c>
      <c r="B91" s="64" t="s">
        <v>67</v>
      </c>
      <c r="C91" s="4" t="s">
        <v>3</v>
      </c>
      <c r="D91" s="6">
        <v>1</v>
      </c>
      <c r="E91" s="65"/>
      <c r="F91" s="58">
        <f>+E91*D91</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2"/>
      <c r="BF91" s="2"/>
      <c r="BG91" s="2"/>
      <c r="BH91" s="2"/>
      <c r="BI91" s="2"/>
      <c r="BJ91" s="2"/>
      <c r="BK91" s="2"/>
      <c r="BL91" s="2"/>
      <c r="BM91" s="2"/>
      <c r="BN91" s="2"/>
      <c r="BO91" s="2"/>
      <c r="BP91" s="2"/>
      <c r="BQ91" s="2"/>
      <c r="BR91" s="2"/>
      <c r="BS91" s="2"/>
      <c r="BT91" s="2"/>
      <c r="BU91" s="2"/>
      <c r="BV91" s="2"/>
      <c r="BW91" s="2"/>
      <c r="BX91" s="2"/>
      <c r="BY91" s="2"/>
      <c r="BZ91" s="2"/>
      <c r="CA91" s="2"/>
      <c r="CB91" s="2"/>
      <c r="CC91" s="2"/>
    </row>
    <row r="92" spans="1:81" s="3" customFormat="1" ht="31.2" customHeight="1" x14ac:dyDescent="0.3">
      <c r="A92" s="29"/>
      <c r="B92" s="95" t="s">
        <v>128</v>
      </c>
      <c r="C92" s="53"/>
      <c r="D92" s="52"/>
      <c r="E92" s="65"/>
      <c r="F92" s="61">
        <f>SUM(F79:F91)</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2"/>
      <c r="BF92" s="2"/>
      <c r="BG92" s="2"/>
      <c r="BH92" s="2"/>
      <c r="BI92" s="2"/>
      <c r="BJ92" s="2"/>
      <c r="BK92" s="2"/>
      <c r="BL92" s="2"/>
      <c r="BM92" s="2"/>
      <c r="BN92" s="2"/>
      <c r="BO92" s="2"/>
      <c r="BP92" s="2"/>
      <c r="BQ92" s="2"/>
      <c r="BR92" s="2"/>
      <c r="BS92" s="2"/>
      <c r="BT92" s="2"/>
      <c r="BU92" s="2"/>
      <c r="BV92" s="2"/>
      <c r="BW92" s="2"/>
      <c r="BX92" s="2"/>
      <c r="BY92" s="2"/>
      <c r="BZ92" s="2"/>
      <c r="CA92" s="2"/>
      <c r="CB92" s="2"/>
      <c r="CC92" s="2"/>
    </row>
    <row r="93" spans="1:81" s="3" customFormat="1" ht="15.6" x14ac:dyDescent="0.3">
      <c r="A93" s="54"/>
      <c r="B93" s="100"/>
      <c r="C93" s="4"/>
      <c r="D93" s="6"/>
      <c r="E93" s="65"/>
      <c r="F93" s="58"/>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2"/>
      <c r="BF93" s="2"/>
      <c r="BG93" s="2"/>
      <c r="BH93" s="2"/>
      <c r="BI93" s="2"/>
      <c r="BJ93" s="2"/>
      <c r="BK93" s="2"/>
      <c r="BL93" s="2"/>
      <c r="BM93" s="2"/>
      <c r="BN93" s="2"/>
      <c r="BO93" s="2"/>
      <c r="BP93" s="2"/>
      <c r="BQ93" s="2"/>
      <c r="BR93" s="2"/>
      <c r="BS93" s="2"/>
      <c r="BT93" s="2"/>
      <c r="BU93" s="2"/>
      <c r="BV93" s="2"/>
      <c r="BW93" s="2"/>
      <c r="BX93" s="2"/>
      <c r="BY93" s="2"/>
      <c r="BZ93" s="2"/>
      <c r="CA93" s="2"/>
      <c r="CB93" s="2"/>
      <c r="CC93" s="2"/>
    </row>
    <row r="94" spans="1:81" s="3" customFormat="1" ht="15.6" x14ac:dyDescent="0.3">
      <c r="A94" s="110" t="s">
        <v>129</v>
      </c>
      <c r="B94" s="100" t="s">
        <v>61</v>
      </c>
      <c r="C94" s="4"/>
      <c r="D94" s="6"/>
      <c r="E94" s="65"/>
      <c r="F94" s="58"/>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2"/>
      <c r="BF94" s="2"/>
      <c r="BG94" s="2"/>
      <c r="BH94" s="2"/>
      <c r="BI94" s="2"/>
      <c r="BJ94" s="2"/>
      <c r="BK94" s="2"/>
      <c r="BL94" s="2"/>
      <c r="BM94" s="2"/>
      <c r="BN94" s="2"/>
      <c r="BO94" s="2"/>
      <c r="BP94" s="2"/>
      <c r="BQ94" s="2"/>
      <c r="BR94" s="2"/>
      <c r="BS94" s="2"/>
      <c r="BT94" s="2"/>
      <c r="BU94" s="2"/>
      <c r="BV94" s="2"/>
      <c r="BW94" s="2"/>
      <c r="BX94" s="2"/>
      <c r="BY94" s="2"/>
      <c r="BZ94" s="2"/>
      <c r="CA94" s="2"/>
      <c r="CB94" s="2"/>
      <c r="CC94" s="2"/>
    </row>
    <row r="95" spans="1:81" s="50" customFormat="1" ht="43.2" x14ac:dyDescent="0.3">
      <c r="A95" s="55" t="s">
        <v>130</v>
      </c>
      <c r="B95" s="111" t="s">
        <v>73</v>
      </c>
      <c r="C95" s="6" t="s">
        <v>7</v>
      </c>
      <c r="D95" s="6">
        <v>5</v>
      </c>
      <c r="E95" s="65"/>
      <c r="F95" s="68" t="s">
        <v>85</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2"/>
      <c r="BF95" s="2"/>
      <c r="BG95" s="2"/>
      <c r="BH95" s="2"/>
      <c r="BI95" s="2"/>
      <c r="BJ95" s="2"/>
      <c r="BK95" s="2"/>
      <c r="BL95" s="2"/>
      <c r="BM95" s="2"/>
      <c r="BN95" s="2"/>
      <c r="BO95" s="2"/>
      <c r="BP95" s="2"/>
      <c r="BQ95" s="2"/>
      <c r="BR95" s="2"/>
      <c r="BS95" s="2"/>
      <c r="BT95" s="2"/>
      <c r="BU95" s="2"/>
      <c r="BV95" s="2"/>
      <c r="BW95" s="2"/>
      <c r="BX95" s="2"/>
      <c r="BY95" s="2"/>
      <c r="BZ95" s="2"/>
      <c r="CA95" s="2"/>
      <c r="CB95" s="2"/>
      <c r="CC95" s="2"/>
    </row>
    <row r="96" spans="1:81" s="50" customFormat="1" ht="43.2" x14ac:dyDescent="0.3">
      <c r="A96" s="55" t="s">
        <v>131</v>
      </c>
      <c r="B96" s="111" t="s">
        <v>79</v>
      </c>
      <c r="C96" s="6" t="s">
        <v>7</v>
      </c>
      <c r="D96" s="6">
        <v>10</v>
      </c>
      <c r="E96" s="65"/>
      <c r="F96" s="68" t="s">
        <v>85</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2"/>
      <c r="BF96" s="2"/>
      <c r="BG96" s="2"/>
      <c r="BH96" s="2"/>
      <c r="BI96" s="2"/>
      <c r="BJ96" s="2"/>
      <c r="BK96" s="2"/>
      <c r="BL96" s="2"/>
      <c r="BM96" s="2"/>
      <c r="BN96" s="2"/>
      <c r="BO96" s="2"/>
      <c r="BP96" s="2"/>
      <c r="BQ96" s="2"/>
      <c r="BR96" s="2"/>
      <c r="BS96" s="2"/>
      <c r="BT96" s="2"/>
      <c r="BU96" s="2"/>
      <c r="BV96" s="2"/>
      <c r="BW96" s="2"/>
      <c r="BX96" s="2"/>
      <c r="BY96" s="2"/>
      <c r="BZ96" s="2"/>
      <c r="CA96" s="2"/>
      <c r="CB96" s="2"/>
      <c r="CC96" s="2"/>
    </row>
    <row r="97" spans="1:81" s="50" customFormat="1" ht="15.6" x14ac:dyDescent="0.3">
      <c r="A97" s="54"/>
      <c r="B97" s="100" t="s">
        <v>132</v>
      </c>
      <c r="C97" s="4"/>
      <c r="D97" s="6"/>
      <c r="E97" s="65"/>
      <c r="F97" s="61" t="s">
        <v>85</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2"/>
      <c r="BF97" s="2"/>
      <c r="BG97" s="2"/>
      <c r="BH97" s="2"/>
      <c r="BI97" s="2"/>
      <c r="BJ97" s="2"/>
      <c r="BK97" s="2"/>
      <c r="BL97" s="2"/>
      <c r="BM97" s="2"/>
      <c r="BN97" s="2"/>
      <c r="BO97" s="2"/>
      <c r="BP97" s="2"/>
      <c r="BQ97" s="2"/>
      <c r="BR97" s="2"/>
      <c r="BS97" s="2"/>
      <c r="BT97" s="2"/>
      <c r="BU97" s="2"/>
      <c r="BV97" s="2"/>
      <c r="BW97" s="2"/>
      <c r="BX97" s="2"/>
      <c r="BY97" s="2"/>
      <c r="BZ97" s="2"/>
      <c r="CA97" s="2"/>
      <c r="CB97" s="2"/>
      <c r="CC97" s="2"/>
    </row>
    <row r="98" spans="1:81" s="50" customFormat="1" ht="15.6" x14ac:dyDescent="0.3">
      <c r="A98" s="54"/>
      <c r="B98" s="98"/>
      <c r="C98" s="4"/>
      <c r="D98" s="6"/>
      <c r="E98" s="65"/>
      <c r="F98" s="58"/>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2"/>
      <c r="BF98" s="2"/>
      <c r="BG98" s="2"/>
      <c r="BH98" s="2"/>
      <c r="BI98" s="2"/>
      <c r="BJ98" s="2"/>
      <c r="BK98" s="2"/>
      <c r="BL98" s="2"/>
      <c r="BM98" s="2"/>
      <c r="BN98" s="2"/>
      <c r="BO98" s="2"/>
      <c r="BP98" s="2"/>
      <c r="BQ98" s="2"/>
      <c r="BR98" s="2"/>
      <c r="BS98" s="2"/>
      <c r="BT98" s="2"/>
      <c r="BU98" s="2"/>
      <c r="BV98" s="2"/>
      <c r="BW98" s="2"/>
      <c r="BX98" s="2"/>
      <c r="BY98" s="2"/>
      <c r="BZ98" s="2"/>
      <c r="CA98" s="2"/>
      <c r="CB98" s="2"/>
      <c r="CC98" s="2"/>
    </row>
    <row r="99" spans="1:81" s="50" customFormat="1" ht="15.6" x14ac:dyDescent="0.3">
      <c r="A99" s="110" t="s">
        <v>133</v>
      </c>
      <c r="B99" s="100" t="s">
        <v>62</v>
      </c>
      <c r="C99" s="4"/>
      <c r="D99" s="6"/>
      <c r="E99" s="65"/>
      <c r="F99" s="58"/>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2"/>
      <c r="BF99" s="2"/>
      <c r="BG99" s="2"/>
      <c r="BH99" s="2"/>
      <c r="BI99" s="2"/>
      <c r="BJ99" s="2"/>
      <c r="BK99" s="2"/>
      <c r="BL99" s="2"/>
      <c r="BM99" s="2"/>
      <c r="BN99" s="2"/>
      <c r="BO99" s="2"/>
      <c r="BP99" s="2"/>
      <c r="BQ99" s="2"/>
      <c r="BR99" s="2"/>
      <c r="BS99" s="2"/>
      <c r="BT99" s="2"/>
      <c r="BU99" s="2"/>
      <c r="BV99" s="2"/>
      <c r="BW99" s="2"/>
      <c r="BX99" s="2"/>
      <c r="BY99" s="2"/>
      <c r="BZ99" s="2"/>
      <c r="CA99" s="2"/>
      <c r="CB99" s="2"/>
      <c r="CC99" s="2"/>
    </row>
    <row r="100" spans="1:81" s="50" customFormat="1" ht="28.8" x14ac:dyDescent="0.3">
      <c r="A100" s="32" t="s">
        <v>134</v>
      </c>
      <c r="B100" s="101" t="s">
        <v>71</v>
      </c>
      <c r="C100" s="6" t="s">
        <v>7</v>
      </c>
      <c r="D100" s="6">
        <v>5</v>
      </c>
      <c r="E100" s="65"/>
      <c r="F100" s="68" t="s">
        <v>85</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row>
    <row r="101" spans="1:81" s="3" customFormat="1" ht="28.8" x14ac:dyDescent="0.3">
      <c r="A101" s="32" t="s">
        <v>135</v>
      </c>
      <c r="B101" s="102" t="s">
        <v>68</v>
      </c>
      <c r="C101" s="6" t="s">
        <v>7</v>
      </c>
      <c r="D101" s="4">
        <v>10</v>
      </c>
      <c r="E101" s="65"/>
      <c r="F101" s="68" t="s">
        <v>85</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row>
    <row r="102" spans="1:81" s="3" customFormat="1" ht="28.8" x14ac:dyDescent="0.3">
      <c r="A102" s="32" t="s">
        <v>136</v>
      </c>
      <c r="B102" s="102" t="s">
        <v>137</v>
      </c>
      <c r="C102" s="6" t="s">
        <v>7</v>
      </c>
      <c r="D102" s="4">
        <v>5</v>
      </c>
      <c r="E102" s="65"/>
      <c r="F102" s="68" t="s">
        <v>85</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row>
    <row r="103" spans="1:81" ht="15.6" x14ac:dyDescent="0.3">
      <c r="A103" s="32"/>
      <c r="B103" s="100" t="s">
        <v>132</v>
      </c>
      <c r="C103" s="6"/>
      <c r="D103" s="4"/>
      <c r="E103" s="65"/>
      <c r="F103" s="68" t="s">
        <v>85</v>
      </c>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row>
    <row r="104" spans="1:81" ht="15.6" x14ac:dyDescent="0.3">
      <c r="A104" s="32"/>
      <c r="B104" s="102"/>
      <c r="C104" s="6"/>
      <c r="D104" s="4"/>
      <c r="E104" s="65"/>
      <c r="F104" s="68"/>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row>
    <row r="105" spans="1:81" ht="13.5" customHeight="1" x14ac:dyDescent="0.3">
      <c r="A105" s="32" t="s">
        <v>138</v>
      </c>
      <c r="B105" s="138" t="s">
        <v>139</v>
      </c>
      <c r="C105" s="6"/>
      <c r="D105" s="4"/>
      <c r="E105" s="65"/>
      <c r="F105" s="68"/>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row>
    <row r="106" spans="1:81" ht="21.75" customHeight="1" x14ac:dyDescent="0.3">
      <c r="A106" s="32" t="s">
        <v>140</v>
      </c>
      <c r="B106" s="102" t="s">
        <v>141</v>
      </c>
      <c r="C106" s="6" t="s">
        <v>7</v>
      </c>
      <c r="D106" s="4">
        <v>2</v>
      </c>
      <c r="E106" s="65"/>
      <c r="F106" s="68" t="s">
        <v>85</v>
      </c>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row>
    <row r="107" spans="1:81" ht="15.6" x14ac:dyDescent="0.3">
      <c r="A107" s="54"/>
      <c r="B107" s="95" t="s">
        <v>78</v>
      </c>
      <c r="C107" s="4"/>
      <c r="D107" s="6"/>
      <c r="E107" s="65"/>
      <c r="F107" s="61">
        <f>F92</f>
        <v>0</v>
      </c>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row>
    <row r="108" spans="1:81" ht="15.6" x14ac:dyDescent="0.3">
      <c r="A108" s="54"/>
      <c r="B108" s="98"/>
      <c r="C108" s="4"/>
      <c r="D108" s="6"/>
      <c r="E108" s="65"/>
      <c r="F108" s="58"/>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row>
    <row r="109" spans="1:81" s="31" customFormat="1" ht="15.6" x14ac:dyDescent="0.3">
      <c r="A109" s="84" t="s">
        <v>34</v>
      </c>
      <c r="B109" s="103" t="s">
        <v>65</v>
      </c>
      <c r="C109" s="79"/>
      <c r="D109" s="79"/>
      <c r="E109" s="80"/>
      <c r="F109" s="8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row>
    <row r="110" spans="1:81" ht="15.6" x14ac:dyDescent="0.3">
      <c r="A110" s="84"/>
      <c r="B110" s="117"/>
      <c r="C110" s="79"/>
      <c r="D110" s="79"/>
      <c r="E110" s="80"/>
      <c r="F110" s="81"/>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row>
    <row r="111" spans="1:81" ht="28.8" x14ac:dyDescent="0.3">
      <c r="A111" s="128" t="s">
        <v>142</v>
      </c>
      <c r="B111" s="129" t="s">
        <v>175</v>
      </c>
      <c r="C111" s="130" t="s">
        <v>5</v>
      </c>
      <c r="D111" s="125">
        <v>135</v>
      </c>
      <c r="E111" s="131"/>
      <c r="F111" s="132">
        <f t="shared" ref="F111:F116" si="5">E111*D111</f>
        <v>0</v>
      </c>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row>
    <row r="112" spans="1:81" ht="15.6" x14ac:dyDescent="0.3">
      <c r="A112" s="128" t="s">
        <v>143</v>
      </c>
      <c r="B112" s="129" t="s">
        <v>144</v>
      </c>
      <c r="C112" s="125" t="s">
        <v>6</v>
      </c>
      <c r="D112" s="125">
        <v>24.2</v>
      </c>
      <c r="E112" s="131"/>
      <c r="F112" s="132">
        <f t="shared" si="5"/>
        <v>0</v>
      </c>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row>
    <row r="113" spans="1:81" ht="28.8" x14ac:dyDescent="0.3">
      <c r="A113" s="128" t="s">
        <v>145</v>
      </c>
      <c r="B113" s="129" t="s">
        <v>146</v>
      </c>
      <c r="C113" s="125" t="s">
        <v>6</v>
      </c>
      <c r="D113" s="125">
        <v>150.4</v>
      </c>
      <c r="E113" s="131"/>
      <c r="F113" s="132">
        <f t="shared" si="5"/>
        <v>0</v>
      </c>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row>
    <row r="114" spans="1:81" s="3" customFormat="1" ht="43.2" x14ac:dyDescent="0.3">
      <c r="A114" s="128" t="s">
        <v>147</v>
      </c>
      <c r="B114" s="135" t="s">
        <v>148</v>
      </c>
      <c r="C114" s="125" t="s">
        <v>7</v>
      </c>
      <c r="D114" s="125">
        <v>8</v>
      </c>
      <c r="E114" s="131"/>
      <c r="F114" s="132">
        <f t="shared" si="5"/>
        <v>0</v>
      </c>
      <c r="G114" s="2"/>
      <c r="H114" s="2"/>
      <c r="I114" s="2"/>
      <c r="J114" s="2"/>
      <c r="K114" s="2"/>
      <c r="L114" s="2"/>
      <c r="M114" s="2"/>
      <c r="N114" s="2"/>
      <c r="O114" s="2"/>
      <c r="P114" s="2"/>
      <c r="Q114" s="2"/>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row>
    <row r="115" spans="1:81" s="3" customFormat="1" ht="28.8" x14ac:dyDescent="0.3">
      <c r="A115" s="128" t="s">
        <v>149</v>
      </c>
      <c r="B115" s="129" t="s">
        <v>174</v>
      </c>
      <c r="C115" s="125"/>
      <c r="D115" s="125">
        <v>22</v>
      </c>
      <c r="E115" s="131"/>
      <c r="F115" s="132">
        <f t="shared" si="5"/>
        <v>0</v>
      </c>
      <c r="G115" s="31"/>
      <c r="H115" s="31"/>
      <c r="I115" s="31"/>
      <c r="J115" s="31"/>
      <c r="K115" s="31"/>
      <c r="L115" s="31"/>
      <c r="M115" s="31"/>
      <c r="N115" s="31"/>
      <c r="O115" s="31"/>
      <c r="P115" s="31"/>
      <c r="Q115" s="3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row>
    <row r="116" spans="1:81" s="3" customFormat="1" ht="57.6" x14ac:dyDescent="0.3">
      <c r="A116" s="128" t="s">
        <v>150</v>
      </c>
      <c r="B116" s="66" t="s">
        <v>151</v>
      </c>
      <c r="C116" s="19" t="s">
        <v>76</v>
      </c>
      <c r="D116" s="139">
        <v>1</v>
      </c>
      <c r="E116" s="65"/>
      <c r="F116" s="132">
        <f t="shared" si="5"/>
        <v>0</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row>
    <row r="117" spans="1:81" thickBot="1" x14ac:dyDescent="0.35">
      <c r="A117" s="82"/>
      <c r="B117" s="104" t="s">
        <v>56</v>
      </c>
      <c r="C117" s="79"/>
      <c r="D117" s="79"/>
      <c r="E117" s="80"/>
      <c r="F117" s="83">
        <f>SUM(F111:F116)</f>
        <v>0</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row>
    <row r="118" spans="1:81" ht="16.8" thickTop="1" thickBot="1" x14ac:dyDescent="0.35">
      <c r="A118" s="33"/>
      <c r="B118" s="105" t="s">
        <v>152</v>
      </c>
      <c r="C118" s="34"/>
      <c r="D118" s="34"/>
      <c r="E118" s="76"/>
      <c r="F118" s="77">
        <f>F117+F107+F74+F62+F54+F45+F34+F26+F15</f>
        <v>0</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row>
    <row r="119" spans="1:81" s="31" customFormat="1" ht="19.5" customHeight="1" thickTop="1" x14ac:dyDescent="0.3">
      <c r="A119" s="9"/>
      <c r="B119" s="106"/>
      <c r="C119" s="13"/>
      <c r="D119" s="13"/>
      <c r="E119" s="15"/>
      <c r="F119" s="15"/>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row>
    <row r="120" spans="1:81" ht="15" customHeight="1" x14ac:dyDescent="0.3">
      <c r="A120" s="9"/>
      <c r="B120" s="106"/>
      <c r="C120" s="13"/>
      <c r="D120" s="13"/>
      <c r="E120" s="15"/>
      <c r="F120" s="15"/>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row>
    <row r="121" spans="1:81" ht="15.6" x14ac:dyDescent="0.3">
      <c r="A121" s="9"/>
      <c r="B121" s="106"/>
      <c r="C121" s="13"/>
      <c r="D121" s="14"/>
      <c r="E121" s="15"/>
      <c r="F121" s="15"/>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row>
    <row r="122" spans="1:81" ht="15.6" x14ac:dyDescent="0.3">
      <c r="A122" s="10"/>
      <c r="B122" s="106"/>
      <c r="C122" s="13"/>
      <c r="D122" s="13"/>
      <c r="E122" s="41"/>
      <c r="F122" s="15"/>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row>
    <row r="123" spans="1:81" ht="15.6" x14ac:dyDescent="0.3">
      <c r="A123" s="10"/>
      <c r="B123" s="106"/>
      <c r="C123" s="13"/>
      <c r="D123" s="13"/>
      <c r="E123" s="41"/>
      <c r="F123" s="15"/>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row>
    <row r="124" spans="1:81" ht="15.6" x14ac:dyDescent="0.3">
      <c r="A124" s="10"/>
      <c r="B124" s="106"/>
      <c r="C124" s="13"/>
      <c r="D124" s="13"/>
      <c r="E124" s="15"/>
      <c r="F124" s="15"/>
      <c r="G124" s="2"/>
      <c r="H124" s="2"/>
      <c r="I124" s="2"/>
      <c r="J124" s="2"/>
      <c r="K124" s="2"/>
      <c r="L124" s="2"/>
      <c r="M124" s="2"/>
      <c r="N124" s="2"/>
      <c r="O124" s="2"/>
      <c r="P124" s="2"/>
      <c r="Q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row>
    <row r="125" spans="1:81" s="2" customFormat="1" ht="15.6" x14ac:dyDescent="0.3">
      <c r="A125" s="9"/>
      <c r="B125" s="106"/>
      <c r="C125" s="13"/>
      <c r="D125" s="13"/>
      <c r="E125" s="15"/>
      <c r="F125" s="15"/>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81" ht="15.6" x14ac:dyDescent="0.3">
      <c r="A126" s="9"/>
      <c r="B126" s="107"/>
      <c r="C126" s="14"/>
      <c r="D126" s="14"/>
      <c r="E126" s="41"/>
      <c r="F126" s="41"/>
      <c r="G126" s="2"/>
      <c r="H126" s="2"/>
      <c r="I126" s="2"/>
      <c r="J126" s="2"/>
      <c r="K126" s="2"/>
      <c r="L126" s="2"/>
      <c r="M126" s="2"/>
      <c r="N126" s="2"/>
      <c r="O126" s="2"/>
      <c r="P126" s="2"/>
      <c r="Q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row>
    <row r="127" spans="1:81" ht="15.6" x14ac:dyDescent="0.3">
      <c r="A127" s="9"/>
      <c r="B127" s="107"/>
      <c r="C127" s="14"/>
      <c r="D127" s="14"/>
      <c r="E127" s="41"/>
      <c r="F127" s="15"/>
      <c r="G127" s="2"/>
      <c r="H127" s="2"/>
      <c r="I127" s="2"/>
      <c r="J127" s="2"/>
      <c r="K127" s="2"/>
      <c r="L127" s="2"/>
      <c r="M127" s="2"/>
      <c r="N127" s="2"/>
      <c r="O127" s="2"/>
      <c r="P127" s="2"/>
      <c r="Q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row>
    <row r="128" spans="1:81" ht="18" customHeight="1" x14ac:dyDescent="0.3">
      <c r="A128" s="9"/>
      <c r="B128" s="107"/>
      <c r="C128" s="14"/>
      <c r="D128" s="14"/>
      <c r="E128" s="41"/>
      <c r="F128" s="15"/>
      <c r="G128" s="2"/>
      <c r="H128" s="2"/>
      <c r="I128" s="2"/>
      <c r="J128" s="2"/>
      <c r="K128" s="2"/>
      <c r="L128" s="2"/>
      <c r="M128" s="2"/>
      <c r="N128" s="2"/>
      <c r="O128" s="2"/>
      <c r="P128" s="2"/>
      <c r="Q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row>
    <row r="129" spans="1:81" ht="18" customHeight="1" x14ac:dyDescent="0.3">
      <c r="A129" s="9"/>
      <c r="B129" s="106"/>
      <c r="C129" s="13"/>
      <c r="D129" s="13"/>
      <c r="E129" s="15"/>
      <c r="F129" s="15"/>
      <c r="G129" s="2"/>
      <c r="H129" s="2"/>
      <c r="I129" s="2"/>
      <c r="J129" s="2"/>
      <c r="K129" s="2"/>
      <c r="L129" s="2"/>
      <c r="M129" s="2"/>
      <c r="N129" s="2"/>
      <c r="O129" s="2"/>
      <c r="P129" s="2"/>
      <c r="Q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row>
    <row r="130" spans="1:81" ht="18" customHeight="1" x14ac:dyDescent="0.3">
      <c r="A130" s="9"/>
      <c r="B130" s="107"/>
      <c r="C130" s="14"/>
      <c r="D130" s="14"/>
      <c r="E130" s="41"/>
      <c r="F130" s="41"/>
      <c r="G130" s="2"/>
      <c r="H130" s="2"/>
      <c r="I130" s="2"/>
      <c r="J130" s="2"/>
      <c r="K130" s="2"/>
      <c r="L130" s="2"/>
      <c r="M130" s="2"/>
      <c r="N130" s="2"/>
      <c r="O130" s="2"/>
      <c r="P130" s="2"/>
      <c r="Q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row>
    <row r="131" spans="1:81" ht="18" customHeight="1" x14ac:dyDescent="0.3">
      <c r="A131" s="9"/>
      <c r="B131" s="106"/>
      <c r="C131" s="13"/>
      <c r="D131" s="13"/>
      <c r="E131" s="15"/>
      <c r="F131" s="15"/>
      <c r="G131" s="2"/>
      <c r="H131" s="2"/>
      <c r="I131" s="2"/>
      <c r="J131" s="2"/>
      <c r="K131" s="2"/>
      <c r="L131" s="2"/>
      <c r="M131" s="2"/>
      <c r="N131" s="2"/>
      <c r="O131" s="2"/>
      <c r="P131" s="2"/>
      <c r="Q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row>
    <row r="132" spans="1:81" ht="19.5" customHeight="1" x14ac:dyDescent="0.3">
      <c r="A132" s="9"/>
      <c r="B132" s="106"/>
      <c r="C132" s="13"/>
      <c r="D132" s="13"/>
      <c r="E132" s="15"/>
      <c r="F132" s="15"/>
      <c r="G132" s="2"/>
      <c r="H132" s="2"/>
      <c r="I132" s="2"/>
      <c r="J132" s="2"/>
      <c r="K132" s="2"/>
      <c r="L132" s="2"/>
      <c r="M132" s="2"/>
      <c r="N132" s="2"/>
      <c r="O132" s="2"/>
      <c r="P132" s="2"/>
      <c r="Q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row>
    <row r="133" spans="1:81" ht="20.25" customHeight="1" x14ac:dyDescent="0.3">
      <c r="A133" s="9"/>
      <c r="B133" s="106"/>
      <c r="C133" s="13"/>
      <c r="D133" s="13"/>
      <c r="E133" s="15"/>
      <c r="F133" s="15"/>
      <c r="G133" s="2"/>
      <c r="H133" s="2"/>
      <c r="I133" s="2"/>
      <c r="J133" s="2"/>
      <c r="K133" s="2"/>
      <c r="L133" s="2"/>
      <c r="M133" s="2"/>
      <c r="N133" s="2"/>
      <c r="O133" s="2"/>
      <c r="P133" s="2"/>
      <c r="Q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row>
    <row r="134" spans="1:81" ht="22.5" customHeight="1" x14ac:dyDescent="0.3">
      <c r="A134" s="9"/>
      <c r="B134" s="107"/>
      <c r="C134" s="14"/>
      <c r="D134" s="14"/>
      <c r="E134" s="41"/>
      <c r="F134" s="41"/>
      <c r="G134" s="2"/>
      <c r="H134" s="2"/>
      <c r="I134" s="2"/>
      <c r="J134" s="2"/>
      <c r="K134" s="2"/>
      <c r="L134" s="2"/>
      <c r="M134" s="2"/>
      <c r="N134" s="2"/>
      <c r="O134" s="2"/>
      <c r="P134" s="2"/>
      <c r="Q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row>
    <row r="135" spans="1:81" ht="21.75" customHeight="1" x14ac:dyDescent="0.3">
      <c r="A135" s="9"/>
      <c r="B135" s="107"/>
      <c r="C135" s="14"/>
      <c r="D135" s="14"/>
      <c r="E135" s="41"/>
      <c r="F135" s="41"/>
      <c r="G135" s="2"/>
      <c r="H135" s="2"/>
      <c r="I135" s="2"/>
      <c r="J135" s="2"/>
      <c r="K135" s="2"/>
      <c r="L135" s="2"/>
      <c r="M135" s="2"/>
      <c r="N135" s="2"/>
      <c r="O135" s="2"/>
      <c r="P135" s="2"/>
      <c r="Q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row>
    <row r="136" spans="1:81" ht="18.75" customHeight="1" x14ac:dyDescent="0.3">
      <c r="A136" s="9"/>
      <c r="B136" s="107"/>
      <c r="C136" s="14"/>
      <c r="D136" s="14"/>
      <c r="E136" s="41"/>
      <c r="F136" s="41"/>
      <c r="G136" s="2"/>
      <c r="H136" s="2"/>
      <c r="I136" s="2"/>
      <c r="J136" s="2"/>
      <c r="K136" s="2"/>
      <c r="L136" s="2"/>
      <c r="M136" s="2"/>
      <c r="N136" s="2"/>
      <c r="O136" s="2"/>
      <c r="P136" s="2"/>
      <c r="Q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row>
    <row r="137" spans="1:81" ht="34.5" customHeight="1" x14ac:dyDescent="0.35">
      <c r="A137" s="9"/>
      <c r="G137" s="2"/>
      <c r="H137" s="2"/>
      <c r="I137" s="2"/>
      <c r="J137" s="2"/>
      <c r="K137" s="2"/>
      <c r="L137" s="2"/>
      <c r="M137" s="2"/>
      <c r="N137" s="2"/>
      <c r="O137" s="2"/>
      <c r="P137" s="2"/>
      <c r="Q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row>
    <row r="138" spans="1:81" s="3" customFormat="1" ht="36" customHeight="1" x14ac:dyDescent="0.35">
      <c r="A138" s="9"/>
      <c r="B138" s="108"/>
      <c r="C138" s="47"/>
      <c r="D138" s="88"/>
      <c r="E138" s="62"/>
      <c r="F138" s="62"/>
      <c r="G138" s="2"/>
      <c r="H138" s="2"/>
      <c r="I138" s="2"/>
      <c r="J138" s="2"/>
      <c r="K138" s="2"/>
      <c r="L138" s="2"/>
      <c r="M138" s="2"/>
      <c r="N138" s="2"/>
      <c r="O138" s="2"/>
      <c r="P138" s="2"/>
      <c r="Q138" s="2"/>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row>
    <row r="139" spans="1:81" s="3" customFormat="1" ht="36" customHeight="1" x14ac:dyDescent="0.35">
      <c r="A139" s="9"/>
      <c r="B139" s="108"/>
      <c r="C139" s="47"/>
      <c r="D139" s="88"/>
      <c r="E139" s="62"/>
      <c r="F139" s="62"/>
      <c r="G139" s="2"/>
      <c r="H139" s="2"/>
      <c r="I139" s="2"/>
      <c r="J139" s="2"/>
      <c r="K139" s="2"/>
      <c r="L139" s="2"/>
      <c r="M139" s="2"/>
      <c r="N139" s="2"/>
      <c r="O139" s="2"/>
      <c r="P139" s="2"/>
      <c r="Q139" s="2"/>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row>
    <row r="140" spans="1:81" ht="15" customHeight="1" x14ac:dyDescent="0.35">
      <c r="A140" s="9"/>
      <c r="G140" s="2"/>
      <c r="H140" s="2"/>
      <c r="I140" s="2"/>
      <c r="J140" s="2"/>
      <c r="K140" s="2"/>
      <c r="L140" s="2"/>
      <c r="M140" s="2"/>
      <c r="N140" s="2"/>
      <c r="O140" s="2"/>
      <c r="P140" s="2"/>
      <c r="Q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row>
    <row r="141" spans="1:81" ht="15" customHeight="1" x14ac:dyDescent="0.35">
      <c r="A141" s="9"/>
      <c r="G141" s="2"/>
      <c r="H141" s="2"/>
      <c r="I141" s="2"/>
      <c r="J141" s="2"/>
      <c r="K141" s="2"/>
      <c r="L141" s="2"/>
      <c r="M141" s="2"/>
      <c r="N141" s="2"/>
      <c r="O141" s="2"/>
      <c r="P141" s="2"/>
      <c r="Q141" s="2"/>
    </row>
    <row r="142" spans="1:81" ht="15" customHeight="1" x14ac:dyDescent="0.35">
      <c r="A142" s="9"/>
      <c r="G142" s="2"/>
      <c r="H142" s="2"/>
      <c r="I142" s="2"/>
      <c r="J142" s="2"/>
      <c r="K142" s="2"/>
      <c r="L142" s="2"/>
      <c r="M142" s="2"/>
      <c r="N142" s="2"/>
      <c r="O142" s="2"/>
      <c r="P142" s="2"/>
      <c r="Q142" s="2"/>
    </row>
    <row r="143" spans="1:81" ht="38.25" customHeight="1" x14ac:dyDescent="0.35">
      <c r="A143" s="9"/>
      <c r="G143" s="2"/>
      <c r="H143" s="2"/>
      <c r="I143" s="2"/>
      <c r="J143" s="2"/>
      <c r="K143" s="2"/>
      <c r="L143" s="2"/>
      <c r="M143" s="2"/>
      <c r="N143" s="2"/>
      <c r="O143" s="2"/>
      <c r="P143" s="2"/>
      <c r="Q143" s="2"/>
    </row>
    <row r="144" spans="1:81" ht="23.25" customHeight="1" x14ac:dyDescent="0.35">
      <c r="A144" s="9"/>
      <c r="G144" s="2"/>
      <c r="H144" s="2"/>
      <c r="I144" s="2"/>
      <c r="J144" s="2"/>
      <c r="K144" s="2"/>
      <c r="L144" s="2"/>
      <c r="M144" s="2"/>
      <c r="N144" s="2"/>
      <c r="O144" s="2"/>
      <c r="P144" s="2"/>
      <c r="Q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row>
    <row r="145" spans="1:99" s="35" customFormat="1" ht="24" customHeight="1" x14ac:dyDescent="0.35">
      <c r="A145" s="9"/>
      <c r="B145" s="108"/>
      <c r="C145" s="47"/>
      <c r="D145" s="88"/>
      <c r="E145" s="62"/>
      <c r="F145" s="62"/>
      <c r="G145" s="2"/>
      <c r="H145" s="2"/>
      <c r="I145" s="2"/>
      <c r="J145" s="2"/>
      <c r="K145" s="2"/>
      <c r="L145" s="2"/>
      <c r="M145" s="2"/>
      <c r="N145" s="2"/>
      <c r="O145" s="2"/>
      <c r="P145" s="2"/>
      <c r="Q145" s="2"/>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row>
    <row r="146" spans="1:99" ht="35.25" customHeight="1" x14ac:dyDescent="0.35">
      <c r="A146" s="9"/>
      <c r="G146" s="2"/>
      <c r="H146" s="2"/>
      <c r="I146" s="2"/>
      <c r="J146" s="2"/>
      <c r="K146" s="2"/>
      <c r="L146" s="2"/>
      <c r="M146" s="2"/>
      <c r="N146" s="2"/>
      <c r="O146" s="2"/>
      <c r="P146" s="2"/>
      <c r="Q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row>
    <row r="147" spans="1:99" x14ac:dyDescent="0.35">
      <c r="A147" s="9"/>
      <c r="G147" s="2"/>
      <c r="H147" s="2"/>
      <c r="I147" s="2"/>
      <c r="J147" s="2"/>
      <c r="K147" s="2"/>
      <c r="L147" s="2"/>
      <c r="M147" s="2"/>
      <c r="N147" s="2"/>
      <c r="O147" s="2"/>
      <c r="P147" s="2"/>
      <c r="Q147" s="2"/>
    </row>
    <row r="148" spans="1:99" ht="41.25" customHeight="1" x14ac:dyDescent="0.35">
      <c r="A148" s="10"/>
      <c r="G148" s="2"/>
      <c r="H148" s="2"/>
      <c r="I148" s="2"/>
      <c r="J148" s="2"/>
      <c r="K148" s="2"/>
      <c r="L148" s="2"/>
      <c r="M148" s="2"/>
      <c r="N148" s="2"/>
      <c r="O148" s="2"/>
      <c r="P148" s="2"/>
      <c r="Q148" s="2"/>
    </row>
    <row r="149" spans="1:99" x14ac:dyDescent="0.35">
      <c r="A149" s="10"/>
      <c r="G149" s="2"/>
      <c r="H149" s="2"/>
      <c r="I149" s="2"/>
      <c r="J149" s="2"/>
      <c r="K149" s="2"/>
      <c r="L149" s="2"/>
      <c r="M149" s="2"/>
      <c r="N149" s="2"/>
      <c r="O149" s="2"/>
      <c r="P149" s="2"/>
      <c r="Q149" s="2"/>
    </row>
    <row r="150" spans="1:99" s="3" customFormat="1" x14ac:dyDescent="0.35">
      <c r="A150" s="9"/>
      <c r="B150" s="108"/>
      <c r="C150" s="47"/>
      <c r="D150" s="88"/>
      <c r="E150" s="62"/>
      <c r="F150" s="62"/>
      <c r="G150" s="2"/>
      <c r="H150" s="2"/>
      <c r="I150" s="2"/>
      <c r="J150" s="2"/>
      <c r="K150" s="2"/>
      <c r="L150" s="2"/>
      <c r="M150" s="2"/>
      <c r="N150" s="2"/>
      <c r="O150" s="2"/>
      <c r="P150" s="2"/>
      <c r="Q150" s="2"/>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row>
    <row r="151" spans="1:99" s="43" customFormat="1" x14ac:dyDescent="0.35">
      <c r="A151" s="9"/>
      <c r="B151" s="108"/>
      <c r="C151" s="47"/>
      <c r="D151" s="88"/>
      <c r="E151" s="62"/>
      <c r="F151" s="62"/>
      <c r="G151" s="2"/>
      <c r="H151" s="2"/>
      <c r="I151" s="2"/>
      <c r="J151" s="2"/>
      <c r="K151" s="2"/>
      <c r="L151" s="2"/>
      <c r="M151" s="2"/>
      <c r="N151" s="2"/>
      <c r="O151" s="2"/>
      <c r="P151" s="2"/>
      <c r="Q151" s="2"/>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row>
    <row r="152" spans="1:99" s="46" customFormat="1" ht="17.25" customHeight="1" x14ac:dyDescent="0.35">
      <c r="A152" s="9"/>
      <c r="B152" s="108"/>
      <c r="C152" s="47"/>
      <c r="D152" s="88"/>
      <c r="E152" s="62"/>
      <c r="F152" s="62"/>
      <c r="G152" s="2"/>
      <c r="H152" s="2"/>
      <c r="I152" s="2"/>
      <c r="J152" s="2"/>
      <c r="K152" s="2"/>
      <c r="L152" s="2"/>
      <c r="M152" s="2"/>
      <c r="N152" s="2"/>
      <c r="O152" s="2"/>
      <c r="P152" s="2"/>
      <c r="Q152" s="2"/>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row>
    <row r="153" spans="1:99" s="2" customFormat="1" x14ac:dyDescent="0.35">
      <c r="A153" s="9"/>
      <c r="B153" s="108"/>
      <c r="C153" s="47"/>
      <c r="D153" s="88"/>
      <c r="E153" s="62"/>
      <c r="F153" s="62"/>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99" s="2" customFormat="1" ht="24" customHeight="1" x14ac:dyDescent="0.35">
      <c r="A154" s="9"/>
      <c r="B154" s="108"/>
      <c r="C154" s="47"/>
      <c r="D154" s="88"/>
      <c r="E154" s="62"/>
      <c r="F154" s="62"/>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99" s="2" customFormat="1" ht="18" customHeight="1" x14ac:dyDescent="0.35">
      <c r="A155" s="9"/>
      <c r="B155" s="108"/>
      <c r="C155" s="47"/>
      <c r="D155" s="88"/>
      <c r="E155" s="62"/>
      <c r="F155" s="62"/>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99" s="51" customFormat="1" ht="16.5" customHeight="1" x14ac:dyDescent="0.35">
      <c r="A156" s="9"/>
      <c r="B156" s="108"/>
      <c r="C156" s="47"/>
      <c r="D156" s="88"/>
      <c r="E156" s="62"/>
      <c r="F156" s="62"/>
      <c r="G156" s="2"/>
      <c r="H156" s="2"/>
      <c r="I156" s="2"/>
      <c r="J156" s="2"/>
      <c r="K156" s="2"/>
      <c r="L156" s="2"/>
      <c r="M156" s="2"/>
      <c r="N156" s="2"/>
      <c r="O156" s="2"/>
      <c r="P156" s="2"/>
      <c r="Q156" s="2"/>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19"/>
      <c r="CE156" s="119"/>
      <c r="CF156" s="119"/>
      <c r="CG156" s="119"/>
      <c r="CH156" s="119"/>
      <c r="CI156" s="119"/>
      <c r="CJ156" s="119"/>
      <c r="CK156" s="119"/>
      <c r="CL156" s="119"/>
      <c r="CM156" s="119"/>
      <c r="CN156" s="119"/>
      <c r="CO156" s="119"/>
      <c r="CP156" s="119"/>
      <c r="CQ156" s="119"/>
      <c r="CR156" s="119"/>
      <c r="CS156" s="119"/>
      <c r="CT156" s="119"/>
      <c r="CU156" s="119"/>
    </row>
    <row r="157" spans="1:99" s="46" customFormat="1" ht="19.5" customHeight="1" x14ac:dyDescent="0.35">
      <c r="A157" s="9"/>
      <c r="B157" s="108"/>
      <c r="C157" s="47"/>
      <c r="D157" s="88"/>
      <c r="E157" s="62"/>
      <c r="F157" s="62"/>
      <c r="G157" s="2"/>
      <c r="H157" s="2"/>
      <c r="I157" s="2"/>
      <c r="J157" s="2"/>
      <c r="K157" s="2"/>
      <c r="L157" s="2"/>
      <c r="M157" s="2"/>
      <c r="N157" s="2"/>
      <c r="O157" s="2"/>
      <c r="P157" s="2"/>
      <c r="Q157" s="2"/>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2"/>
      <c r="CE157" s="2"/>
      <c r="CF157" s="2"/>
      <c r="CG157" s="2"/>
      <c r="CH157" s="2"/>
      <c r="CI157" s="2"/>
      <c r="CJ157" s="2"/>
      <c r="CK157" s="2"/>
      <c r="CL157" s="2"/>
      <c r="CM157" s="2"/>
      <c r="CN157" s="2"/>
      <c r="CO157" s="2"/>
      <c r="CP157" s="2"/>
      <c r="CQ157" s="2"/>
      <c r="CR157" s="2"/>
      <c r="CS157" s="2"/>
      <c r="CT157" s="2"/>
      <c r="CU157" s="2"/>
    </row>
    <row r="158" spans="1:99" s="46" customFormat="1" x14ac:dyDescent="0.35">
      <c r="A158" s="9"/>
      <c r="B158" s="108"/>
      <c r="C158" s="47"/>
      <c r="D158" s="88"/>
      <c r="E158" s="62"/>
      <c r="F158" s="62"/>
      <c r="G158" s="2"/>
      <c r="H158" s="2"/>
      <c r="I158" s="2"/>
      <c r="J158" s="2"/>
      <c r="K158" s="2"/>
      <c r="L158" s="2"/>
      <c r="M158" s="2"/>
      <c r="N158" s="2"/>
      <c r="O158" s="2"/>
      <c r="P158" s="2"/>
      <c r="Q158" s="2"/>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2"/>
      <c r="CE158" s="2"/>
      <c r="CF158" s="2"/>
      <c r="CG158" s="2"/>
      <c r="CH158" s="2"/>
      <c r="CI158" s="2"/>
      <c r="CJ158" s="2"/>
      <c r="CK158" s="2"/>
      <c r="CL158" s="2"/>
      <c r="CM158" s="2"/>
      <c r="CN158" s="2"/>
      <c r="CO158" s="2"/>
      <c r="CP158" s="2"/>
      <c r="CQ158" s="2"/>
      <c r="CR158" s="2"/>
      <c r="CS158" s="2"/>
      <c r="CT158" s="2"/>
      <c r="CU158" s="2"/>
    </row>
    <row r="159" spans="1:99" s="46" customFormat="1" x14ac:dyDescent="0.35">
      <c r="A159" s="9"/>
      <c r="B159" s="108"/>
      <c r="C159" s="47"/>
      <c r="D159" s="88"/>
      <c r="E159" s="62"/>
      <c r="F159" s="62"/>
      <c r="G159" s="2"/>
      <c r="H159" s="2"/>
      <c r="I159" s="2"/>
      <c r="J159" s="2"/>
      <c r="K159" s="2"/>
      <c r="L159" s="2"/>
      <c r="M159" s="2"/>
      <c r="N159" s="2"/>
      <c r="O159" s="2"/>
      <c r="P159" s="2"/>
      <c r="Q159" s="2"/>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2"/>
      <c r="CE159" s="2"/>
      <c r="CF159" s="2"/>
      <c r="CG159" s="2"/>
      <c r="CH159" s="2"/>
      <c r="CI159" s="2"/>
      <c r="CJ159" s="2"/>
      <c r="CK159" s="2"/>
      <c r="CL159" s="2"/>
      <c r="CM159" s="2"/>
      <c r="CN159" s="2"/>
      <c r="CO159" s="2"/>
      <c r="CP159" s="2"/>
      <c r="CQ159" s="2"/>
      <c r="CR159" s="2"/>
      <c r="CS159" s="2"/>
      <c r="CT159" s="2"/>
      <c r="CU159" s="2"/>
    </row>
    <row r="160" spans="1:99" s="46" customFormat="1" x14ac:dyDescent="0.35">
      <c r="A160" s="10"/>
      <c r="B160" s="108"/>
      <c r="C160" s="47"/>
      <c r="D160" s="88"/>
      <c r="E160" s="62"/>
      <c r="F160" s="62"/>
      <c r="G160" s="2"/>
      <c r="H160" s="2"/>
      <c r="I160" s="2"/>
      <c r="J160" s="2"/>
      <c r="K160" s="2"/>
      <c r="L160" s="2"/>
      <c r="M160" s="2"/>
      <c r="N160" s="2"/>
      <c r="O160" s="2"/>
      <c r="P160" s="2"/>
      <c r="Q160" s="2"/>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2"/>
      <c r="CE160" s="2"/>
      <c r="CF160" s="2"/>
      <c r="CG160" s="2"/>
      <c r="CH160" s="2"/>
      <c r="CI160" s="2"/>
      <c r="CJ160" s="2"/>
      <c r="CK160" s="2"/>
      <c r="CL160" s="2"/>
      <c r="CM160" s="2"/>
      <c r="CN160" s="2"/>
      <c r="CO160" s="2"/>
      <c r="CP160" s="2"/>
      <c r="CQ160" s="2"/>
      <c r="CR160" s="2"/>
      <c r="CS160" s="2"/>
      <c r="CT160" s="2"/>
      <c r="CU160" s="2"/>
    </row>
    <row r="161" spans="1:99" s="46" customFormat="1" x14ac:dyDescent="0.35">
      <c r="A161" s="10"/>
      <c r="B161" s="108"/>
      <c r="C161" s="47"/>
      <c r="D161" s="88"/>
      <c r="E161" s="62"/>
      <c r="F161" s="62"/>
      <c r="G161" s="2"/>
      <c r="H161" s="2"/>
      <c r="I161" s="2"/>
      <c r="J161" s="2"/>
      <c r="K161" s="2"/>
      <c r="L161" s="2"/>
      <c r="M161" s="2"/>
      <c r="N161" s="2"/>
      <c r="O161" s="2"/>
      <c r="P161" s="2"/>
      <c r="Q161" s="2"/>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2"/>
      <c r="CE161" s="2"/>
      <c r="CF161" s="2"/>
      <c r="CG161" s="2"/>
      <c r="CH161" s="2"/>
      <c r="CI161" s="2"/>
      <c r="CJ161" s="2"/>
      <c r="CK161" s="2"/>
      <c r="CL161" s="2"/>
      <c r="CM161" s="2"/>
      <c r="CN161" s="2"/>
      <c r="CO161" s="2"/>
      <c r="CP161" s="2"/>
      <c r="CQ161" s="2"/>
      <c r="CR161" s="2"/>
      <c r="CS161" s="2"/>
      <c r="CT161" s="2"/>
      <c r="CU161" s="2"/>
    </row>
    <row r="162" spans="1:99" s="46" customFormat="1" x14ac:dyDescent="0.35">
      <c r="A162" s="9"/>
      <c r="B162" s="108"/>
      <c r="C162" s="47"/>
      <c r="D162" s="88"/>
      <c r="E162" s="62"/>
      <c r="F162" s="62"/>
      <c r="G162" s="2"/>
      <c r="H162" s="2"/>
      <c r="I162" s="2"/>
      <c r="J162" s="2"/>
      <c r="K162" s="2"/>
      <c r="L162" s="2"/>
      <c r="M162" s="2"/>
      <c r="N162" s="2"/>
      <c r="O162" s="2"/>
      <c r="P162" s="2"/>
      <c r="Q162" s="2"/>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2"/>
      <c r="CE162" s="2"/>
      <c r="CF162" s="2"/>
      <c r="CG162" s="2"/>
      <c r="CH162" s="2"/>
      <c r="CI162" s="2"/>
      <c r="CJ162" s="2"/>
      <c r="CK162" s="2"/>
      <c r="CL162" s="2"/>
      <c r="CM162" s="2"/>
      <c r="CN162" s="2"/>
      <c r="CO162" s="2"/>
      <c r="CP162" s="2"/>
      <c r="CQ162" s="2"/>
      <c r="CR162" s="2"/>
      <c r="CS162" s="2"/>
      <c r="CT162" s="2"/>
      <c r="CU162" s="2"/>
    </row>
    <row r="163" spans="1:99" s="46" customFormat="1" x14ac:dyDescent="0.35">
      <c r="A163" s="9"/>
      <c r="B163" s="108"/>
      <c r="C163" s="47"/>
      <c r="D163" s="88"/>
      <c r="E163" s="62"/>
      <c r="F163" s="62"/>
      <c r="G163" s="2"/>
      <c r="H163" s="2"/>
      <c r="I163" s="2"/>
      <c r="J163" s="2"/>
      <c r="K163" s="2"/>
      <c r="L163" s="2"/>
      <c r="M163" s="2"/>
      <c r="N163" s="2"/>
      <c r="O163" s="2"/>
      <c r="P163" s="2"/>
      <c r="Q163" s="2"/>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2"/>
      <c r="CE163" s="2"/>
      <c r="CF163" s="2"/>
      <c r="CG163" s="2"/>
      <c r="CH163" s="2"/>
      <c r="CI163" s="2"/>
      <c r="CJ163" s="2"/>
      <c r="CK163" s="2"/>
      <c r="CL163" s="2"/>
      <c r="CM163" s="2"/>
      <c r="CN163" s="2"/>
      <c r="CO163" s="2"/>
      <c r="CP163" s="2"/>
      <c r="CQ163" s="2"/>
      <c r="CR163" s="2"/>
      <c r="CS163" s="2"/>
      <c r="CT163" s="2"/>
      <c r="CU163" s="2"/>
    </row>
    <row r="164" spans="1:99" s="46" customFormat="1" x14ac:dyDescent="0.35">
      <c r="A164" s="9"/>
      <c r="B164" s="108"/>
      <c r="C164" s="47"/>
      <c r="D164" s="88"/>
      <c r="E164" s="62"/>
      <c r="F164" s="62"/>
      <c r="G164" s="2"/>
      <c r="H164" s="2"/>
      <c r="I164" s="2"/>
      <c r="J164" s="2"/>
      <c r="K164" s="2"/>
      <c r="L164" s="2"/>
      <c r="M164" s="2"/>
      <c r="N164" s="2"/>
      <c r="O164" s="2"/>
      <c r="P164" s="2"/>
      <c r="Q164" s="2"/>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2"/>
      <c r="CE164" s="2"/>
      <c r="CF164" s="2"/>
      <c r="CG164" s="2"/>
      <c r="CH164" s="2"/>
      <c r="CI164" s="2"/>
      <c r="CJ164" s="2"/>
      <c r="CK164" s="2"/>
      <c r="CL164" s="2"/>
      <c r="CM164" s="2"/>
      <c r="CN164" s="2"/>
      <c r="CO164" s="2"/>
      <c r="CP164" s="2"/>
      <c r="CQ164" s="2"/>
      <c r="CR164" s="2"/>
      <c r="CS164" s="2"/>
      <c r="CT164" s="2"/>
      <c r="CU164" s="2"/>
    </row>
    <row r="165" spans="1:99" s="46" customFormat="1" x14ac:dyDescent="0.35">
      <c r="A165" s="9"/>
      <c r="B165" s="108"/>
      <c r="C165" s="47"/>
      <c r="D165" s="88"/>
      <c r="E165" s="62"/>
      <c r="F165" s="62"/>
      <c r="G165" s="2"/>
      <c r="H165" s="2"/>
      <c r="I165" s="2"/>
      <c r="J165" s="2"/>
      <c r="K165" s="2"/>
      <c r="L165" s="2"/>
      <c r="M165" s="2"/>
      <c r="N165" s="2"/>
      <c r="O165" s="2"/>
      <c r="P165" s="2"/>
      <c r="Q165" s="2"/>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2"/>
      <c r="CE165" s="2"/>
      <c r="CF165" s="2"/>
      <c r="CG165" s="2"/>
      <c r="CH165" s="2"/>
      <c r="CI165" s="2"/>
      <c r="CJ165" s="2"/>
      <c r="CK165" s="2"/>
      <c r="CL165" s="2"/>
      <c r="CM165" s="2"/>
      <c r="CN165" s="2"/>
      <c r="CO165" s="2"/>
      <c r="CP165" s="2"/>
      <c r="CQ165" s="2"/>
      <c r="CR165" s="2"/>
      <c r="CS165" s="2"/>
      <c r="CT165" s="2"/>
      <c r="CU165" s="2"/>
    </row>
    <row r="166" spans="1:99" s="2" customFormat="1" x14ac:dyDescent="0.35">
      <c r="A166" s="10"/>
      <c r="B166" s="108"/>
      <c r="C166" s="47"/>
      <c r="D166" s="88"/>
      <c r="E166" s="62"/>
      <c r="F166" s="62"/>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row>
    <row r="167" spans="1:99" s="2" customFormat="1" ht="33" customHeight="1" x14ac:dyDescent="0.35">
      <c r="A167" s="10"/>
      <c r="B167" s="108"/>
      <c r="C167" s="47"/>
      <c r="D167" s="88"/>
      <c r="E167" s="62"/>
      <c r="F167" s="62"/>
      <c r="G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row>
    <row r="168" spans="1:99" s="2" customFormat="1" ht="30.75" customHeight="1" x14ac:dyDescent="0.35">
      <c r="A168" s="9"/>
      <c r="B168" s="108"/>
      <c r="C168" s="47"/>
      <c r="D168" s="88"/>
      <c r="E168" s="62"/>
      <c r="F168" s="62"/>
      <c r="G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row>
    <row r="169" spans="1:99" s="46" customFormat="1" ht="29.25" customHeight="1" x14ac:dyDescent="0.35">
      <c r="A169" s="9"/>
      <c r="B169" s="108"/>
      <c r="C169" s="47"/>
      <c r="D169" s="88"/>
      <c r="E169" s="62"/>
      <c r="F169" s="62"/>
      <c r="G169" s="1"/>
      <c r="H169" s="1"/>
      <c r="I169" s="1"/>
      <c r="J169" s="1"/>
      <c r="K169" s="2"/>
      <c r="L169" s="2"/>
      <c r="M169" s="2"/>
      <c r="N169" s="2"/>
      <c r="O169" s="2"/>
      <c r="P169" s="2"/>
      <c r="Q169" s="2"/>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2"/>
      <c r="CE169" s="2"/>
      <c r="CF169" s="2"/>
      <c r="CG169" s="2"/>
      <c r="CH169" s="2"/>
      <c r="CI169" s="2"/>
      <c r="CJ169" s="2"/>
      <c r="CK169" s="2"/>
      <c r="CL169" s="2"/>
      <c r="CM169" s="2"/>
      <c r="CN169" s="2"/>
      <c r="CO169" s="2"/>
      <c r="CP169" s="2"/>
      <c r="CQ169" s="2"/>
      <c r="CR169" s="2"/>
      <c r="CS169" s="2"/>
      <c r="CT169" s="2"/>
      <c r="CU169" s="2"/>
    </row>
    <row r="170" spans="1:99" s="46" customFormat="1" ht="31.5" customHeight="1" x14ac:dyDescent="0.35">
      <c r="A170" s="9"/>
      <c r="B170" s="108"/>
      <c r="C170" s="47"/>
      <c r="D170" s="88"/>
      <c r="E170" s="62"/>
      <c r="F170" s="62"/>
      <c r="G170" s="1"/>
      <c r="H170" s="1"/>
      <c r="I170" s="1"/>
      <c r="J170" s="1"/>
      <c r="K170" s="2"/>
      <c r="L170" s="2"/>
      <c r="M170" s="2"/>
      <c r="N170" s="2"/>
      <c r="O170" s="2"/>
      <c r="P170" s="2"/>
      <c r="Q170" s="2"/>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2"/>
      <c r="CE170" s="2"/>
      <c r="CF170" s="2"/>
      <c r="CG170" s="2"/>
      <c r="CH170" s="2"/>
      <c r="CI170" s="2"/>
      <c r="CJ170" s="2"/>
      <c r="CK170" s="2"/>
      <c r="CL170" s="2"/>
      <c r="CM170" s="2"/>
      <c r="CN170" s="2"/>
      <c r="CO170" s="2"/>
      <c r="CP170" s="2"/>
      <c r="CQ170" s="2"/>
      <c r="CR170" s="2"/>
      <c r="CS170" s="2"/>
      <c r="CT170" s="2"/>
      <c r="CU170" s="2"/>
    </row>
    <row r="171" spans="1:99" s="46" customFormat="1" ht="22.5" customHeight="1" x14ac:dyDescent="0.35">
      <c r="A171" s="9"/>
      <c r="B171" s="108"/>
      <c r="C171" s="47"/>
      <c r="D171" s="88"/>
      <c r="E171" s="62"/>
      <c r="F171" s="62"/>
      <c r="G171" s="2"/>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2"/>
      <c r="CE171" s="2"/>
      <c r="CF171" s="2"/>
      <c r="CG171" s="2"/>
      <c r="CH171" s="2"/>
      <c r="CI171" s="2"/>
      <c r="CJ171" s="2"/>
      <c r="CK171" s="2"/>
      <c r="CL171" s="2"/>
      <c r="CM171" s="2"/>
      <c r="CN171" s="2"/>
      <c r="CO171" s="2"/>
      <c r="CP171" s="2"/>
      <c r="CQ171" s="2"/>
      <c r="CR171" s="2"/>
      <c r="CS171" s="2"/>
      <c r="CT171" s="2"/>
      <c r="CU171" s="2"/>
    </row>
    <row r="172" spans="1:99" s="46" customFormat="1" ht="18" customHeight="1" x14ac:dyDescent="0.35">
      <c r="A172" s="9"/>
      <c r="B172" s="108"/>
      <c r="C172" s="47"/>
      <c r="D172" s="88"/>
      <c r="E172" s="62"/>
      <c r="F172" s="62"/>
      <c r="G172" s="2"/>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2"/>
      <c r="CE172" s="2"/>
      <c r="CF172" s="2"/>
      <c r="CG172" s="2"/>
      <c r="CH172" s="2"/>
      <c r="CI172" s="2"/>
      <c r="CJ172" s="2"/>
      <c r="CK172" s="2"/>
      <c r="CL172" s="2"/>
      <c r="CM172" s="2"/>
      <c r="CN172" s="2"/>
      <c r="CO172" s="2"/>
      <c r="CP172" s="2"/>
      <c r="CQ172" s="2"/>
      <c r="CR172" s="2"/>
      <c r="CS172" s="2"/>
      <c r="CT172" s="2"/>
      <c r="CU172" s="2"/>
    </row>
    <row r="173" spans="1:99" s="46" customFormat="1" ht="17.25" customHeight="1" x14ac:dyDescent="0.35">
      <c r="A173" s="9"/>
      <c r="B173" s="108"/>
      <c r="C173" s="47"/>
      <c r="D173" s="88"/>
      <c r="E173" s="62"/>
      <c r="F173" s="62"/>
      <c r="G173" s="2"/>
      <c r="H173" s="2"/>
      <c r="I173" s="2"/>
      <c r="J173" s="2"/>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2"/>
      <c r="CE173" s="2"/>
      <c r="CF173" s="2"/>
      <c r="CG173" s="2"/>
      <c r="CH173" s="2"/>
      <c r="CI173" s="2"/>
      <c r="CJ173" s="2"/>
      <c r="CK173" s="2"/>
      <c r="CL173" s="2"/>
      <c r="CM173" s="2"/>
      <c r="CN173" s="2"/>
      <c r="CO173" s="2"/>
      <c r="CP173" s="2"/>
      <c r="CQ173" s="2"/>
      <c r="CR173" s="2"/>
      <c r="CS173" s="2"/>
      <c r="CT173" s="2"/>
      <c r="CU173" s="2"/>
    </row>
    <row r="174" spans="1:99" s="46" customFormat="1" ht="24" customHeight="1" x14ac:dyDescent="0.35">
      <c r="A174" s="10"/>
      <c r="B174" s="108"/>
      <c r="C174" s="47"/>
      <c r="D174" s="88"/>
      <c r="E174" s="62"/>
      <c r="F174" s="62"/>
      <c r="G174" s="1"/>
      <c r="H174" s="2"/>
      <c r="I174" s="2"/>
      <c r="J174" s="2"/>
      <c r="K174" s="2"/>
      <c r="L174" s="2"/>
      <c r="M174" s="2"/>
      <c r="N174" s="2"/>
      <c r="O174" s="2"/>
      <c r="P174" s="2"/>
      <c r="Q174" s="2"/>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2"/>
      <c r="CE174" s="2"/>
      <c r="CF174" s="2"/>
      <c r="CG174" s="2"/>
      <c r="CH174" s="2"/>
      <c r="CI174" s="2"/>
      <c r="CJ174" s="2"/>
      <c r="CK174" s="2"/>
      <c r="CL174" s="2"/>
      <c r="CM174" s="2"/>
      <c r="CN174" s="2"/>
      <c r="CO174" s="2"/>
      <c r="CP174" s="2"/>
      <c r="CQ174" s="2"/>
      <c r="CR174" s="2"/>
      <c r="CS174" s="2"/>
      <c r="CT174" s="2"/>
      <c r="CU174" s="2"/>
    </row>
    <row r="175" spans="1:99" x14ac:dyDescent="0.35">
      <c r="A175" s="10"/>
      <c r="H175" s="2"/>
      <c r="I175" s="2"/>
      <c r="J175" s="2"/>
      <c r="K175" s="2"/>
      <c r="L175" s="2"/>
      <c r="M175" s="2"/>
      <c r="N175" s="2"/>
      <c r="O175" s="2"/>
      <c r="P175" s="2"/>
      <c r="Q175" s="2"/>
    </row>
    <row r="176" spans="1:99" x14ac:dyDescent="0.35">
      <c r="A176" s="9"/>
      <c r="K176" s="2"/>
      <c r="L176" s="2"/>
      <c r="M176" s="2"/>
      <c r="N176" s="2"/>
      <c r="O176" s="2"/>
      <c r="P176" s="2"/>
      <c r="Q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row>
    <row r="177" spans="1:81" ht="108" customHeight="1" x14ac:dyDescent="0.35">
      <c r="A177" s="9"/>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row>
    <row r="178" spans="1:81" ht="24.75" customHeight="1" x14ac:dyDescent="0.35">
      <c r="A178" s="9"/>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row>
    <row r="179" spans="1:81" ht="19.5" customHeight="1" x14ac:dyDescent="0.35">
      <c r="A179" s="9"/>
      <c r="G179" s="2"/>
    </row>
    <row r="180" spans="1:81" s="2" customFormat="1" ht="18.75" customHeight="1" x14ac:dyDescent="0.35">
      <c r="A180" s="9"/>
      <c r="B180" s="108"/>
      <c r="C180" s="47"/>
      <c r="D180" s="88"/>
      <c r="E180" s="62"/>
      <c r="F180" s="62"/>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row>
    <row r="181" spans="1:81" s="31" customFormat="1" ht="21" customHeight="1" x14ac:dyDescent="0.35">
      <c r="A181" s="9"/>
      <c r="B181" s="108"/>
      <c r="C181" s="47"/>
      <c r="D181" s="88"/>
      <c r="E181" s="62"/>
      <c r="F181" s="62"/>
      <c r="G181" s="2"/>
      <c r="H181" s="2"/>
      <c r="I181" s="2"/>
      <c r="J181" s="2"/>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row>
    <row r="182" spans="1:81" s="2" customFormat="1" ht="15" customHeight="1" x14ac:dyDescent="0.35">
      <c r="A182" s="9"/>
      <c r="B182" s="108"/>
      <c r="C182" s="47"/>
      <c r="D182" s="88"/>
      <c r="E182" s="62"/>
      <c r="F182" s="62"/>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81" s="2" customFormat="1" ht="26.25" customHeight="1" x14ac:dyDescent="0.35">
      <c r="A183" s="9"/>
      <c r="B183" s="108"/>
      <c r="C183" s="47"/>
      <c r="D183" s="88"/>
      <c r="E183" s="62"/>
      <c r="F183" s="62"/>
      <c r="G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81" s="2" customFormat="1" ht="30.75" customHeight="1" x14ac:dyDescent="0.35">
      <c r="A184" s="9"/>
      <c r="B184" s="108"/>
      <c r="C184" s="47"/>
      <c r="D184" s="88"/>
      <c r="E184" s="62"/>
      <c r="F184" s="62"/>
      <c r="G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81" s="2" customFormat="1" ht="30" customHeight="1" x14ac:dyDescent="0.35">
      <c r="A185" s="9"/>
      <c r="B185" s="108"/>
      <c r="C185" s="47"/>
      <c r="D185" s="88"/>
      <c r="E185" s="62"/>
      <c r="F185" s="62"/>
      <c r="G185" s="1"/>
      <c r="H185" s="1"/>
      <c r="I185" s="1"/>
      <c r="J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81" s="2" customFormat="1" ht="15" customHeight="1" x14ac:dyDescent="0.35">
      <c r="A186" s="9"/>
      <c r="B186" s="108"/>
      <c r="C186" s="47"/>
      <c r="D186" s="88"/>
      <c r="E186" s="62"/>
      <c r="F186" s="62"/>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81" s="2" customFormat="1" ht="15" customHeight="1" x14ac:dyDescent="0.35">
      <c r="A187" s="9"/>
      <c r="B187" s="108"/>
      <c r="C187" s="47"/>
      <c r="D187" s="88"/>
      <c r="E187" s="62"/>
      <c r="F187" s="6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81" s="2" customFormat="1" ht="15" customHeight="1" x14ac:dyDescent="0.35">
      <c r="A188" s="9"/>
      <c r="B188" s="108"/>
      <c r="C188" s="47"/>
      <c r="D188" s="88"/>
      <c r="E188" s="62"/>
      <c r="F188" s="62"/>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81" s="2" customFormat="1" ht="15" customHeight="1" x14ac:dyDescent="0.35">
      <c r="A189" s="9"/>
      <c r="B189" s="108"/>
      <c r="C189" s="47"/>
      <c r="D189" s="88"/>
      <c r="E189" s="62"/>
      <c r="F189" s="62"/>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81" s="2" customFormat="1" ht="15" customHeight="1" x14ac:dyDescent="0.35">
      <c r="A190" s="9"/>
      <c r="B190" s="108"/>
      <c r="C190" s="47"/>
      <c r="D190" s="88"/>
      <c r="E190" s="62"/>
      <c r="F190" s="62"/>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row>
    <row r="191" spans="1:81" s="2" customFormat="1" ht="15" customHeight="1" x14ac:dyDescent="0.35">
      <c r="A191" s="9"/>
      <c r="B191" s="108"/>
      <c r="C191" s="47"/>
      <c r="D191" s="88"/>
      <c r="E191" s="62"/>
      <c r="F191" s="62"/>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row>
    <row r="192" spans="1:81" s="2" customFormat="1" ht="15" customHeight="1" x14ac:dyDescent="0.35">
      <c r="A192" s="9"/>
      <c r="B192" s="108"/>
      <c r="C192" s="47"/>
      <c r="D192" s="88"/>
      <c r="E192" s="62"/>
      <c r="F192" s="62"/>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row>
    <row r="193" spans="1:81" s="2" customFormat="1" ht="15" customHeight="1" x14ac:dyDescent="0.35">
      <c r="A193" s="10"/>
      <c r="B193" s="108"/>
      <c r="C193" s="47"/>
      <c r="D193" s="88"/>
      <c r="E193" s="62"/>
      <c r="F193" s="6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row>
    <row r="194" spans="1:81" s="2" customFormat="1" ht="15" customHeight="1" x14ac:dyDescent="0.35">
      <c r="A194" s="10"/>
      <c r="B194" s="108"/>
      <c r="C194" s="47"/>
      <c r="D194" s="88"/>
      <c r="E194" s="62"/>
      <c r="F194" s="62"/>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row>
    <row r="195" spans="1:81" s="2" customFormat="1" ht="15" customHeight="1" x14ac:dyDescent="0.35">
      <c r="A195" s="9"/>
      <c r="B195" s="108"/>
      <c r="C195" s="47"/>
      <c r="D195" s="88"/>
      <c r="E195" s="62"/>
      <c r="F195" s="62"/>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row>
    <row r="196" spans="1:81" s="2" customFormat="1" ht="29.25" customHeight="1" x14ac:dyDescent="0.35">
      <c r="A196" s="9"/>
      <c r="B196" s="108"/>
      <c r="C196" s="47"/>
      <c r="D196" s="88"/>
      <c r="E196" s="62"/>
      <c r="F196" s="62"/>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row>
    <row r="197" spans="1:81" s="2" customFormat="1" ht="29.25" customHeight="1" x14ac:dyDescent="0.35">
      <c r="A197" s="9"/>
      <c r="B197" s="108"/>
      <c r="C197" s="47"/>
      <c r="D197" s="88"/>
      <c r="E197" s="62"/>
      <c r="F197" s="62"/>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row>
    <row r="198" spans="1:81" s="2" customFormat="1" ht="17.25" customHeight="1" x14ac:dyDescent="0.35">
      <c r="A198" s="9"/>
      <c r="B198" s="108"/>
      <c r="C198" s="47"/>
      <c r="D198" s="88"/>
      <c r="E198" s="62"/>
      <c r="F198" s="62"/>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row>
    <row r="199" spans="1:81" s="2" customFormat="1" ht="15" customHeight="1" x14ac:dyDescent="0.35">
      <c r="A199" s="9"/>
      <c r="B199" s="108"/>
      <c r="C199" s="47"/>
      <c r="D199" s="88"/>
      <c r="E199" s="62"/>
      <c r="F199" s="62"/>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row>
    <row r="200" spans="1:81" s="2" customFormat="1" ht="15" customHeight="1" x14ac:dyDescent="0.35">
      <c r="A200" s="9"/>
      <c r="B200" s="108"/>
      <c r="C200" s="47"/>
      <c r="D200" s="88"/>
      <c r="E200" s="62"/>
      <c r="F200" s="62"/>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row>
    <row r="201" spans="1:81" s="2" customFormat="1" ht="27" customHeight="1" x14ac:dyDescent="0.35">
      <c r="A201" s="10"/>
      <c r="B201" s="108"/>
      <c r="C201" s="47"/>
      <c r="D201" s="88"/>
      <c r="E201" s="62"/>
      <c r="F201" s="62"/>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row>
    <row r="202" spans="1:81" s="2" customFormat="1" ht="15" customHeight="1" x14ac:dyDescent="0.35">
      <c r="A202" s="10"/>
      <c r="B202" s="108"/>
      <c r="C202" s="47"/>
      <c r="D202" s="88"/>
      <c r="E202" s="62"/>
      <c r="F202" s="62"/>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row>
    <row r="203" spans="1:81" s="2" customFormat="1" ht="15" customHeight="1" x14ac:dyDescent="0.35">
      <c r="A203" s="11"/>
      <c r="B203" s="108"/>
      <c r="C203" s="47"/>
      <c r="D203" s="88"/>
      <c r="E203" s="62"/>
      <c r="F203" s="62"/>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row>
    <row r="204" spans="1:81" s="2" customFormat="1" ht="15" customHeight="1" x14ac:dyDescent="0.35">
      <c r="A204" s="11"/>
      <c r="B204" s="108"/>
      <c r="C204" s="47"/>
      <c r="D204" s="88"/>
      <c r="E204" s="62"/>
      <c r="F204" s="62"/>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row>
    <row r="205" spans="1:81" s="2" customFormat="1" ht="30.75" customHeight="1" x14ac:dyDescent="0.35">
      <c r="A205" s="11"/>
      <c r="B205" s="108"/>
      <c r="C205" s="47"/>
      <c r="D205" s="88"/>
      <c r="E205" s="62"/>
      <c r="F205" s="62"/>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row>
    <row r="206" spans="1:81" s="2" customFormat="1" ht="30" customHeight="1" x14ac:dyDescent="0.35">
      <c r="A206" s="11"/>
      <c r="B206" s="108"/>
      <c r="C206" s="47"/>
      <c r="D206" s="88"/>
      <c r="E206" s="62"/>
      <c r="F206" s="62"/>
      <c r="G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row>
    <row r="207" spans="1:81" s="2" customFormat="1" ht="30" customHeight="1" x14ac:dyDescent="0.35">
      <c r="A207" s="11"/>
      <c r="B207" s="108"/>
      <c r="C207" s="47"/>
      <c r="D207" s="88"/>
      <c r="E207" s="62"/>
      <c r="F207" s="62"/>
      <c r="G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row>
    <row r="208" spans="1:81" s="2" customFormat="1" x14ac:dyDescent="0.35">
      <c r="A208" s="11"/>
      <c r="B208" s="108"/>
      <c r="C208" s="47"/>
      <c r="D208" s="88"/>
      <c r="E208" s="62"/>
      <c r="F208" s="62"/>
      <c r="G208" s="1"/>
      <c r="H208" s="1"/>
      <c r="I208" s="1"/>
      <c r="J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row>
    <row r="209" spans="1:81" s="2" customFormat="1" x14ac:dyDescent="0.35">
      <c r="A209" s="11"/>
      <c r="B209" s="108"/>
      <c r="C209" s="47"/>
      <c r="D209" s="88"/>
      <c r="E209" s="62"/>
      <c r="F209" s="62"/>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row>
    <row r="210" spans="1:81" s="2" customFormat="1" x14ac:dyDescent="0.35">
      <c r="A210" s="11"/>
      <c r="B210" s="108"/>
      <c r="C210" s="47"/>
      <c r="D210" s="88"/>
      <c r="E210" s="62"/>
      <c r="F210" s="62"/>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row>
    <row r="211" spans="1:81" s="2" customFormat="1" ht="45" customHeight="1" x14ac:dyDescent="0.35">
      <c r="A211" s="11"/>
      <c r="B211" s="108"/>
      <c r="C211" s="47"/>
      <c r="D211" s="88"/>
      <c r="E211" s="62"/>
      <c r="F211" s="62"/>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row>
    <row r="212" spans="1:81" s="2" customFormat="1" ht="15" customHeight="1" x14ac:dyDescent="0.35">
      <c r="A212" s="11"/>
      <c r="B212" s="108"/>
      <c r="C212" s="47"/>
      <c r="D212" s="88"/>
      <c r="E212" s="62"/>
      <c r="F212" s="62"/>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row>
    <row r="213" spans="1:81" s="2" customFormat="1" ht="30" customHeight="1" x14ac:dyDescent="0.35">
      <c r="A213" s="11"/>
      <c r="B213" s="108"/>
      <c r="C213" s="47"/>
      <c r="D213" s="88"/>
      <c r="E213" s="62"/>
      <c r="F213" s="62"/>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row>
    <row r="214" spans="1:81" s="2" customFormat="1" x14ac:dyDescent="0.35">
      <c r="A214" s="11"/>
      <c r="B214" s="108"/>
      <c r="C214" s="47"/>
      <c r="D214" s="88"/>
      <c r="E214" s="62"/>
      <c r="F214" s="62"/>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row>
    <row r="215" spans="1:81" s="2" customFormat="1" x14ac:dyDescent="0.35">
      <c r="A215" s="11"/>
      <c r="B215" s="108"/>
      <c r="C215" s="47"/>
      <c r="D215" s="88"/>
      <c r="E215" s="62"/>
      <c r="F215" s="62"/>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row>
    <row r="216" spans="1:81" s="2" customFormat="1" x14ac:dyDescent="0.35">
      <c r="A216" s="11"/>
      <c r="B216" s="108"/>
      <c r="C216" s="47"/>
      <c r="D216" s="88"/>
      <c r="E216" s="62"/>
      <c r="F216" s="62"/>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row>
    <row r="217" spans="1:81" s="2" customFormat="1" x14ac:dyDescent="0.35">
      <c r="A217" s="11"/>
      <c r="B217" s="108"/>
      <c r="C217" s="47"/>
      <c r="D217" s="88"/>
      <c r="E217" s="62"/>
      <c r="F217" s="62"/>
      <c r="G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row>
    <row r="218" spans="1:81" s="2" customFormat="1" x14ac:dyDescent="0.35">
      <c r="A218" s="11"/>
      <c r="B218" s="108"/>
      <c r="C218" s="47"/>
      <c r="D218" s="88"/>
      <c r="E218" s="62"/>
      <c r="F218" s="62"/>
      <c r="G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row>
    <row r="219" spans="1:81" s="2" customFormat="1" x14ac:dyDescent="0.35">
      <c r="A219" s="11"/>
      <c r="B219" s="108"/>
      <c r="C219" s="47"/>
      <c r="D219" s="88"/>
      <c r="E219" s="62"/>
      <c r="F219" s="62"/>
      <c r="G219" s="1"/>
      <c r="H219" s="1"/>
      <c r="I219" s="1"/>
      <c r="J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row>
    <row r="220" spans="1:81" s="2" customFormat="1" x14ac:dyDescent="0.35">
      <c r="A220" s="11"/>
      <c r="B220" s="108"/>
      <c r="C220" s="47"/>
      <c r="D220" s="88"/>
      <c r="E220" s="62"/>
      <c r="F220" s="62"/>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row>
    <row r="221" spans="1:81" s="2" customFormat="1" x14ac:dyDescent="0.35">
      <c r="A221" s="11"/>
      <c r="B221" s="108"/>
      <c r="C221" s="47"/>
      <c r="D221" s="88"/>
      <c r="E221" s="62"/>
      <c r="F221" s="62"/>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row>
    <row r="222" spans="1:81" s="2" customFormat="1" x14ac:dyDescent="0.35">
      <c r="A222" s="11"/>
      <c r="B222" s="108"/>
      <c r="C222" s="47"/>
      <c r="D222" s="88"/>
      <c r="E222" s="62"/>
      <c r="F222" s="62"/>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row>
    <row r="223" spans="1:81" s="2" customFormat="1" x14ac:dyDescent="0.35">
      <c r="A223" s="11"/>
      <c r="B223" s="108"/>
      <c r="C223" s="47"/>
      <c r="D223" s="88"/>
      <c r="E223" s="62"/>
      <c r="F223" s="62"/>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row>
    <row r="224" spans="1:81" s="2" customFormat="1" x14ac:dyDescent="0.35">
      <c r="A224" s="11"/>
      <c r="B224" s="108"/>
      <c r="C224" s="47"/>
      <c r="D224" s="88"/>
      <c r="E224" s="62"/>
      <c r="F224" s="62"/>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row>
    <row r="225" spans="1:81" s="2" customFormat="1" x14ac:dyDescent="0.35">
      <c r="A225" s="11"/>
      <c r="B225" s="108"/>
      <c r="C225" s="47"/>
      <c r="D225" s="88"/>
      <c r="E225" s="62"/>
      <c r="F225" s="62"/>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row>
    <row r="226" spans="1:81" s="2" customFormat="1" x14ac:dyDescent="0.35">
      <c r="A226" s="11"/>
      <c r="B226" s="108"/>
      <c r="C226" s="47"/>
      <c r="D226" s="88"/>
      <c r="E226" s="62"/>
      <c r="F226" s="62"/>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row>
    <row r="227" spans="1:81" s="2" customFormat="1" x14ac:dyDescent="0.35">
      <c r="A227" s="11"/>
      <c r="B227" s="108"/>
      <c r="C227" s="47"/>
      <c r="D227" s="88"/>
      <c r="E227" s="62"/>
      <c r="F227" s="62"/>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row>
    <row r="228" spans="1:81" s="2" customFormat="1" x14ac:dyDescent="0.35">
      <c r="A228" s="11"/>
      <c r="B228" s="108"/>
      <c r="C228" s="47"/>
      <c r="D228" s="88"/>
      <c r="E228" s="62"/>
      <c r="F228" s="62"/>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row>
    <row r="229" spans="1:81" s="2" customFormat="1" x14ac:dyDescent="0.35">
      <c r="A229" s="11"/>
      <c r="B229" s="108"/>
      <c r="C229" s="47"/>
      <c r="D229" s="88"/>
      <c r="E229" s="62"/>
      <c r="F229" s="62"/>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row>
    <row r="230" spans="1:81" s="2" customFormat="1" x14ac:dyDescent="0.35">
      <c r="A230" s="11"/>
      <c r="B230" s="108"/>
      <c r="C230" s="47"/>
      <c r="D230" s="88"/>
      <c r="E230" s="62"/>
      <c r="F230" s="62"/>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row>
    <row r="231" spans="1:81" s="2" customFormat="1" x14ac:dyDescent="0.35">
      <c r="A231" s="11"/>
      <c r="B231" s="108"/>
      <c r="C231" s="47"/>
      <c r="D231" s="88"/>
      <c r="E231" s="62"/>
      <c r="F231" s="62"/>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row>
    <row r="232" spans="1:81" s="2" customFormat="1" ht="15" customHeight="1" x14ac:dyDescent="0.35">
      <c r="A232" s="11"/>
      <c r="B232" s="108"/>
      <c r="C232" s="47"/>
      <c r="D232" s="88"/>
      <c r="E232" s="62"/>
      <c r="F232" s="62"/>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row>
    <row r="233" spans="1:81" s="2" customFormat="1" ht="15" customHeight="1" x14ac:dyDescent="0.35">
      <c r="A233" s="11"/>
      <c r="B233" s="108"/>
      <c r="C233" s="47"/>
      <c r="D233" s="88"/>
      <c r="E233" s="62"/>
      <c r="F233" s="62"/>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row>
    <row r="234" spans="1:81" s="2" customFormat="1" ht="15" customHeight="1" x14ac:dyDescent="0.35">
      <c r="A234" s="11"/>
      <c r="B234" s="108"/>
      <c r="C234" s="47"/>
      <c r="D234" s="88"/>
      <c r="E234" s="62"/>
      <c r="F234" s="62"/>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row>
    <row r="235" spans="1:81" s="2" customFormat="1" ht="15" customHeight="1" x14ac:dyDescent="0.35">
      <c r="A235" s="11"/>
      <c r="B235" s="108"/>
      <c r="C235" s="47"/>
      <c r="D235" s="88"/>
      <c r="E235" s="62"/>
      <c r="F235" s="62"/>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row>
    <row r="236" spans="1:81" s="2" customFormat="1" ht="15" customHeight="1" x14ac:dyDescent="0.35">
      <c r="A236" s="11"/>
      <c r="B236" s="108"/>
      <c r="C236" s="47"/>
      <c r="D236" s="88"/>
      <c r="E236" s="62"/>
      <c r="F236" s="62"/>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row>
    <row r="237" spans="1:81" ht="15" customHeight="1" x14ac:dyDescent="0.35"/>
    <row r="239" spans="1:81" ht="15" customHeight="1" x14ac:dyDescent="0.35"/>
    <row r="240" spans="1:81" s="2" customFormat="1" x14ac:dyDescent="0.35">
      <c r="A240" s="11"/>
      <c r="B240" s="108"/>
      <c r="C240" s="47"/>
      <c r="D240" s="88"/>
      <c r="E240" s="62"/>
      <c r="F240" s="62"/>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row>
    <row r="241" spans="1:81" s="2" customFormat="1" x14ac:dyDescent="0.35">
      <c r="A241" s="11"/>
      <c r="B241" s="108"/>
      <c r="C241" s="47"/>
      <c r="D241" s="88"/>
      <c r="E241" s="62"/>
      <c r="F241" s="62"/>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row>
    <row r="242" spans="1:81" s="2" customFormat="1" x14ac:dyDescent="0.35">
      <c r="A242" s="11"/>
      <c r="B242" s="108"/>
      <c r="C242" s="47"/>
      <c r="D242" s="88"/>
      <c r="E242" s="62"/>
      <c r="F242" s="62"/>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row>
    <row r="248" spans="1:81" s="2" customFormat="1" x14ac:dyDescent="0.35">
      <c r="A248" s="11"/>
      <c r="B248" s="108"/>
      <c r="C248" s="47"/>
      <c r="D248" s="88"/>
      <c r="E248" s="62"/>
      <c r="F248" s="62"/>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row>
    <row r="249" spans="1:81" s="2" customFormat="1" x14ac:dyDescent="0.35">
      <c r="A249" s="11"/>
      <c r="B249" s="108"/>
      <c r="C249" s="47"/>
      <c r="D249" s="88"/>
      <c r="E249" s="62"/>
      <c r="F249" s="62"/>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row>
    <row r="250" spans="1:81" s="2" customFormat="1" x14ac:dyDescent="0.35">
      <c r="A250" s="11"/>
      <c r="B250" s="108"/>
      <c r="C250" s="47"/>
      <c r="D250" s="88"/>
      <c r="E250" s="62"/>
      <c r="F250" s="62"/>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row>
    <row r="251" spans="1:81" s="2" customFormat="1" x14ac:dyDescent="0.35">
      <c r="A251" s="11"/>
      <c r="B251" s="108"/>
      <c r="C251" s="47"/>
      <c r="D251" s="88"/>
      <c r="E251" s="62"/>
      <c r="F251" s="62"/>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row>
    <row r="272" spans="1:81" s="2" customFormat="1" x14ac:dyDescent="0.35">
      <c r="A272" s="11"/>
      <c r="B272" s="108"/>
      <c r="C272" s="47"/>
      <c r="D272" s="88"/>
      <c r="E272" s="62"/>
      <c r="F272" s="62"/>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row>
    <row r="273" spans="1:81" s="2" customFormat="1" x14ac:dyDescent="0.35">
      <c r="A273" s="11"/>
      <c r="B273" s="108"/>
      <c r="C273" s="47"/>
      <c r="D273" s="88"/>
      <c r="E273" s="62"/>
      <c r="F273" s="62"/>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row>
    <row r="274" spans="1:81" s="2" customFormat="1" x14ac:dyDescent="0.35">
      <c r="A274" s="11"/>
      <c r="B274" s="108"/>
      <c r="C274" s="47"/>
      <c r="D274" s="88"/>
      <c r="E274" s="62"/>
      <c r="F274" s="62"/>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row>
    <row r="278" spans="1:81" s="2" customFormat="1" x14ac:dyDescent="0.35">
      <c r="A278" s="11"/>
      <c r="B278" s="108"/>
      <c r="C278" s="47"/>
      <c r="D278" s="88"/>
      <c r="E278" s="62"/>
      <c r="F278" s="62"/>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row>
    <row r="279" spans="1:81" s="2" customFormat="1" x14ac:dyDescent="0.35">
      <c r="A279" s="11"/>
      <c r="B279" s="108"/>
      <c r="C279" s="47"/>
      <c r="D279" s="88"/>
      <c r="E279" s="62"/>
      <c r="F279" s="62"/>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row>
    <row r="280" spans="1:81" s="2" customFormat="1" x14ac:dyDescent="0.35">
      <c r="A280" s="11"/>
      <c r="B280" s="108"/>
      <c r="C280" s="47"/>
      <c r="D280" s="88"/>
      <c r="E280" s="62"/>
      <c r="F280" s="62"/>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row>
    <row r="281" spans="1:81" s="2" customFormat="1" x14ac:dyDescent="0.35">
      <c r="A281" s="11"/>
      <c r="B281" s="108"/>
      <c r="C281" s="47"/>
      <c r="D281" s="88"/>
      <c r="E281" s="62"/>
      <c r="F281" s="62"/>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row>
    <row r="282" spans="1:81" s="2" customFormat="1" x14ac:dyDescent="0.35">
      <c r="A282" s="11"/>
      <c r="B282" s="108"/>
      <c r="C282" s="47"/>
      <c r="D282" s="88"/>
      <c r="E282" s="62"/>
      <c r="F282" s="62"/>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row>
    <row r="283" spans="1:81" s="2" customFormat="1" x14ac:dyDescent="0.35">
      <c r="A283" s="11"/>
      <c r="B283" s="108"/>
      <c r="C283" s="47"/>
      <c r="D283" s="88"/>
      <c r="E283" s="62"/>
      <c r="F283" s="62"/>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row>
    <row r="284" spans="1:81" s="2" customFormat="1" x14ac:dyDescent="0.35">
      <c r="A284" s="11"/>
      <c r="B284" s="108"/>
      <c r="C284" s="47"/>
      <c r="D284" s="88"/>
      <c r="E284" s="62"/>
      <c r="F284" s="62"/>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row>
    <row r="285" spans="1:81" s="2" customFormat="1" x14ac:dyDescent="0.35">
      <c r="A285" s="11"/>
      <c r="B285" s="108"/>
      <c r="C285" s="47"/>
      <c r="D285" s="88"/>
      <c r="E285" s="62"/>
      <c r="F285" s="62"/>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row>
  </sheetData>
  <mergeCells count="4">
    <mergeCell ref="A1:F1"/>
    <mergeCell ref="A2:F2"/>
    <mergeCell ref="A3:F3"/>
    <mergeCell ref="G10:I10"/>
  </mergeCells>
  <phoneticPr fontId="0" type="noConversion"/>
  <dataValidations disablePrompts="1" count="2">
    <dataValidation type="list" allowBlank="1" showInputMessage="1" showErrorMessage="1" sqref="C100" xr:uid="{00000000-0002-0000-0100-000000000000}">
      <formula1>$K$28:$K$30</formula1>
    </dataValidation>
    <dataValidation type="list" allowBlank="1" showInputMessage="1" showErrorMessage="1" sqref="C79:C92" xr:uid="{00000000-0002-0000-0100-000001000000}">
      <formula1>$K$20:$K$21</formula1>
    </dataValidation>
  </dataValidations>
  <printOptions horizontalCentered="1"/>
  <pageMargins left="0" right="0" top="0.98425196850393704" bottom="0.98425196850393704" header="0.51181102362204722" footer="0.51181102362204722"/>
  <pageSetup paperSize="9" scale="95" orientation="portrait" horizontalDpi="300" verticalDpi="300" r:id="rId1"/>
  <headerFooter alignWithMargins="0">
    <oddFooter>&amp;L
          Devis quantitatif et estimatif - BOUTIQUES DE 5&amp;C&amp;P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79813F-4035-4415-B6E3-23A7AACBACE6}">
  <ds:schemaRefs>
    <ds:schemaRef ds:uri="http://schemas.microsoft.com/sharepoint/v3/contenttype/forms"/>
  </ds:schemaRefs>
</ds:datastoreItem>
</file>

<file path=customXml/itemProps2.xml><?xml version="1.0" encoding="utf-8"?>
<ds:datastoreItem xmlns:ds="http://schemas.openxmlformats.org/officeDocument/2006/customXml" ds:itemID="{5654B5EF-C209-4FE4-814D-4E989862E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EE6626-CA1B-41B4-9B8F-9B98537FE1B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RECAP Lot 2</vt:lpstr>
      <vt:lpstr>Boutiques de 5 </vt:lpstr>
      <vt:lpstr>'Boutiques de 5 '!Impression_des_titres</vt:lpstr>
      <vt:lpstr>'Boutiques de 5 '!Zone_d_impression</vt:lpstr>
      <vt:lpstr>'RECAP Lot 2'!Zone_d_impression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Vander Auwera T</cp:lastModifiedBy>
  <cp:lastPrinted>2022-09-06T08:22:46Z</cp:lastPrinted>
  <dcterms:created xsi:type="dcterms:W3CDTF">2006-08-15T19:48:14Z</dcterms:created>
  <dcterms:modified xsi:type="dcterms:W3CDTF">2023-03-14T10:12:42Z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