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ENI\Downloads\"/>
    </mc:Choice>
  </mc:AlternateContent>
  <xr:revisionPtr revIDLastSave="0" documentId="13_ncr:1_{5DD1EC4D-D582-4AF2-AEBF-E2582BE18F3C}" xr6:coauthVersionLast="47" xr6:coauthVersionMax="47" xr10:uidLastSave="{00000000-0000-0000-0000-000000000000}"/>
  <bookViews>
    <workbookView xWindow="-120" yWindow="-120" windowWidth="20730" windowHeight="11040" tabRatio="878" firstSheet="8" activeTab="13" xr2:uid="{00000000-000D-0000-FFFF-FFFF00000000}"/>
  </bookViews>
  <sheets>
    <sheet name="Master Cover" sheetId="45" r:id="rId1"/>
    <sheet name="Master Summary" sheetId="54" r:id="rId2"/>
    <sheet name="Bukuku cover" sheetId="55" r:id="rId3"/>
    <sheet name="Bukuku summary" sheetId="46" r:id="rId4"/>
    <sheet name="Bukuku Preliminaries" sheetId="47" r:id="rId5"/>
    <sheet name="Bukuku main bill" sheetId="64" r:id="rId6"/>
    <sheet name="Karugutu cover" sheetId="53" r:id="rId7"/>
    <sheet name="Karugutu summary" sheetId="65" r:id="rId8"/>
    <sheet name="Karugutu Preliminaries" sheetId="69" r:id="rId9"/>
    <sheet name="Karugutu main bill" sheetId="66" r:id="rId10"/>
    <sheet name="Rwebisengo cover" sheetId="60" r:id="rId11"/>
    <sheet name="Rwebisengo summary" sheetId="68" r:id="rId12"/>
    <sheet name="Rwebisengo Preliminaries" sheetId="70" r:id="rId13"/>
    <sheet name="Rwebisengo main bill" sheetId="67" r:id="rId14"/>
  </sheets>
  <definedNames>
    <definedName name="_xlnm.Print_Area" localSheetId="2">'Bukuku cover'!$A$1:$F$30</definedName>
    <definedName name="_xlnm.Print_Area" localSheetId="5">'Bukuku main bill'!$A$1:$F$54</definedName>
    <definedName name="_xlnm.Print_Area" localSheetId="6">'Karugutu cover'!$A$1:$F$30</definedName>
    <definedName name="_xlnm.Print_Area" localSheetId="9">'Karugutu main bill'!$A$1:$F$54</definedName>
    <definedName name="_xlnm.Print_Area" localSheetId="0">'Master Cover'!$A$1:$F$30</definedName>
    <definedName name="_xlnm.Print_Area" localSheetId="10">'Rwebisengo cover'!$A$1:$F$30</definedName>
    <definedName name="_xlnm.Print_Area" localSheetId="13">'Rwebisengo main bill'!$A$1:$F$54</definedName>
    <definedName name="_xlnm.Print_Titles" localSheetId="5">'Bukuku main bill'!$1:$2</definedName>
    <definedName name="_xlnm.Print_Titles" localSheetId="9">'Karugutu main bill'!$1:$2</definedName>
    <definedName name="_xlnm.Print_Titles" localSheetId="13">'Rwebisengo main bill'!$1:$2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70" l="1"/>
  <c r="C7" i="68" s="1"/>
  <c r="C15" i="69"/>
  <c r="C7" i="65" s="1"/>
  <c r="F46" i="67"/>
  <c r="F45" i="67"/>
  <c r="F44" i="67"/>
  <c r="F43" i="67"/>
  <c r="F42" i="67"/>
  <c r="F41" i="67"/>
  <c r="F38" i="67"/>
  <c r="F37" i="67"/>
  <c r="F36" i="67"/>
  <c r="F32" i="67"/>
  <c r="F29" i="67"/>
  <c r="F28" i="67"/>
  <c r="F27" i="67"/>
  <c r="F26" i="67"/>
  <c r="F25" i="67"/>
  <c r="F21" i="67"/>
  <c r="F20" i="67"/>
  <c r="F19" i="67"/>
  <c r="F18" i="67"/>
  <c r="D17" i="67"/>
  <c r="F17" i="67" s="1"/>
  <c r="F16" i="67"/>
  <c r="F15" i="67"/>
  <c r="F13" i="67"/>
  <c r="F12" i="67"/>
  <c r="F11" i="67"/>
  <c r="F10" i="67"/>
  <c r="F9" i="67"/>
  <c r="F8" i="67"/>
  <c r="F46" i="66"/>
  <c r="F45" i="66"/>
  <c r="F44" i="66"/>
  <c r="F43" i="66"/>
  <c r="F42" i="66"/>
  <c r="F41" i="66"/>
  <c r="F38" i="66"/>
  <c r="F37" i="66"/>
  <c r="F36" i="66"/>
  <c r="F32" i="66"/>
  <c r="F29" i="66"/>
  <c r="F28" i="66"/>
  <c r="F27" i="66"/>
  <c r="F26" i="66"/>
  <c r="F25" i="66"/>
  <c r="F21" i="66"/>
  <c r="F20" i="66"/>
  <c r="F19" i="66"/>
  <c r="F18" i="66"/>
  <c r="D17" i="66"/>
  <c r="F17" i="66" s="1"/>
  <c r="F16" i="66"/>
  <c r="F15" i="66"/>
  <c r="F13" i="66"/>
  <c r="F12" i="66"/>
  <c r="F11" i="66"/>
  <c r="F10" i="66"/>
  <c r="F9" i="66"/>
  <c r="F8" i="66"/>
  <c r="F48" i="67" l="1"/>
  <c r="F51" i="67" s="1"/>
  <c r="F23" i="67"/>
  <c r="F50" i="67" s="1"/>
  <c r="F48" i="66"/>
  <c r="F51" i="66" s="1"/>
  <c r="F23" i="66"/>
  <c r="F50" i="66" s="1"/>
  <c r="F43" i="64"/>
  <c r="F44" i="64"/>
  <c r="F45" i="64"/>
  <c r="F46" i="64"/>
  <c r="F41" i="64"/>
  <c r="F42" i="64"/>
  <c r="F37" i="64"/>
  <c r="F38" i="64"/>
  <c r="F36" i="64"/>
  <c r="F32" i="64"/>
  <c r="F26" i="64"/>
  <c r="F28" i="64"/>
  <c r="F29" i="64"/>
  <c r="F16" i="64"/>
  <c r="F18" i="64"/>
  <c r="F19" i="64"/>
  <c r="F20" i="64"/>
  <c r="F21" i="64"/>
  <c r="F13" i="64"/>
  <c r="F9" i="64"/>
  <c r="F10" i="64"/>
  <c r="F11" i="64"/>
  <c r="F12" i="64"/>
  <c r="C15" i="47"/>
  <c r="C7" i="46" s="1"/>
  <c r="F27" i="64"/>
  <c r="F25" i="64"/>
  <c r="D17" i="64"/>
  <c r="F17" i="64" s="1"/>
  <c r="F15" i="64"/>
  <c r="F8" i="64"/>
  <c r="F54" i="67" l="1"/>
  <c r="C8" i="68" s="1"/>
  <c r="C10" i="68" s="1"/>
  <c r="C12" i="68" s="1"/>
  <c r="C16" i="68" s="1"/>
  <c r="C9" i="54" s="1"/>
  <c r="F54" i="66"/>
  <c r="C8" i="65" s="1"/>
  <c r="C10" i="65" s="1"/>
  <c r="C12" i="65" s="1"/>
  <c r="F23" i="64"/>
  <c r="F50" i="64" s="1"/>
  <c r="F48" i="64"/>
  <c r="F51" i="64" s="1"/>
  <c r="C16" i="65" l="1"/>
  <c r="C8" i="54" s="1"/>
  <c r="F54" i="64"/>
  <c r="C8" i="46" s="1"/>
  <c r="C10" i="46" s="1"/>
  <c r="C12" i="46" s="1"/>
  <c r="C16" i="46" l="1"/>
  <c r="C7" i="54" s="1"/>
  <c r="C14" i="54" s="1"/>
</calcChain>
</file>

<file path=xl/sharedStrings.xml><?xml version="1.0" encoding="utf-8"?>
<sst xmlns="http://schemas.openxmlformats.org/spreadsheetml/2006/main" count="345" uniqueCount="94">
  <si>
    <t>Description</t>
  </si>
  <si>
    <t xml:space="preserve">Item               </t>
  </si>
  <si>
    <t>Unit</t>
  </si>
  <si>
    <t>Grand Total(Vat Exclusive)</t>
  </si>
  <si>
    <t>A</t>
  </si>
  <si>
    <t>C</t>
  </si>
  <si>
    <t>D</t>
  </si>
  <si>
    <t>E</t>
  </si>
  <si>
    <t>LSF PROJECT</t>
  </si>
  <si>
    <t>Amount(Euro)</t>
  </si>
  <si>
    <t xml:space="preserve">GENERAL SUMMARY </t>
  </si>
  <si>
    <t>Preliminary works</t>
  </si>
  <si>
    <t>Sub-Total</t>
  </si>
  <si>
    <t>Add contingency 5%</t>
  </si>
  <si>
    <t>PRELIMINARIES</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</si>
  <si>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</si>
  <si>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</si>
  <si>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</si>
  <si>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</si>
  <si>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</si>
  <si>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</si>
  <si>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</si>
  <si>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</si>
  <si>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</si>
  <si>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</si>
  <si>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</si>
  <si>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</si>
  <si>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</si>
  <si>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</si>
  <si>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</si>
  <si>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</si>
  <si>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BOQ for Construction of Incinerators at Health Facilities in West Nile and Rwenzori Regions, Uganda</t>
  </si>
  <si>
    <t xml:space="preserve">MAIN SUMMARY                                                                       </t>
  </si>
  <si>
    <t>Mail bill</t>
  </si>
  <si>
    <t xml:space="preserve">MAIN SUMMARY                                                                        </t>
  </si>
  <si>
    <t>MAIN BILL</t>
  </si>
  <si>
    <t>Quantity</t>
  </si>
  <si>
    <t>Preamble:</t>
  </si>
  <si>
    <t>The relevant drawing is Drg MOH/HCWM/MK1.0(including references made there-in to other drawings)</t>
  </si>
  <si>
    <t>DEMOLITION AND SITE CLEARANCE</t>
  </si>
  <si>
    <t>General Site Clearance</t>
  </si>
  <si>
    <t>General site clearance for works</t>
  </si>
  <si>
    <t>Excavation of topsoil, to a depth not exceeding 0.25 m</t>
  </si>
  <si>
    <t>General excavation for foundation, material other than topsoil, maximum depth 0.25 - 0.5 m including making up levels and preparing surface, ready to receive concrete foundation</t>
  </si>
  <si>
    <t>Placing mass concrete, designed mix grade C25 concrete to BS 5328 with ordinary Portland cement to BS 12, minimum aggregate size 20mm to BS 662, to a thickness of 150 mm</t>
  </si>
  <si>
    <t>Placing mass concrete, designed mix grade C25 concrete to BS 5328 with ordinary Portland cement to BS 12, minimum aggregate size 20mm to BS 662, to a thickness of 100 mm</t>
  </si>
  <si>
    <t xml:space="preserve">Providing refractory bricks and laying fire brick base with refractory cement , to a thickness of 63.5 mm </t>
  </si>
  <si>
    <t>Providing fire bricks and constructing fire brick core walls with refractory cement, including retaining bands to the following thicknesses:</t>
  </si>
  <si>
    <t>114.3 mm</t>
  </si>
  <si>
    <t>228.6 mm</t>
  </si>
  <si>
    <t>Providing bricks and constructing common brick lining surround with 1:3 cement sand mortar for walls of 114.3 mm thickness:</t>
  </si>
  <si>
    <t>Providing and fitting top plate as per drawing MOH/HCWM/MK6.0, fitted with sand frames, including supply of sand, and with steel angle stiffeners, including supply and fitting chimney spigot</t>
  </si>
  <si>
    <t>Lump sum</t>
  </si>
  <si>
    <t>Providing and fitting loading and smoking doors as per drawing MOH/HCWM/MK6.0</t>
  </si>
  <si>
    <t>Providing and fitting top plate retaining frame as per drawing MOH/HCWM/MK7.0</t>
  </si>
  <si>
    <t>Providing and fitting Ash doors of 228x190mm mild steel plates</t>
  </si>
  <si>
    <t>No</t>
  </si>
  <si>
    <t>Carried to Collection</t>
  </si>
  <si>
    <t>Providing and fitting Air inlets of 60x40x3 mm RHS</t>
  </si>
  <si>
    <t>Providing and fitting Air outlets of 50x25x3 mm RHS</t>
  </si>
  <si>
    <t>Providing and fitting 4 metre steel chimney, secured by steel ties reaching the ground</t>
  </si>
  <si>
    <t>Providing simple fire grate as per drawing no MOH/HCWM/MK7.0</t>
  </si>
  <si>
    <t>Providing and installing 10 litre can. At a height of 1 m above the incinerator</t>
  </si>
  <si>
    <t>Luminaire type A: Fluorescent bulkhead with cast aluminium body and opal polycarbonate diffuser retained by tamper-resistant screws, IP65, C/W 2*11 watts TC lamps as Thorn Escort OBV 2011 or its approaved equivalent</t>
  </si>
  <si>
    <t>Construction of Shed and storage cage According to drawings</t>
  </si>
  <si>
    <t>Fencing for the sites, 2.5m high complete as in the drawings</t>
  </si>
  <si>
    <t>m</t>
  </si>
  <si>
    <t>Gate as in drgs, 2.0m wide</t>
  </si>
  <si>
    <t xml:space="preserve"> Grand Total</t>
  </si>
  <si>
    <t>Reinforced concrete for the corner posts of the waste pit (concrete 350 kg/m3).</t>
  </si>
  <si>
    <t>Reinforced concrete for intermediate beams (concrete 350 kg/m3).</t>
  </si>
  <si>
    <t>Masonry wall for upper part of the pit</t>
  </si>
  <si>
    <t>concrete blocks or brick with no joint</t>
  </si>
  <si>
    <r>
      <t>M</t>
    </r>
    <r>
      <rPr>
        <vertAlign val="superscript"/>
        <sz val="10"/>
        <rFont val="Calibri"/>
        <family val="2"/>
        <scheme val="minor"/>
      </rPr>
      <t>2</t>
    </r>
  </si>
  <si>
    <r>
      <t>M</t>
    </r>
    <r>
      <rPr>
        <vertAlign val="superscript"/>
        <sz val="10"/>
        <rFont val="Calibri"/>
        <family val="2"/>
        <scheme val="minor"/>
      </rPr>
      <t>3</t>
    </r>
  </si>
  <si>
    <t>ASH PIT</t>
  </si>
  <si>
    <t>ELECTRO-MECHANICAL</t>
  </si>
  <si>
    <t>PROTECTION STRUCTURES</t>
  </si>
  <si>
    <t>Ventilation PVC pipe 100mm (Glue End Connection)</t>
  </si>
  <si>
    <t>Reinforced concrete for upper beams and upper slab, including lockable inspection hatch (concrete 350 kg/m3).</t>
  </si>
  <si>
    <t>M3</t>
  </si>
  <si>
    <t>M2</t>
  </si>
  <si>
    <t>M</t>
  </si>
  <si>
    <t>Collection, Page 1</t>
  </si>
  <si>
    <t>Collection, Page 2</t>
  </si>
  <si>
    <t>RWENZORI REGION</t>
  </si>
  <si>
    <t>Lot 2</t>
  </si>
  <si>
    <t>BOQ for Construction of Incinerator at Bukuku HCIV, Kabarole District</t>
  </si>
  <si>
    <t>BOQ for Construction of Incinerator at Karugutu HCIV, Ntoroko District</t>
  </si>
  <si>
    <t>BOQ for Construction of Incinerator at Rwebisengo HCIV, Ntoroko District</t>
  </si>
  <si>
    <t>Bukuku HCIV</t>
  </si>
  <si>
    <t>Karugutu HCIV</t>
  </si>
  <si>
    <t>Rwebisengo HCIV</t>
  </si>
  <si>
    <t>unit cost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</si>
</sst>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_(* #,##0_);_(* \(#,##0\);_(* \-??_);_(@_)"/>
    <numFmt numFmtId="166" formatCode="_(* #,##0_);_(* \(#,##0\);_(* &quot;-&quot;??_);_(@_)"/>
    <numFmt numFmtId="167" formatCode="0.0"/>
  </numFmts>
  <fonts count="24"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Calibri"/>
      <family val="2"/>
      <scheme val="minor"/>
    </font>
    <font>
      <sz val="20"/>
      <color theme="1"/>
      <name val="Calibri"/>
      <family val="2"/>
      <scheme val="minor"/>
    </font>
    <font>
      <sz val="11"/>
      <name val="Calibri"/>
      <family val="2"/>
      <scheme val="minor"/>
    </font>
    <font>
      <b/>
      <sz val="11"/>
      <name val="Calibri"/>
      <family val="2"/>
      <scheme val="minor"/>
    </font>
    <font>
      <b/>
      <sz val="18"/>
      <color theme="1"/>
      <name val="Calibri"/>
      <family val="2"/>
      <scheme val="minor"/>
    </font>
    <font>
      <sz val="10"/>
      <color theme="1"/>
      <name val="Calibri"/>
      <family val="2"/>
      <scheme val="minor"/>
    </font>
    <font>
      <vertAlign val="superscript"/>
      <sz val="10"/>
      <name val="Arial"/>
      <family val="2"/>
    </font>
    <font>
      <sz val="10"/>
      <name val="Arial"/>
      <family val="2"/>
    </font>
    <font>
      <b/>
      <sz val="10"/>
      <color rgb="FF000000"/>
      <name val="Calibri"/>
      <family val="2"/>
      <scheme val="minor"/>
    </font>
    <font>
      <sz val="10"/>
      <name val="Calibri"/>
      <family val="2"/>
      <scheme val="minor"/>
    </font>
    <font>
      <b/>
      <sz val="10"/>
      <name val="Calibri"/>
      <family val="2"/>
      <scheme val="minor"/>
    </font>
    <font>
      <b/>
      <u/>
      <sz val="10"/>
      <name val="Calibri"/>
      <family val="2"/>
      <scheme val="minor"/>
    </font>
    <font>
      <b/>
      <sz val="11"/>
      <color rgb="FF000000"/>
      <name val="Calibri"/>
      <family val="2"/>
      <scheme val="minor"/>
    </font>
    <font>
      <b/>
      <u/>
      <sz val="11"/>
      <name val="Calibri"/>
      <family val="2"/>
      <scheme val="minor"/>
    </font>
    <font>
      <sz val="14"/>
      <name val="Calibri"/>
      <family val="2"/>
      <scheme val="minor"/>
    </font>
    <font>
      <vertAlign val="superscript"/>
      <sz val="10"/>
      <name val="Calibri"/>
      <family val="2"/>
      <scheme val="minor"/>
    </font>
    <font>
      <b/>
      <sz val="12"/>
      <name val="Calibri"/>
      <family val="2"/>
      <scheme val="minor"/>
    </font>
    <font>
      <sz val="9"/>
      <name val="Calibri"/>
      <family val="2"/>
      <scheme val="minor"/>
    </font>
    <font>
      <sz val="12"/>
      <name val="Calibri"/>
      <family val="2"/>
      <scheme val="minor"/>
    </font>
    <font>
      <b/>
      <vertAlign val="superscrip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8"/>
      </right>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164" fontId="2" fillId="0" borderId="0" applyFill="0" applyBorder="0" applyAlignment="0" applyProtection="0"/>
    <xf numFmtId="0" fontId="2" fillId="0" borderId="0">
      <alignment horizontal="justify"/>
    </xf>
    <xf numFmtId="43" fontId="1" fillId="0" borderId="0" applyFont="0" applyFill="0" applyBorder="0" applyAlignment="0" applyProtection="0"/>
    <xf numFmtId="0" fontId="4" fillId="0" borderId="0"/>
    <xf numFmtId="0" fontId="1" fillId="0" borderId="0"/>
    <xf numFmtId="0" fontId="2" fillId="0" borderId="0">
      <alignment horizontal="justify" vertical="top" wrapText="1"/>
    </xf>
    <xf numFmtId="0" fontId="10" fillId="0" borderId="0"/>
    <xf numFmtId="0" fontId="11" fillId="0" borderId="0"/>
  </cellStyleXfs>
  <cellXfs count="229">
    <xf numFmtId="0" fontId="0" fillId="0" borderId="0" xfId="0"/>
    <xf numFmtId="0" fontId="1" fillId="2" borderId="0" xfId="6" applyFill="1"/>
    <xf numFmtId="0" fontId="1" fillId="2" borderId="0" xfId="6" applyFill="1" applyAlignment="1">
      <alignment horizontal="center" vertical="center"/>
    </xf>
    <xf numFmtId="0" fontId="1" fillId="2" borderId="0" xfId="6" applyFill="1" applyAlignment="1">
      <alignment vertical="center"/>
    </xf>
    <xf numFmtId="0" fontId="1" fillId="2" borderId="11" xfId="6" applyFill="1" applyBorder="1" applyAlignment="1">
      <alignment horizontal="center" vertical="center"/>
    </xf>
    <xf numFmtId="0" fontId="1" fillId="2" borderId="10" xfId="6" applyFill="1" applyBorder="1"/>
    <xf numFmtId="0" fontId="1" fillId="2" borderId="10" xfId="6" applyFill="1" applyBorder="1" applyAlignment="1">
      <alignment horizontal="center" vertical="center"/>
    </xf>
    <xf numFmtId="0" fontId="1" fillId="2" borderId="10" xfId="6" applyFill="1" applyBorder="1" applyAlignment="1">
      <alignment vertical="center"/>
    </xf>
    <xf numFmtId="0" fontId="1" fillId="2" borderId="12" xfId="6" applyFill="1" applyBorder="1" applyAlignment="1">
      <alignment horizontal="center" vertical="center"/>
    </xf>
    <xf numFmtId="0" fontId="1" fillId="2" borderId="15" xfId="6" applyFill="1" applyBorder="1" applyAlignment="1">
      <alignment horizontal="center" vertical="center"/>
    </xf>
    <xf numFmtId="0" fontId="1" fillId="2" borderId="9" xfId="6" applyFill="1" applyBorder="1" applyAlignment="1">
      <alignment horizontal="center" vertical="center"/>
    </xf>
    <xf numFmtId="0" fontId="1" fillId="2" borderId="13" xfId="6" applyFill="1" applyBorder="1" applyAlignment="1">
      <alignment horizontal="center" vertical="center"/>
    </xf>
    <xf numFmtId="0" fontId="1" fillId="2" borderId="3" xfId="6" applyFill="1" applyBorder="1"/>
    <xf numFmtId="0" fontId="1" fillId="2" borderId="3" xfId="6" applyFill="1" applyBorder="1" applyAlignment="1">
      <alignment horizontal="center" vertical="center"/>
    </xf>
    <xf numFmtId="0" fontId="1" fillId="2" borderId="3" xfId="6" applyFill="1" applyBorder="1" applyAlignment="1">
      <alignment vertical="center"/>
    </xf>
    <xf numFmtId="0" fontId="1" fillId="2" borderId="14" xfId="6" applyFill="1" applyBorder="1" applyAlignment="1">
      <alignment horizontal="center" vertical="center"/>
    </xf>
    <xf numFmtId="0" fontId="6" fillId="0" borderId="5" xfId="6" applyFont="1" applyBorder="1" applyAlignment="1">
      <alignment horizontal="justify" vertical="top" wrapText="1"/>
    </xf>
    <xf numFmtId="0" fontId="7" fillId="0" borderId="16" xfId="6" applyFont="1" applyBorder="1" applyAlignment="1">
      <alignment horizontal="justify" vertical="top" wrapText="1"/>
    </xf>
    <xf numFmtId="164" fontId="3" fillId="0" borderId="1" xfId="6" applyNumberFormat="1" applyFont="1" applyBorder="1" applyAlignment="1">
      <alignment horizontal="center" vertical="center"/>
    </xf>
    <xf numFmtId="0" fontId="1" fillId="0" borderId="0" xfId="0" applyFont="1"/>
    <xf numFmtId="0" fontId="13" fillId="0" borderId="13" xfId="6" applyFont="1" applyBorder="1" applyAlignment="1">
      <alignment horizontal="center" vertical="center" wrapText="1"/>
    </xf>
    <xf numFmtId="0" fontId="14" fillId="0" borderId="3" xfId="6" applyFont="1" applyBorder="1" applyAlignment="1">
      <alignment horizontal="left" vertical="top" wrapText="1"/>
    </xf>
    <xf numFmtId="165" fontId="13" fillId="0" borderId="14" xfId="2" applyNumberFormat="1" applyFont="1" applyFill="1" applyBorder="1" applyAlignment="1" applyProtection="1">
      <alignment horizontal="center" vertical="center"/>
    </xf>
    <xf numFmtId="0" fontId="14" fillId="0" borderId="6" xfId="6" applyFont="1" applyBorder="1" applyAlignment="1">
      <alignment horizontal="center" wrapText="1"/>
    </xf>
    <xf numFmtId="0" fontId="14" fillId="0" borderId="1" xfId="6" applyFont="1" applyBorder="1" applyAlignment="1">
      <alignment horizontal="center" wrapText="1"/>
    </xf>
    <xf numFmtId="166" fontId="14" fillId="0" borderId="1" xfId="4" applyNumberFormat="1" applyFont="1" applyBorder="1" applyAlignment="1">
      <alignment horizontal="right" wrapText="1"/>
    </xf>
    <xf numFmtId="0" fontId="14" fillId="0" borderId="11" xfId="6" applyFont="1" applyBorder="1" applyAlignment="1">
      <alignment horizontal="center" wrapText="1"/>
    </xf>
    <xf numFmtId="0" fontId="14" fillId="0" borderId="4" xfId="6" applyFont="1" applyBorder="1" applyAlignment="1">
      <alignment horizontal="center" wrapText="1"/>
    </xf>
    <xf numFmtId="166" fontId="14" fillId="0" borderId="4" xfId="4" applyNumberFormat="1" applyFont="1" applyBorder="1" applyAlignment="1">
      <alignment horizontal="center" wrapText="1"/>
    </xf>
    <xf numFmtId="0" fontId="14" fillId="0" borderId="15" xfId="6" applyFont="1" applyBorder="1" applyAlignment="1">
      <alignment horizontal="center" vertical="center" wrapText="1"/>
    </xf>
    <xf numFmtId="0" fontId="15" fillId="0" borderId="5" xfId="6" applyFont="1" applyBorder="1" applyAlignment="1">
      <alignment horizontal="center" vertical="top" wrapText="1"/>
    </xf>
    <xf numFmtId="166" fontId="14" fillId="0" borderId="5" xfId="4" applyNumberFormat="1" applyFont="1" applyBorder="1" applyAlignment="1">
      <alignment horizontal="center" vertical="center" wrapText="1"/>
    </xf>
    <xf numFmtId="0" fontId="14" fillId="0" borderId="5" xfId="6" applyFont="1" applyBorder="1" applyAlignment="1">
      <alignment horizontal="center" vertical="top" wrapText="1"/>
    </xf>
    <xf numFmtId="0" fontId="13" fillId="0" borderId="15" xfId="6" applyFont="1" applyBorder="1" applyAlignment="1">
      <alignment horizontal="center" vertical="center"/>
    </xf>
    <xf numFmtId="0" fontId="13" fillId="0" borderId="5" xfId="6" applyFont="1" applyBorder="1" applyAlignment="1">
      <alignment horizontal="left" vertical="top" wrapText="1"/>
    </xf>
    <xf numFmtId="43" fontId="13" fillId="0" borderId="5" xfId="2" applyNumberFormat="1" applyFont="1" applyFill="1" applyBorder="1" applyAlignment="1" applyProtection="1">
      <alignment horizontal="center" vertical="center"/>
    </xf>
    <xf numFmtId="0" fontId="13" fillId="0" borderId="15" xfId="6" applyFont="1" applyBorder="1" applyAlignment="1">
      <alignment horizontal="center" vertical="center" wrapText="1"/>
    </xf>
    <xf numFmtId="165" fontId="13" fillId="0" borderId="5" xfId="2" applyNumberFormat="1" applyFont="1" applyFill="1" applyBorder="1" applyAlignment="1">
      <alignment horizontal="center" vertical="center" wrapText="1"/>
    </xf>
    <xf numFmtId="0" fontId="14" fillId="0" borderId="6" xfId="6" applyFont="1" applyBorder="1" applyAlignment="1">
      <alignment horizontal="center" vertical="center"/>
    </xf>
    <xf numFmtId="0" fontId="6" fillId="0" borderId="13" xfId="6" applyFont="1" applyBorder="1" applyAlignment="1">
      <alignment horizontal="center" vertical="center" wrapText="1"/>
    </xf>
    <xf numFmtId="0" fontId="7" fillId="0" borderId="3" xfId="6" applyFont="1" applyBorder="1" applyAlignment="1">
      <alignment horizontal="left" vertical="top" wrapText="1"/>
    </xf>
    <xf numFmtId="165" fontId="6" fillId="0" borderId="14" xfId="2" applyNumberFormat="1" applyFont="1" applyFill="1" applyBorder="1" applyAlignment="1" applyProtection="1">
      <alignment horizontal="center" vertical="center"/>
    </xf>
    <xf numFmtId="0" fontId="7" fillId="0" borderId="6" xfId="6" applyFont="1" applyBorder="1" applyAlignment="1">
      <alignment horizontal="center" wrapText="1"/>
    </xf>
    <xf numFmtId="0" fontId="7" fillId="0" borderId="1" xfId="6" applyFont="1" applyBorder="1" applyAlignment="1">
      <alignment horizontal="center" wrapText="1"/>
    </xf>
    <xf numFmtId="166" fontId="7" fillId="0" borderId="1" xfId="4" applyNumberFormat="1" applyFont="1" applyBorder="1" applyAlignment="1">
      <alignment horizontal="right" wrapText="1"/>
    </xf>
    <xf numFmtId="0" fontId="7" fillId="0" borderId="11" xfId="6" applyFont="1" applyBorder="1" applyAlignment="1">
      <alignment horizontal="center" wrapText="1"/>
    </xf>
    <xf numFmtId="0" fontId="7" fillId="0" borderId="4" xfId="6" applyFont="1" applyBorder="1" applyAlignment="1">
      <alignment horizontal="center" wrapText="1"/>
    </xf>
    <xf numFmtId="166" fontId="7" fillId="0" borderId="4" xfId="4" applyNumberFormat="1" applyFont="1" applyBorder="1" applyAlignment="1">
      <alignment horizontal="center" wrapText="1"/>
    </xf>
    <xf numFmtId="0" fontId="7" fillId="0" borderId="15" xfId="6" applyFont="1" applyBorder="1" applyAlignment="1">
      <alignment horizontal="center" vertical="center" wrapText="1"/>
    </xf>
    <xf numFmtId="0" fontId="17" fillId="0" borderId="5" xfId="6" applyFont="1" applyBorder="1" applyAlignment="1">
      <alignment horizontal="center" vertical="top" wrapText="1"/>
    </xf>
    <xf numFmtId="166" fontId="7" fillId="0" borderId="5" xfId="4" applyNumberFormat="1" applyFont="1" applyBorder="1" applyAlignment="1">
      <alignment horizontal="center" vertical="center" wrapText="1"/>
    </xf>
    <xf numFmtId="0" fontId="7" fillId="0" borderId="5" xfId="6" applyFont="1" applyBorder="1" applyAlignment="1">
      <alignment horizontal="center" vertical="top" wrapText="1"/>
    </xf>
    <xf numFmtId="0" fontId="6" fillId="0" borderId="15" xfId="6" applyFont="1" applyBorder="1" applyAlignment="1">
      <alignment horizontal="center" vertical="center"/>
    </xf>
    <xf numFmtId="0" fontId="6" fillId="0" borderId="5" xfId="6" applyFont="1" applyBorder="1" applyAlignment="1">
      <alignment horizontal="left" vertical="top" wrapText="1"/>
    </xf>
    <xf numFmtId="43" fontId="6" fillId="0" borderId="5" xfId="2" applyNumberFormat="1" applyFont="1" applyFill="1" applyBorder="1" applyAlignment="1" applyProtection="1">
      <alignment horizontal="center" vertical="center"/>
    </xf>
    <xf numFmtId="165" fontId="6" fillId="0" borderId="5" xfId="2" applyNumberFormat="1" applyFont="1" applyFill="1" applyBorder="1" applyAlignment="1" applyProtection="1">
      <alignment horizontal="center" vertical="center"/>
    </xf>
    <xf numFmtId="0" fontId="6" fillId="0" borderId="6" xfId="6" applyFont="1" applyBorder="1" applyAlignment="1">
      <alignment horizontal="center" vertical="center"/>
    </xf>
    <xf numFmtId="0" fontId="7" fillId="0" borderId="1" xfId="6" applyFont="1" applyBorder="1" applyAlignment="1">
      <alignment horizontal="left" vertical="top" wrapText="1"/>
    </xf>
    <xf numFmtId="165" fontId="6" fillId="0" borderId="1" xfId="2" applyNumberFormat="1" applyFont="1" applyFill="1" applyBorder="1" applyAlignment="1" applyProtection="1">
      <alignment horizontal="center" vertical="center"/>
    </xf>
    <xf numFmtId="0" fontId="6" fillId="0" borderId="15" xfId="6" applyFont="1" applyBorder="1" applyAlignment="1">
      <alignment horizontal="center" vertical="center" wrapText="1"/>
    </xf>
    <xf numFmtId="165" fontId="6" fillId="0" borderId="5" xfId="2" applyNumberFormat="1" applyFont="1" applyFill="1" applyBorder="1" applyAlignment="1">
      <alignment horizontal="center" vertical="center" wrapText="1"/>
    </xf>
    <xf numFmtId="0" fontId="6" fillId="0" borderId="5" xfId="6" applyFont="1" applyBorder="1" applyAlignment="1">
      <alignment vertical="top" wrapText="1"/>
    </xf>
    <xf numFmtId="3" fontId="13" fillId="0" borderId="7" xfId="1" applyNumberFormat="1" applyFont="1" applyBorder="1" applyAlignment="1" applyProtection="1">
      <alignment vertical="top"/>
      <protection locked="0"/>
    </xf>
    <xf numFmtId="0" fontId="14" fillId="0" borderId="15" xfId="7" applyFont="1" applyBorder="1" applyAlignment="1">
      <alignment horizontal="center" vertical="top" wrapText="1"/>
    </xf>
    <xf numFmtId="0" fontId="13" fillId="0" borderId="5" xfId="3" applyFont="1" applyBorder="1" applyAlignment="1">
      <alignment vertical="top" wrapText="1"/>
    </xf>
    <xf numFmtId="0" fontId="14" fillId="0" borderId="8" xfId="7" applyFont="1" applyBorder="1" applyAlignment="1">
      <alignment horizontal="center" vertical="top" wrapText="1"/>
    </xf>
    <xf numFmtId="0" fontId="14" fillId="0" borderId="2" xfId="7" applyFont="1" applyBorder="1" applyAlignment="1">
      <alignment horizontal="left" vertical="top" wrapText="1"/>
    </xf>
    <xf numFmtId="0" fontId="7" fillId="0" borderId="12" xfId="3" quotePrefix="1" applyFont="1" applyBorder="1" applyAlignment="1" applyProtection="1">
      <alignment horizontal="right"/>
      <protection locked="0"/>
    </xf>
    <xf numFmtId="0" fontId="7" fillId="0" borderId="6" xfId="7" applyFont="1" applyBorder="1" applyAlignment="1">
      <alignment horizontal="center" wrapText="1"/>
    </xf>
    <xf numFmtId="0" fontId="7" fillId="0" borderId="1" xfId="3" applyFont="1" applyBorder="1" applyAlignment="1">
      <alignment horizontal="justify" wrapText="1"/>
    </xf>
    <xf numFmtId="0" fontId="7" fillId="0" borderId="6" xfId="7" applyFont="1" applyBorder="1" applyAlignment="1">
      <alignment horizontal="center" vertical="top" wrapText="1"/>
    </xf>
    <xf numFmtId="0" fontId="7" fillId="0" borderId="1" xfId="7" applyFont="1" applyBorder="1" applyAlignment="1">
      <alignment horizontal="left" vertical="top" wrapText="1"/>
    </xf>
    <xf numFmtId="3" fontId="6" fillId="0" borderId="7" xfId="1" applyNumberFormat="1" applyFont="1" applyBorder="1" applyAlignment="1" applyProtection="1">
      <alignment vertical="top"/>
      <protection locked="0"/>
    </xf>
    <xf numFmtId="0" fontId="7" fillId="0" borderId="8" xfId="7" applyFont="1" applyBorder="1" applyAlignment="1">
      <alignment horizontal="center" vertical="top" wrapText="1"/>
    </xf>
    <xf numFmtId="0" fontId="7" fillId="0" borderId="2" xfId="7" applyFont="1" applyBorder="1" applyAlignment="1">
      <alignment horizontal="left" vertical="top" wrapText="1"/>
    </xf>
    <xf numFmtId="0" fontId="7" fillId="0" borderId="2" xfId="7" applyFont="1" applyBorder="1" applyAlignment="1">
      <alignment horizontal="left" vertical="top"/>
    </xf>
    <xf numFmtId="0" fontId="7" fillId="0" borderId="1" xfId="7" applyFont="1" applyBorder="1" applyAlignment="1">
      <alignment vertical="center" wrapText="1"/>
    </xf>
    <xf numFmtId="0" fontId="18" fillId="0" borderId="0" xfId="8" applyFont="1" applyAlignment="1">
      <alignment wrapText="1"/>
    </xf>
    <xf numFmtId="2" fontId="18" fillId="0" borderId="0" xfId="8" applyNumberFormat="1" applyFont="1" applyAlignment="1">
      <alignment horizontal="center"/>
    </xf>
    <xf numFmtId="0" fontId="18" fillId="0" borderId="0" xfId="8" applyFont="1"/>
    <xf numFmtId="0" fontId="19" fillId="0" borderId="0" xfId="8" applyFont="1" applyAlignment="1">
      <alignment horizontal="center"/>
    </xf>
    <xf numFmtId="0" fontId="19" fillId="0" borderId="0" xfId="8" applyFont="1" applyAlignment="1">
      <alignment wrapText="1"/>
    </xf>
    <xf numFmtId="2" fontId="19" fillId="0" borderId="0" xfId="8" applyNumberFormat="1" applyFont="1" applyAlignment="1">
      <alignment horizontal="center"/>
    </xf>
    <xf numFmtId="0" fontId="19" fillId="0" borderId="0" xfId="8" applyFont="1"/>
    <xf numFmtId="0" fontId="20" fillId="0" borderId="0" xfId="8" applyFont="1"/>
    <xf numFmtId="0" fontId="20" fillId="0" borderId="20" xfId="8" applyFont="1" applyBorder="1" applyAlignment="1">
      <alignment horizontal="center"/>
    </xf>
    <xf numFmtId="0" fontId="20" fillId="0" borderId="22" xfId="8" applyFont="1" applyBorder="1" applyAlignment="1">
      <alignment horizontal="center" wrapText="1"/>
    </xf>
    <xf numFmtId="2" fontId="20" fillId="0" borderId="22" xfId="8" applyNumberFormat="1" applyFont="1" applyBorder="1" applyAlignment="1">
      <alignment horizontal="center"/>
    </xf>
    <xf numFmtId="0" fontId="20" fillId="0" borderId="22" xfId="8" applyFont="1" applyBorder="1" applyAlignment="1">
      <alignment wrapText="1"/>
    </xf>
    <xf numFmtId="0" fontId="21" fillId="0" borderId="24" xfId="8" applyFont="1" applyBorder="1" applyAlignment="1">
      <alignment horizontal="center"/>
    </xf>
    <xf numFmtId="0" fontId="6" fillId="0" borderId="0" xfId="8" applyFont="1" applyAlignment="1">
      <alignment wrapText="1"/>
    </xf>
    <xf numFmtId="2" fontId="6" fillId="0" borderId="0" xfId="8" applyNumberFormat="1" applyFont="1" applyAlignment="1">
      <alignment horizontal="center"/>
    </xf>
    <xf numFmtId="0" fontId="19" fillId="0" borderId="33" xfId="8" applyFont="1" applyBorder="1" applyAlignment="1">
      <alignment horizontal="center"/>
    </xf>
    <xf numFmtId="0" fontId="7" fillId="0" borderId="18" xfId="8" applyFont="1" applyBorder="1" applyAlignment="1">
      <alignment horizontal="center"/>
    </xf>
    <xf numFmtId="0" fontId="7" fillId="0" borderId="19" xfId="8" applyFont="1" applyBorder="1" applyAlignment="1">
      <alignment wrapText="1"/>
    </xf>
    <xf numFmtId="0" fontId="7" fillId="0" borderId="19" xfId="8" applyFont="1" applyBorder="1" applyAlignment="1">
      <alignment horizontal="center" wrapText="1"/>
    </xf>
    <xf numFmtId="2" fontId="7" fillId="0" borderId="19" xfId="8" applyNumberFormat="1" applyFont="1" applyBorder="1" applyAlignment="1">
      <alignment horizontal="center"/>
    </xf>
    <xf numFmtId="0" fontId="13" fillId="0" borderId="0" xfId="8" applyFont="1" applyAlignment="1">
      <alignment horizontal="left" vertical="top" wrapText="1"/>
    </xf>
    <xf numFmtId="0" fontId="18" fillId="0" borderId="0" xfId="8" applyFont="1" applyAlignment="1">
      <alignment horizontal="center" wrapText="1"/>
    </xf>
    <xf numFmtId="0" fontId="19" fillId="0" borderId="0" xfId="8" applyFont="1" applyAlignment="1">
      <alignment horizontal="center" wrapText="1"/>
    </xf>
    <xf numFmtId="2" fontId="21" fillId="0" borderId="24" xfId="8" applyNumberFormat="1" applyFont="1" applyBorder="1" applyAlignment="1">
      <alignment horizontal="center" vertical="top"/>
    </xf>
    <xf numFmtId="0" fontId="6" fillId="0" borderId="0" xfId="8" applyFont="1" applyAlignment="1">
      <alignment horizontal="center" wrapText="1"/>
    </xf>
    <xf numFmtId="3" fontId="18" fillId="0" borderId="0" xfId="8" applyNumberFormat="1" applyFont="1" applyAlignment="1">
      <alignment horizontal="right"/>
    </xf>
    <xf numFmtId="3" fontId="19" fillId="0" borderId="0" xfId="8" applyNumberFormat="1" applyFont="1" applyAlignment="1">
      <alignment horizontal="right"/>
    </xf>
    <xf numFmtId="3" fontId="20" fillId="0" borderId="22" xfId="8" applyNumberFormat="1" applyFont="1" applyBorder="1" applyAlignment="1">
      <alignment horizontal="right"/>
    </xf>
    <xf numFmtId="3" fontId="6" fillId="0" borderId="0" xfId="8" applyNumberFormat="1" applyFont="1" applyAlignment="1">
      <alignment horizontal="right"/>
    </xf>
    <xf numFmtId="0" fontId="7" fillId="0" borderId="21" xfId="8" applyFont="1" applyBorder="1" applyAlignment="1">
      <alignment horizontal="left" vertical="top" wrapText="1"/>
    </xf>
    <xf numFmtId="0" fontId="17" fillId="0" borderId="22" xfId="8" applyFont="1" applyBorder="1" applyAlignment="1">
      <alignment vertical="top"/>
    </xf>
    <xf numFmtId="0" fontId="22" fillId="0" borderId="22" xfId="8" applyFont="1" applyBorder="1" applyAlignment="1">
      <alignment horizontal="center"/>
    </xf>
    <xf numFmtId="0" fontId="13" fillId="0" borderId="27" xfId="9" applyFont="1" applyBorder="1" applyAlignment="1">
      <alignment horizontal="center" vertical="center"/>
    </xf>
    <xf numFmtId="0" fontId="13" fillId="0" borderId="22" xfId="8" applyFont="1" applyBorder="1" applyAlignment="1">
      <alignment horizontal="center" vertical="center"/>
    </xf>
    <xf numFmtId="0" fontId="13" fillId="0" borderId="25" xfId="8" applyFont="1" applyBorder="1" applyAlignment="1">
      <alignment vertical="center"/>
    </xf>
    <xf numFmtId="0" fontId="13" fillId="0" borderId="26" xfId="9" applyFont="1" applyBorder="1" applyAlignment="1">
      <alignment horizontal="center" vertical="center"/>
    </xf>
    <xf numFmtId="2" fontId="13" fillId="0" borderId="24" xfId="8" applyNumberFormat="1" applyFont="1" applyBorder="1" applyAlignment="1">
      <alignment horizontal="center" vertical="center"/>
    </xf>
    <xf numFmtId="3" fontId="13" fillId="0" borderId="22" xfId="8" applyNumberFormat="1" applyFont="1" applyBorder="1" applyAlignment="1">
      <alignment horizontal="right" vertical="center"/>
    </xf>
    <xf numFmtId="0" fontId="20" fillId="0" borderId="0" xfId="8" applyFont="1" applyAlignment="1">
      <alignment vertical="center"/>
    </xf>
    <xf numFmtId="167" fontId="13" fillId="0" borderId="22" xfId="8" applyNumberFormat="1" applyFont="1" applyBorder="1" applyAlignment="1">
      <alignment horizontal="center" vertical="center"/>
    </xf>
    <xf numFmtId="0" fontId="13" fillId="0" borderId="24" xfId="8" applyFont="1" applyBorder="1" applyAlignment="1">
      <alignment horizontal="left" vertical="center" wrapText="1"/>
    </xf>
    <xf numFmtId="0" fontId="21" fillId="0" borderId="0" xfId="8" applyFont="1" applyAlignment="1">
      <alignment vertical="center"/>
    </xf>
    <xf numFmtId="0" fontId="21" fillId="0" borderId="24" xfId="8" applyFont="1" applyBorder="1" applyAlignment="1">
      <alignment horizontal="center" vertical="center"/>
    </xf>
    <xf numFmtId="0" fontId="13" fillId="0" borderId="0" xfId="9" applyFont="1" applyAlignment="1">
      <alignment horizontal="center" vertical="center"/>
    </xf>
    <xf numFmtId="0" fontId="13" fillId="0" borderId="24" xfId="8" applyFont="1" applyBorder="1" applyAlignment="1">
      <alignment horizontal="center" vertical="center"/>
    </xf>
    <xf numFmtId="0" fontId="13" fillId="0" borderId="0" xfId="8" applyFont="1" applyAlignment="1">
      <alignment horizontal="left" vertical="center" wrapText="1"/>
    </xf>
    <xf numFmtId="2" fontId="21" fillId="0" borderId="24" xfId="8" applyNumberFormat="1" applyFont="1" applyBorder="1" applyAlignment="1">
      <alignment horizontal="center" vertical="center"/>
    </xf>
    <xf numFmtId="0" fontId="21" fillId="0" borderId="24" xfId="8" applyFont="1" applyBorder="1" applyAlignment="1">
      <alignment horizontal="left" vertical="center" wrapText="1"/>
    </xf>
    <xf numFmtId="3" fontId="21" fillId="0" borderId="24" xfId="8" applyNumberFormat="1" applyFont="1" applyBorder="1" applyAlignment="1">
      <alignment horizontal="right" vertical="center"/>
    </xf>
    <xf numFmtId="0" fontId="21" fillId="0" borderId="31" xfId="8" applyFont="1" applyBorder="1" applyAlignment="1">
      <alignment horizontal="center" vertical="center"/>
    </xf>
    <xf numFmtId="0" fontId="21" fillId="0" borderId="31" xfId="8" applyFont="1" applyBorder="1" applyAlignment="1">
      <alignment horizontal="left" vertical="center" wrapText="1"/>
    </xf>
    <xf numFmtId="2" fontId="21" fillId="0" borderId="31" xfId="8" applyNumberFormat="1" applyFont="1" applyBorder="1" applyAlignment="1">
      <alignment horizontal="center" vertical="center"/>
    </xf>
    <xf numFmtId="3" fontId="21" fillId="0" borderId="31" xfId="8" applyNumberFormat="1" applyFont="1" applyBorder="1" applyAlignment="1">
      <alignment horizontal="right" vertical="center"/>
    </xf>
    <xf numFmtId="0" fontId="13" fillId="0" borderId="22" xfId="8" applyFont="1" applyBorder="1" applyAlignment="1">
      <alignment horizontal="left" vertical="center" wrapText="1"/>
    </xf>
    <xf numFmtId="2" fontId="13" fillId="0" borderId="22" xfId="8" applyNumberFormat="1" applyFont="1" applyBorder="1" applyAlignment="1">
      <alignment horizontal="center" vertical="center"/>
    </xf>
    <xf numFmtId="0" fontId="13" fillId="0" borderId="22" xfId="9" applyFont="1" applyBorder="1" applyAlignment="1">
      <alignment vertical="center" wrapText="1"/>
    </xf>
    <xf numFmtId="0" fontId="13" fillId="0" borderId="22" xfId="9" applyFont="1" applyBorder="1" applyAlignment="1">
      <alignment horizontal="center" vertical="center"/>
    </xf>
    <xf numFmtId="4" fontId="13" fillId="0" borderId="22" xfId="8" applyNumberFormat="1" applyFont="1" applyBorder="1" applyAlignment="1">
      <alignment horizontal="center" vertical="center"/>
    </xf>
    <xf numFmtId="0" fontId="19" fillId="0" borderId="0" xfId="8" applyFont="1" applyAlignment="1">
      <alignment vertical="center"/>
    </xf>
    <xf numFmtId="0" fontId="13" fillId="0" borderId="22" xfId="8"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xf>
    <xf numFmtId="167" fontId="22" fillId="0" borderId="39" xfId="8" applyNumberFormat="1" applyFont="1" applyBorder="1" applyAlignment="1">
      <alignment horizontal="center"/>
    </xf>
    <xf numFmtId="0" fontId="17" fillId="0" borderId="39" xfId="8" applyFont="1" applyBorder="1" applyAlignment="1">
      <alignment vertical="top"/>
    </xf>
    <xf numFmtId="0" fontId="21" fillId="0" borderId="40" xfId="8" applyFont="1" applyBorder="1" applyAlignment="1">
      <alignment horizontal="center"/>
    </xf>
    <xf numFmtId="2" fontId="21" fillId="0" borderId="40" xfId="8" applyNumberFormat="1" applyFont="1" applyBorder="1" applyAlignment="1">
      <alignment horizontal="center" vertical="top"/>
    </xf>
    <xf numFmtId="3" fontId="20" fillId="0" borderId="39" xfId="8" applyNumberFormat="1" applyFont="1" applyBorder="1" applyAlignment="1">
      <alignment horizontal="right"/>
    </xf>
    <xf numFmtId="0" fontId="13" fillId="0" borderId="39" xfId="8" applyFont="1" applyBorder="1" applyAlignment="1">
      <alignment horizontal="center" vertical="center"/>
    </xf>
    <xf numFmtId="0" fontId="17" fillId="0" borderId="39" xfId="8" applyFont="1" applyBorder="1" applyAlignment="1">
      <alignment horizontal="left" vertical="center" wrapText="1"/>
    </xf>
    <xf numFmtId="2" fontId="13" fillId="0" borderId="39" xfId="8" applyNumberFormat="1" applyFont="1" applyBorder="1" applyAlignment="1">
      <alignment horizontal="center" vertical="center"/>
    </xf>
    <xf numFmtId="167" fontId="13" fillId="0" borderId="39" xfId="8" applyNumberFormat="1" applyFont="1" applyBorder="1" applyAlignment="1">
      <alignment horizontal="center" vertical="center"/>
    </xf>
    <xf numFmtId="0" fontId="17" fillId="0" borderId="39" xfId="8" applyFont="1" applyBorder="1" applyAlignment="1">
      <alignment vertical="center" wrapText="1"/>
    </xf>
    <xf numFmtId="0" fontId="6" fillId="0" borderId="39" xfId="8" applyFont="1" applyBorder="1" applyAlignment="1">
      <alignment horizontal="center" vertical="center"/>
    </xf>
    <xf numFmtId="2" fontId="6" fillId="0" borderId="39" xfId="8" applyNumberFormat="1" applyFont="1" applyBorder="1" applyAlignment="1">
      <alignment horizontal="center" vertical="center"/>
    </xf>
    <xf numFmtId="0" fontId="9" fillId="0" borderId="41" xfId="0" applyFont="1" applyBorder="1" applyAlignment="1">
      <alignment horizontal="center" vertical="center"/>
    </xf>
    <xf numFmtId="0" fontId="7" fillId="0" borderId="29" xfId="8" applyFont="1" applyBorder="1" applyAlignment="1">
      <alignment horizontal="center" vertical="center"/>
    </xf>
    <xf numFmtId="3" fontId="14" fillId="0" borderId="22" xfId="8" applyNumberFormat="1" applyFont="1" applyBorder="1" applyAlignment="1">
      <alignment horizontal="right" vertical="center"/>
    </xf>
    <xf numFmtId="0" fontId="13" fillId="0" borderId="22" xfId="8" quotePrefix="1" applyFont="1" applyBorder="1" applyAlignment="1">
      <alignment horizontal="left" vertical="center" wrapText="1"/>
    </xf>
    <xf numFmtId="0" fontId="13" fillId="0" borderId="34" xfId="8" applyFont="1" applyBorder="1" applyAlignment="1">
      <alignment vertical="center" wrapText="1"/>
    </xf>
    <xf numFmtId="0" fontId="13" fillId="0" borderId="34" xfId="8" applyFont="1" applyBorder="1" applyAlignment="1">
      <alignment horizontal="center" vertical="center" wrapText="1"/>
    </xf>
    <xf numFmtId="2" fontId="13" fillId="0" borderId="34" xfId="8" applyNumberFormat="1" applyFont="1" applyBorder="1" applyAlignment="1">
      <alignment horizontal="center" vertical="center"/>
    </xf>
    <xf numFmtId="3" fontId="14" fillId="0" borderId="34" xfId="8" applyNumberFormat="1" applyFont="1" applyBorder="1" applyAlignment="1">
      <alignment horizontal="right" vertical="center"/>
    </xf>
    <xf numFmtId="0" fontId="7" fillId="0" borderId="0" xfId="8" applyFont="1"/>
    <xf numFmtId="167" fontId="13" fillId="0" borderId="24" xfId="8" applyNumberFormat="1" applyFont="1" applyBorder="1" applyAlignment="1">
      <alignment horizontal="center" vertical="center"/>
    </xf>
    <xf numFmtId="167" fontId="7" fillId="0" borderId="29" xfId="8" applyNumberFormat="1" applyFont="1" applyBorder="1" applyAlignment="1">
      <alignment horizontal="center" vertical="center"/>
    </xf>
    <xf numFmtId="167" fontId="19" fillId="0" borderId="34" xfId="8" applyNumberFormat="1" applyFont="1" applyBorder="1" applyAlignment="1">
      <alignment horizontal="center" vertical="center"/>
    </xf>
    <xf numFmtId="43" fontId="13" fillId="0" borderId="9" xfId="1" applyFont="1" applyBorder="1" applyAlignment="1" applyProtection="1">
      <alignment vertical="top"/>
      <protection locked="0"/>
    </xf>
    <xf numFmtId="43" fontId="13" fillId="0" borderId="7" xfId="1" applyFont="1" applyBorder="1" applyAlignment="1" applyProtection="1">
      <alignment vertical="top"/>
      <protection locked="0"/>
    </xf>
    <xf numFmtId="43" fontId="13" fillId="0" borderId="17" xfId="1" applyFont="1" applyBorder="1" applyAlignment="1" applyProtection="1">
      <alignment vertical="top"/>
      <protection locked="0"/>
    </xf>
    <xf numFmtId="0" fontId="22" fillId="0" borderId="0" xfId="8" applyFont="1"/>
    <xf numFmtId="0" fontId="22" fillId="0" borderId="0" xfId="8" applyFont="1" applyAlignment="1">
      <alignment vertical="center"/>
    </xf>
    <xf numFmtId="43" fontId="18" fillId="0" borderId="0" xfId="1" applyFont="1" applyAlignment="1">
      <alignment horizontal="right"/>
    </xf>
    <xf numFmtId="43" fontId="7" fillId="0" borderId="1" xfId="1" applyFont="1" applyBorder="1" applyAlignment="1">
      <alignment horizontal="right" wrapText="1"/>
    </xf>
    <xf numFmtId="43" fontId="20" fillId="0" borderId="23" xfId="1" applyFont="1" applyBorder="1" applyAlignment="1">
      <alignment horizontal="right"/>
    </xf>
    <xf numFmtId="43" fontId="20" fillId="0" borderId="38" xfId="1" applyFont="1" applyBorder="1" applyAlignment="1">
      <alignment horizontal="right"/>
    </xf>
    <xf numFmtId="43" fontId="13" fillId="0" borderId="23" xfId="1" applyFont="1" applyBorder="1" applyAlignment="1">
      <alignment horizontal="right" vertical="center"/>
    </xf>
    <xf numFmtId="43" fontId="21" fillId="0" borderId="28" xfId="1" applyFont="1" applyBorder="1" applyAlignment="1">
      <alignment horizontal="right" vertical="center"/>
    </xf>
    <xf numFmtId="43" fontId="7" fillId="0" borderId="30" xfId="1" applyFont="1" applyBorder="1" applyAlignment="1">
      <alignment horizontal="right" vertical="center"/>
    </xf>
    <xf numFmtId="43" fontId="21" fillId="0" borderId="32" xfId="1" applyFont="1" applyBorder="1" applyAlignment="1">
      <alignment horizontal="right" vertical="center"/>
    </xf>
    <xf numFmtId="43" fontId="13" fillId="0" borderId="22" xfId="1" applyFont="1" applyBorder="1" applyAlignment="1">
      <alignment horizontal="right" vertical="center"/>
    </xf>
    <xf numFmtId="43" fontId="13" fillId="0" borderId="39" xfId="1" applyFont="1" applyBorder="1" applyAlignment="1">
      <alignment horizontal="right" vertical="center"/>
    </xf>
    <xf numFmtId="43" fontId="6" fillId="0" borderId="39" xfId="1" applyFont="1" applyBorder="1" applyAlignment="1">
      <alignment horizontal="right" vertical="center"/>
    </xf>
    <xf numFmtId="43" fontId="14" fillId="0" borderId="22" xfId="1" applyFont="1" applyBorder="1" applyAlignment="1">
      <alignment horizontal="right" vertical="center"/>
    </xf>
    <xf numFmtId="43" fontId="14" fillId="0" borderId="34" xfId="1" applyFont="1" applyBorder="1" applyAlignment="1">
      <alignment horizontal="right" vertical="center"/>
    </xf>
    <xf numFmtId="43" fontId="7" fillId="0" borderId="33" xfId="1" applyFont="1" applyBorder="1" applyAlignment="1">
      <alignment horizontal="right"/>
    </xf>
    <xf numFmtId="43" fontId="6" fillId="0" borderId="0" xfId="1" applyFont="1" applyAlignment="1">
      <alignment horizontal="right"/>
    </xf>
    <xf numFmtId="43" fontId="19" fillId="0" borderId="0" xfId="1" applyFont="1" applyAlignment="1">
      <alignment horizontal="right"/>
    </xf>
    <xf numFmtId="43" fontId="7" fillId="0" borderId="19" xfId="1" applyFont="1" applyBorder="1" applyAlignment="1">
      <alignment horizontal="right"/>
    </xf>
    <xf numFmtId="43" fontId="20" fillId="0" borderId="22" xfId="1" applyFont="1" applyBorder="1" applyAlignment="1">
      <alignment horizontal="right"/>
    </xf>
    <xf numFmtId="43" fontId="20" fillId="0" borderId="39" xfId="1" applyFont="1" applyBorder="1" applyAlignment="1">
      <alignment horizontal="right"/>
    </xf>
    <xf numFmtId="43" fontId="22" fillId="0" borderId="0" xfId="1" applyFont="1" applyAlignment="1">
      <alignment vertical="center"/>
    </xf>
    <xf numFmtId="43" fontId="21" fillId="0" borderId="24" xfId="1" applyFont="1" applyBorder="1" applyAlignment="1">
      <alignment horizontal="right" vertical="center"/>
    </xf>
    <xf numFmtId="43" fontId="21" fillId="0" borderId="31" xfId="1" applyFont="1" applyBorder="1" applyAlignment="1">
      <alignment horizontal="right" vertical="center"/>
    </xf>
    <xf numFmtId="43" fontId="18" fillId="0" borderId="0" xfId="1" applyFont="1"/>
    <xf numFmtId="43" fontId="21" fillId="0" borderId="0" xfId="1" applyFont="1" applyAlignment="1">
      <alignment vertical="center"/>
    </xf>
    <xf numFmtId="43" fontId="19" fillId="0" borderId="0" xfId="1" applyFont="1" applyAlignment="1">
      <alignment vertical="center"/>
    </xf>
    <xf numFmtId="43" fontId="19" fillId="0" borderId="0" xfId="1" applyFont="1"/>
    <xf numFmtId="43" fontId="6" fillId="0" borderId="1" xfId="1" applyFont="1" applyBorder="1" applyAlignment="1">
      <alignment horizontal="right" wrapText="1"/>
    </xf>
    <xf numFmtId="43" fontId="22" fillId="0" borderId="0" xfId="1" applyFont="1"/>
    <xf numFmtId="43" fontId="22" fillId="0" borderId="23" xfId="1" applyFont="1" applyBorder="1" applyAlignment="1">
      <alignment horizontal="right"/>
    </xf>
    <xf numFmtId="43" fontId="22" fillId="0" borderId="38" xfId="1" applyFont="1" applyBorder="1" applyAlignment="1">
      <alignment horizontal="right"/>
    </xf>
    <xf numFmtId="43" fontId="6" fillId="0" borderId="30" xfId="1" applyFont="1" applyBorder="1" applyAlignment="1">
      <alignment horizontal="right" vertical="center"/>
    </xf>
    <xf numFmtId="43" fontId="13" fillId="0" borderId="34" xfId="1" applyFont="1" applyBorder="1" applyAlignment="1">
      <alignment horizontal="right" vertical="center"/>
    </xf>
    <xf numFmtId="43" fontId="6" fillId="0" borderId="33" xfId="1" applyFont="1" applyBorder="1" applyAlignment="1">
      <alignment horizontal="right"/>
    </xf>
    <xf numFmtId="17" fontId="1" fillId="2" borderId="15" xfId="6" applyNumberFormat="1" applyFill="1" applyBorder="1" applyAlignment="1">
      <alignment horizontal="center" vertical="center"/>
    </xf>
    <xf numFmtId="17" fontId="1" fillId="2" borderId="0" xfId="6" applyNumberFormat="1" applyFill="1" applyAlignment="1">
      <alignment horizontal="center" vertical="center"/>
    </xf>
    <xf numFmtId="17" fontId="1" fillId="2" borderId="9" xfId="6" applyNumberFormat="1" applyFill="1" applyBorder="1" applyAlignment="1">
      <alignment horizontal="center" vertical="center"/>
    </xf>
    <xf numFmtId="0" fontId="5" fillId="2" borderId="15" xfId="6" applyFont="1" applyFill="1" applyBorder="1" applyAlignment="1">
      <alignment horizontal="center" vertical="center"/>
    </xf>
    <xf numFmtId="0" fontId="5" fillId="2" borderId="0" xfId="6" applyFont="1" applyFill="1" applyAlignment="1">
      <alignment horizontal="center" vertical="center"/>
    </xf>
    <xf numFmtId="0" fontId="5" fillId="2" borderId="9" xfId="6" applyFont="1" applyFill="1" applyBorder="1" applyAlignment="1">
      <alignment horizontal="center" vertical="center"/>
    </xf>
    <xf numFmtId="0" fontId="5" fillId="2" borderId="15" xfId="6" applyFont="1" applyFill="1" applyBorder="1" applyAlignment="1">
      <alignment horizontal="center" wrapText="1"/>
    </xf>
    <xf numFmtId="0" fontId="5" fillId="2" borderId="0" xfId="6" applyFont="1" applyFill="1" applyAlignment="1">
      <alignment horizontal="center" wrapText="1"/>
    </xf>
    <xf numFmtId="0" fontId="5" fillId="2" borderId="9" xfId="6" applyFont="1" applyFill="1" applyBorder="1" applyAlignment="1">
      <alignment horizontal="center" wrapText="1"/>
    </xf>
    <xf numFmtId="0" fontId="8" fillId="2" borderId="15" xfId="6" applyFont="1" applyFill="1" applyBorder="1" applyAlignment="1">
      <alignment horizontal="center" wrapText="1"/>
    </xf>
    <xf numFmtId="0" fontId="8" fillId="2" borderId="0" xfId="6" applyFont="1" applyFill="1" applyAlignment="1">
      <alignment horizontal="center" wrapText="1"/>
    </xf>
    <xf numFmtId="0" fontId="8" fillId="2" borderId="9" xfId="6" applyFont="1" applyFill="1" applyBorder="1" applyAlignment="1">
      <alignment horizontal="center" wrapText="1"/>
    </xf>
    <xf numFmtId="0" fontId="9" fillId="2" borderId="15" xfId="6" applyFont="1" applyFill="1" applyBorder="1" applyAlignment="1">
      <alignment horizontal="center" vertical="center"/>
    </xf>
    <xf numFmtId="0" fontId="9" fillId="2" borderId="0" xfId="6" applyFont="1" applyFill="1" applyAlignment="1">
      <alignment horizontal="center" vertical="center"/>
    </xf>
    <xf numFmtId="0" fontId="9" fillId="2" borderId="9" xfId="6" applyFont="1" applyFill="1" applyBorder="1" applyAlignment="1">
      <alignment horizontal="center" vertical="center"/>
    </xf>
    <xf numFmtId="0" fontId="12" fillId="0" borderId="11" xfId="6" applyFont="1" applyBorder="1" applyAlignment="1">
      <alignment horizontal="left" vertical="top" wrapText="1"/>
    </xf>
    <xf numFmtId="0" fontId="12" fillId="0" borderId="10" xfId="6" applyFont="1" applyBorder="1" applyAlignment="1">
      <alignment horizontal="left" vertical="top" wrapText="1"/>
    </xf>
    <xf numFmtId="0" fontId="12" fillId="0" borderId="12" xfId="6" applyFont="1" applyBorder="1" applyAlignment="1">
      <alignment horizontal="left" vertical="top" wrapText="1"/>
    </xf>
    <xf numFmtId="0" fontId="16" fillId="0" borderId="11" xfId="6" applyFont="1" applyBorder="1" applyAlignment="1">
      <alignment horizontal="left" vertical="top" wrapText="1"/>
    </xf>
    <xf numFmtId="0" fontId="16" fillId="0" borderId="10" xfId="6" applyFont="1" applyBorder="1" applyAlignment="1">
      <alignment horizontal="left" vertical="top" wrapText="1"/>
    </xf>
    <xf numFmtId="0" fontId="16" fillId="0" borderId="12" xfId="6" applyFont="1" applyBorder="1" applyAlignment="1">
      <alignment horizontal="left" vertical="top" wrapText="1"/>
    </xf>
    <xf numFmtId="0" fontId="7" fillId="0" borderId="11" xfId="7" applyFont="1" applyBorder="1" applyAlignment="1">
      <alignment horizontal="left" wrapText="1"/>
    </xf>
    <xf numFmtId="0" fontId="6" fillId="0" borderId="10" xfId="3" applyFont="1" applyBorder="1" applyAlignment="1">
      <alignment horizontal="justify" wrapText="1"/>
    </xf>
    <xf numFmtId="0" fontId="7" fillId="0" borderId="29" xfId="8" applyFont="1" applyBorder="1" applyAlignment="1">
      <alignment horizontal="right" vertical="center" wrapText="1"/>
    </xf>
    <xf numFmtId="0" fontId="23" fillId="0" borderId="29" xfId="8" applyFont="1" applyBorder="1" applyAlignment="1">
      <alignment horizontal="right" vertical="center"/>
    </xf>
    <xf numFmtId="3" fontId="7" fillId="0" borderId="35" xfId="8" applyNumberFormat="1" applyFont="1" applyBorder="1" applyAlignment="1">
      <alignment horizontal="right"/>
    </xf>
    <xf numFmtId="0" fontId="19" fillId="0" borderId="36" xfId="8" applyFont="1" applyBorder="1" applyAlignment="1">
      <alignment horizontal="right"/>
    </xf>
    <xf numFmtId="0" fontId="19" fillId="0" borderId="37" xfId="8" applyFont="1" applyBorder="1" applyAlignment="1">
      <alignment horizontal="right"/>
    </xf>
  </cellXfs>
  <cellStyles count="10">
    <cellStyle name="Comma" xfId="1" builtinId="3"/>
    <cellStyle name="Comma 2" xfId="2" xr:uid="{00000000-0005-0000-0000-000001000000}"/>
    <cellStyle name="Comma 3" xfId="4" xr:uid="{00000000-0005-0000-0000-000002000000}"/>
    <cellStyle name="Normal" xfId="0" builtinId="0"/>
    <cellStyle name="Normal 10" xfId="3" xr:uid="{00000000-0005-0000-0000-000004000000}"/>
    <cellStyle name="Normal 2" xfId="6" xr:uid="{00000000-0005-0000-0000-000005000000}"/>
    <cellStyle name="Normal 3" xfId="9" xr:uid="{00000000-0005-0000-0000-000006000000}"/>
    <cellStyle name="Normal 4" xfId="5" xr:uid="{00000000-0005-0000-0000-000007000000}"/>
    <cellStyle name="Normal_0.5   Bills of Quantities Section - Summit View" xfId="7" xr:uid="{00000000-0005-0000-0000-000008000000}"/>
    <cellStyle name="Normal_unpriced BOQ containers Aug 2005"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FEE6FCB5-C3AA-4D28-ABB3-EDC43C464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99AF9941-21B0-46F4-A8A2-B8F7B2AE4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BA48990E-CD4D-417A-9B73-69B7EA1BB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33817DF0-0B96-4B1F-B6DD-A40085FD8A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7808E6ED-672D-426E-9442-420DC706D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6350</xdr:rowOff>
    </xdr:to>
    <xdr:pic>
      <xdr:nvPicPr>
        <xdr:cNvPr id="3" name="Picture 2">
          <a:extLst>
            <a:ext uri="{FF2B5EF4-FFF2-40B4-BE49-F238E27FC236}">
              <a16:creationId xmlns:a16="http://schemas.microsoft.com/office/drawing/2014/main" id="{581FF53A-AFAE-4D28-8ADD-39342FF0FC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view="pageBreakPreview" topLeftCell="A12" zoomScale="85" zoomScaleNormal="100" zoomScaleSheetLayoutView="85" workbookViewId="0">
      <selection activeCell="L12" sqref="L12"/>
    </sheetView>
  </sheetViews>
  <sheetFormatPr defaultColWidth="9.140625" defaultRowHeight="15" x14ac:dyDescent="0.25"/>
  <cols>
    <col min="1" max="5" width="9.140625" style="19"/>
    <col min="6" max="6" width="40.28515625" style="19" customWidth="1"/>
    <col min="7" max="16384" width="9.140625" style="19"/>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7"/>
      <c r="B6" s="208"/>
      <c r="C6" s="208"/>
      <c r="D6" s="208"/>
      <c r="E6" s="208"/>
      <c r="F6" s="209"/>
    </row>
    <row r="7" spans="1:6" x14ac:dyDescent="0.25">
      <c r="A7" s="207"/>
      <c r="B7" s="208"/>
      <c r="C7" s="208"/>
      <c r="D7" s="208"/>
      <c r="E7" s="208"/>
      <c r="F7" s="209"/>
    </row>
    <row r="8" spans="1:6" x14ac:dyDescent="0.25">
      <c r="A8" s="207"/>
      <c r="B8" s="208"/>
      <c r="C8" s="208"/>
      <c r="D8" s="208"/>
      <c r="E8" s="208"/>
      <c r="F8" s="209"/>
    </row>
    <row r="9" spans="1:6" x14ac:dyDescent="0.25">
      <c r="A9" s="9"/>
      <c r="B9" s="1"/>
      <c r="C9" s="2"/>
      <c r="D9" s="3"/>
      <c r="E9" s="3"/>
      <c r="F9" s="10"/>
    </row>
    <row r="10" spans="1:6" ht="26.25" x14ac:dyDescent="0.25">
      <c r="A10" s="204" t="s">
        <v>8</v>
      </c>
      <c r="B10" s="205"/>
      <c r="C10" s="205"/>
      <c r="D10" s="205"/>
      <c r="E10" s="205"/>
      <c r="F10" s="206"/>
    </row>
    <row r="11" spans="1:6" x14ac:dyDescent="0.25">
      <c r="A11" s="9"/>
      <c r="B11" s="1"/>
      <c r="C11" s="2"/>
      <c r="D11" s="3"/>
      <c r="E11" s="3"/>
      <c r="F11" s="10"/>
    </row>
    <row r="12" spans="1:6" x14ac:dyDescent="0.25">
      <c r="A12" s="210" t="s">
        <v>31</v>
      </c>
      <c r="B12" s="211"/>
      <c r="C12" s="211"/>
      <c r="D12" s="211"/>
      <c r="E12" s="211"/>
      <c r="F12" s="212"/>
    </row>
    <row r="13" spans="1:6" x14ac:dyDescent="0.25">
      <c r="A13" s="210"/>
      <c r="B13" s="211"/>
      <c r="C13" s="211"/>
      <c r="D13" s="211"/>
      <c r="E13" s="211"/>
      <c r="F13" s="212"/>
    </row>
    <row r="14" spans="1:6" ht="81.75" customHeight="1" x14ac:dyDescent="0.25">
      <c r="A14" s="210"/>
      <c r="B14" s="211"/>
      <c r="C14" s="211"/>
      <c r="D14" s="211"/>
      <c r="E14" s="211"/>
      <c r="F14" s="212"/>
    </row>
    <row r="15" spans="1:6" x14ac:dyDescent="0.25">
      <c r="A15" s="9"/>
      <c r="B15" s="1"/>
      <c r="C15" s="2"/>
      <c r="D15" s="3"/>
      <c r="E15" s="3"/>
      <c r="F15" s="10"/>
    </row>
    <row r="16" spans="1:6" x14ac:dyDescent="0.25">
      <c r="A16" s="9"/>
      <c r="B16" s="1"/>
      <c r="C16" s="2"/>
      <c r="D16" s="3"/>
      <c r="E16" s="3"/>
      <c r="F16" s="10"/>
    </row>
    <row r="17" spans="1:6" x14ac:dyDescent="0.25">
      <c r="A17" s="213" t="s">
        <v>86</v>
      </c>
      <c r="B17" s="214"/>
      <c r="C17" s="214"/>
      <c r="D17" s="214"/>
      <c r="E17" s="214"/>
      <c r="F17" s="215"/>
    </row>
    <row r="18" spans="1:6" x14ac:dyDescent="0.25">
      <c r="A18" s="213" t="s">
        <v>85</v>
      </c>
      <c r="B18" s="214"/>
      <c r="C18" s="214"/>
      <c r="D18" s="214"/>
      <c r="E18" s="214"/>
      <c r="F18" s="215"/>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201"/>
      <c r="B22" s="202"/>
      <c r="C22" s="202"/>
      <c r="D22" s="202"/>
      <c r="E22" s="202"/>
      <c r="F22" s="203"/>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201">
        <v>44978</v>
      </c>
      <c r="B28" s="202"/>
      <c r="C28" s="202"/>
      <c r="D28" s="202"/>
      <c r="E28" s="202"/>
      <c r="F28" s="203"/>
    </row>
    <row r="29" spans="1:6" x14ac:dyDescent="0.25">
      <c r="A29" s="9"/>
      <c r="B29" s="1"/>
      <c r="C29" s="2"/>
      <c r="D29" s="3"/>
      <c r="E29" s="3"/>
      <c r="F29" s="10"/>
    </row>
    <row r="30" spans="1:6" ht="15.75" thickBot="1" x14ac:dyDescent="0.3">
      <c r="A30" s="11"/>
      <c r="B30" s="12"/>
      <c r="C30" s="13"/>
      <c r="D30" s="14"/>
      <c r="E30" s="14"/>
      <c r="F30" s="15"/>
    </row>
  </sheetData>
  <mergeCells count="7">
    <mergeCell ref="A28:F28"/>
    <mergeCell ref="A10:F10"/>
    <mergeCell ref="A6:F8"/>
    <mergeCell ref="A12:F14"/>
    <mergeCell ref="A22:F22"/>
    <mergeCell ref="A17:F17"/>
    <mergeCell ref="A18:F18"/>
  </mergeCells>
  <pageMargins left="0.7" right="0.7" top="0.75" bottom="0.75" header="0.3" footer="0.3"/>
  <pageSetup scale="82"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7"/>
  <sheetViews>
    <sheetView view="pageBreakPreview" topLeftCell="A25" zoomScaleNormal="75" zoomScaleSheetLayoutView="75" workbookViewId="0">
      <selection activeCell="E41" sqref="E41:E46"/>
    </sheetView>
  </sheetViews>
  <sheetFormatPr defaultColWidth="6.85546875" defaultRowHeight="15" x14ac:dyDescent="0.2"/>
  <cols>
    <col min="1" max="1" width="5.7109375" style="80" customWidth="1"/>
    <col min="2" max="2" width="37.42578125" style="81" customWidth="1"/>
    <col min="3" max="3" width="9.5703125" style="99" customWidth="1"/>
    <col min="4" max="4" width="10.140625" style="82" customWidth="1"/>
    <col min="5" max="5" width="14.42578125" style="103" customWidth="1"/>
    <col min="6" max="6" width="15.28515625" style="183" customWidth="1"/>
    <col min="7" max="7" width="7.85546875" style="193" customWidth="1"/>
    <col min="8" max="227" width="6.85546875" style="83"/>
    <col min="228" max="228" width="5.7109375" style="83" customWidth="1"/>
    <col min="229" max="229" width="37.42578125" style="83" customWidth="1"/>
    <col min="230" max="230" width="10.140625" style="83" customWidth="1"/>
    <col min="231" max="231" width="12.28515625" style="83" customWidth="1"/>
    <col min="232" max="232" width="11.42578125" style="83" customWidth="1"/>
    <col min="233" max="233" width="17.42578125" style="83" customWidth="1"/>
    <col min="234" max="236" width="6.85546875" style="83"/>
    <col min="237" max="237" width="19.28515625" style="83" customWidth="1"/>
    <col min="238" max="483" width="6.85546875" style="83"/>
    <col min="484" max="484" width="5.7109375" style="83" customWidth="1"/>
    <col min="485" max="485" width="37.42578125" style="83" customWidth="1"/>
    <col min="486" max="486" width="10.140625" style="83" customWidth="1"/>
    <col min="487" max="487" width="12.28515625" style="83" customWidth="1"/>
    <col min="488" max="488" width="11.42578125" style="83" customWidth="1"/>
    <col min="489" max="489" width="17.42578125" style="83" customWidth="1"/>
    <col min="490" max="492" width="6.85546875" style="83"/>
    <col min="493" max="493" width="19.28515625" style="83" customWidth="1"/>
    <col min="494" max="739" width="6.85546875" style="83"/>
    <col min="740" max="740" width="5.7109375" style="83" customWidth="1"/>
    <col min="741" max="741" width="37.42578125" style="83" customWidth="1"/>
    <col min="742" max="742" width="10.140625" style="83" customWidth="1"/>
    <col min="743" max="743" width="12.28515625" style="83" customWidth="1"/>
    <col min="744" max="744" width="11.42578125" style="83" customWidth="1"/>
    <col min="745" max="745" width="17.42578125" style="83" customWidth="1"/>
    <col min="746" max="748" width="6.85546875" style="83"/>
    <col min="749" max="749" width="19.28515625" style="83" customWidth="1"/>
    <col min="750" max="995" width="6.85546875" style="83"/>
    <col min="996" max="996" width="5.7109375" style="83" customWidth="1"/>
    <col min="997" max="997" width="37.42578125" style="83" customWidth="1"/>
    <col min="998" max="998" width="10.140625" style="83" customWidth="1"/>
    <col min="999" max="999" width="12.28515625" style="83" customWidth="1"/>
    <col min="1000" max="1000" width="11.42578125" style="83" customWidth="1"/>
    <col min="1001" max="1001" width="17.42578125" style="83" customWidth="1"/>
    <col min="1002" max="1004" width="6.85546875" style="83"/>
    <col min="1005" max="1005" width="19.28515625" style="83" customWidth="1"/>
    <col min="1006" max="1251" width="6.85546875" style="83"/>
    <col min="1252" max="1252" width="5.7109375" style="83" customWidth="1"/>
    <col min="1253" max="1253" width="37.42578125" style="83" customWidth="1"/>
    <col min="1254" max="1254" width="10.140625" style="83" customWidth="1"/>
    <col min="1255" max="1255" width="12.28515625" style="83" customWidth="1"/>
    <col min="1256" max="1256" width="11.42578125" style="83" customWidth="1"/>
    <col min="1257" max="1257" width="17.42578125" style="83" customWidth="1"/>
    <col min="1258" max="1260" width="6.85546875" style="83"/>
    <col min="1261" max="1261" width="19.28515625" style="83" customWidth="1"/>
    <col min="1262" max="1507" width="6.85546875" style="83"/>
    <col min="1508" max="1508" width="5.7109375" style="83" customWidth="1"/>
    <col min="1509" max="1509" width="37.42578125" style="83" customWidth="1"/>
    <col min="1510" max="1510" width="10.140625" style="83" customWidth="1"/>
    <col min="1511" max="1511" width="12.28515625" style="83" customWidth="1"/>
    <col min="1512" max="1512" width="11.42578125" style="83" customWidth="1"/>
    <col min="1513" max="1513" width="17.42578125" style="83" customWidth="1"/>
    <col min="1514" max="1516" width="6.85546875" style="83"/>
    <col min="1517" max="1517" width="19.28515625" style="83" customWidth="1"/>
    <col min="1518" max="1763" width="6.85546875" style="83"/>
    <col min="1764" max="1764" width="5.7109375" style="83" customWidth="1"/>
    <col min="1765" max="1765" width="37.42578125" style="83" customWidth="1"/>
    <col min="1766" max="1766" width="10.140625" style="83" customWidth="1"/>
    <col min="1767" max="1767" width="12.28515625" style="83" customWidth="1"/>
    <col min="1768" max="1768" width="11.42578125" style="83" customWidth="1"/>
    <col min="1769" max="1769" width="17.42578125" style="83" customWidth="1"/>
    <col min="1770" max="1772" width="6.85546875" style="83"/>
    <col min="1773" max="1773" width="19.28515625" style="83" customWidth="1"/>
    <col min="1774" max="2019" width="6.85546875" style="83"/>
    <col min="2020" max="2020" width="5.7109375" style="83" customWidth="1"/>
    <col min="2021" max="2021" width="37.42578125" style="83" customWidth="1"/>
    <col min="2022" max="2022" width="10.140625" style="83" customWidth="1"/>
    <col min="2023" max="2023" width="12.28515625" style="83" customWidth="1"/>
    <col min="2024" max="2024" width="11.42578125" style="83" customWidth="1"/>
    <col min="2025" max="2025" width="17.42578125" style="83" customWidth="1"/>
    <col min="2026" max="2028" width="6.85546875" style="83"/>
    <col min="2029" max="2029" width="19.28515625" style="83" customWidth="1"/>
    <col min="2030" max="2275" width="6.85546875" style="83"/>
    <col min="2276" max="2276" width="5.7109375" style="83" customWidth="1"/>
    <col min="2277" max="2277" width="37.42578125" style="83" customWidth="1"/>
    <col min="2278" max="2278" width="10.140625" style="83" customWidth="1"/>
    <col min="2279" max="2279" width="12.28515625" style="83" customWidth="1"/>
    <col min="2280" max="2280" width="11.42578125" style="83" customWidth="1"/>
    <col min="2281" max="2281" width="17.42578125" style="83" customWidth="1"/>
    <col min="2282" max="2284" width="6.85546875" style="83"/>
    <col min="2285" max="2285" width="19.28515625" style="83" customWidth="1"/>
    <col min="2286" max="2531" width="6.85546875" style="83"/>
    <col min="2532" max="2532" width="5.7109375" style="83" customWidth="1"/>
    <col min="2533" max="2533" width="37.42578125" style="83" customWidth="1"/>
    <col min="2534" max="2534" width="10.140625" style="83" customWidth="1"/>
    <col min="2535" max="2535" width="12.28515625" style="83" customWidth="1"/>
    <col min="2536" max="2536" width="11.42578125" style="83" customWidth="1"/>
    <col min="2537" max="2537" width="17.42578125" style="83" customWidth="1"/>
    <col min="2538" max="2540" width="6.85546875" style="83"/>
    <col min="2541" max="2541" width="19.28515625" style="83" customWidth="1"/>
    <col min="2542" max="2787" width="6.85546875" style="83"/>
    <col min="2788" max="2788" width="5.7109375" style="83" customWidth="1"/>
    <col min="2789" max="2789" width="37.42578125" style="83" customWidth="1"/>
    <col min="2790" max="2790" width="10.140625" style="83" customWidth="1"/>
    <col min="2791" max="2791" width="12.28515625" style="83" customWidth="1"/>
    <col min="2792" max="2792" width="11.42578125" style="83" customWidth="1"/>
    <col min="2793" max="2793" width="17.42578125" style="83" customWidth="1"/>
    <col min="2794" max="2796" width="6.85546875" style="83"/>
    <col min="2797" max="2797" width="19.28515625" style="83" customWidth="1"/>
    <col min="2798" max="3043" width="6.85546875" style="83"/>
    <col min="3044" max="3044" width="5.7109375" style="83" customWidth="1"/>
    <col min="3045" max="3045" width="37.42578125" style="83" customWidth="1"/>
    <col min="3046" max="3046" width="10.140625" style="83" customWidth="1"/>
    <col min="3047" max="3047" width="12.28515625" style="83" customWidth="1"/>
    <col min="3048" max="3048" width="11.42578125" style="83" customWidth="1"/>
    <col min="3049" max="3049" width="17.42578125" style="83" customWidth="1"/>
    <col min="3050" max="3052" width="6.85546875" style="83"/>
    <col min="3053" max="3053" width="19.28515625" style="83" customWidth="1"/>
    <col min="3054" max="3299" width="6.85546875" style="83"/>
    <col min="3300" max="3300" width="5.7109375" style="83" customWidth="1"/>
    <col min="3301" max="3301" width="37.42578125" style="83" customWidth="1"/>
    <col min="3302" max="3302" width="10.140625" style="83" customWidth="1"/>
    <col min="3303" max="3303" width="12.28515625" style="83" customWidth="1"/>
    <col min="3304" max="3304" width="11.42578125" style="83" customWidth="1"/>
    <col min="3305" max="3305" width="17.42578125" style="83" customWidth="1"/>
    <col min="3306" max="3308" width="6.85546875" style="83"/>
    <col min="3309" max="3309" width="19.28515625" style="83" customWidth="1"/>
    <col min="3310" max="3555" width="6.85546875" style="83"/>
    <col min="3556" max="3556" width="5.7109375" style="83" customWidth="1"/>
    <col min="3557" max="3557" width="37.42578125" style="83" customWidth="1"/>
    <col min="3558" max="3558" width="10.140625" style="83" customWidth="1"/>
    <col min="3559" max="3559" width="12.28515625" style="83" customWidth="1"/>
    <col min="3560" max="3560" width="11.42578125" style="83" customWidth="1"/>
    <col min="3561" max="3561" width="17.42578125" style="83" customWidth="1"/>
    <col min="3562" max="3564" width="6.85546875" style="83"/>
    <col min="3565" max="3565" width="19.28515625" style="83" customWidth="1"/>
    <col min="3566" max="3811" width="6.85546875" style="83"/>
    <col min="3812" max="3812" width="5.7109375" style="83" customWidth="1"/>
    <col min="3813" max="3813" width="37.42578125" style="83" customWidth="1"/>
    <col min="3814" max="3814" width="10.140625" style="83" customWidth="1"/>
    <col min="3815" max="3815" width="12.28515625" style="83" customWidth="1"/>
    <col min="3816" max="3816" width="11.42578125" style="83" customWidth="1"/>
    <col min="3817" max="3817" width="17.42578125" style="83" customWidth="1"/>
    <col min="3818" max="3820" width="6.85546875" style="83"/>
    <col min="3821" max="3821" width="19.28515625" style="83" customWidth="1"/>
    <col min="3822" max="4067" width="6.85546875" style="83"/>
    <col min="4068" max="4068" width="5.7109375" style="83" customWidth="1"/>
    <col min="4069" max="4069" width="37.42578125" style="83" customWidth="1"/>
    <col min="4070" max="4070" width="10.140625" style="83" customWidth="1"/>
    <col min="4071" max="4071" width="12.28515625" style="83" customWidth="1"/>
    <col min="4072" max="4072" width="11.42578125" style="83" customWidth="1"/>
    <col min="4073" max="4073" width="17.42578125" style="83" customWidth="1"/>
    <col min="4074" max="4076" width="6.85546875" style="83"/>
    <col min="4077" max="4077" width="19.28515625" style="83" customWidth="1"/>
    <col min="4078" max="4323" width="6.85546875" style="83"/>
    <col min="4324" max="4324" width="5.7109375" style="83" customWidth="1"/>
    <col min="4325" max="4325" width="37.42578125" style="83" customWidth="1"/>
    <col min="4326" max="4326" width="10.140625" style="83" customWidth="1"/>
    <col min="4327" max="4327" width="12.28515625" style="83" customWidth="1"/>
    <col min="4328" max="4328" width="11.42578125" style="83" customWidth="1"/>
    <col min="4329" max="4329" width="17.42578125" style="83" customWidth="1"/>
    <col min="4330" max="4332" width="6.85546875" style="83"/>
    <col min="4333" max="4333" width="19.28515625" style="83" customWidth="1"/>
    <col min="4334" max="4579" width="6.85546875" style="83"/>
    <col min="4580" max="4580" width="5.7109375" style="83" customWidth="1"/>
    <col min="4581" max="4581" width="37.42578125" style="83" customWidth="1"/>
    <col min="4582" max="4582" width="10.140625" style="83" customWidth="1"/>
    <col min="4583" max="4583" width="12.28515625" style="83" customWidth="1"/>
    <col min="4584" max="4584" width="11.42578125" style="83" customWidth="1"/>
    <col min="4585" max="4585" width="17.42578125" style="83" customWidth="1"/>
    <col min="4586" max="4588" width="6.85546875" style="83"/>
    <col min="4589" max="4589" width="19.28515625" style="83" customWidth="1"/>
    <col min="4590" max="4835" width="6.85546875" style="83"/>
    <col min="4836" max="4836" width="5.7109375" style="83" customWidth="1"/>
    <col min="4837" max="4837" width="37.42578125" style="83" customWidth="1"/>
    <col min="4838" max="4838" width="10.140625" style="83" customWidth="1"/>
    <col min="4839" max="4839" width="12.28515625" style="83" customWidth="1"/>
    <col min="4840" max="4840" width="11.42578125" style="83" customWidth="1"/>
    <col min="4841" max="4841" width="17.42578125" style="83" customWidth="1"/>
    <col min="4842" max="4844" width="6.85546875" style="83"/>
    <col min="4845" max="4845" width="19.28515625" style="83" customWidth="1"/>
    <col min="4846" max="5091" width="6.85546875" style="83"/>
    <col min="5092" max="5092" width="5.7109375" style="83" customWidth="1"/>
    <col min="5093" max="5093" width="37.42578125" style="83" customWidth="1"/>
    <col min="5094" max="5094" width="10.140625" style="83" customWidth="1"/>
    <col min="5095" max="5095" width="12.28515625" style="83" customWidth="1"/>
    <col min="5096" max="5096" width="11.42578125" style="83" customWidth="1"/>
    <col min="5097" max="5097" width="17.42578125" style="83" customWidth="1"/>
    <col min="5098" max="5100" width="6.85546875" style="83"/>
    <col min="5101" max="5101" width="19.28515625" style="83" customWidth="1"/>
    <col min="5102" max="5347" width="6.85546875" style="83"/>
    <col min="5348" max="5348" width="5.7109375" style="83" customWidth="1"/>
    <col min="5349" max="5349" width="37.42578125" style="83" customWidth="1"/>
    <col min="5350" max="5350" width="10.140625" style="83" customWidth="1"/>
    <col min="5351" max="5351" width="12.28515625" style="83" customWidth="1"/>
    <col min="5352" max="5352" width="11.42578125" style="83" customWidth="1"/>
    <col min="5353" max="5353" width="17.42578125" style="83" customWidth="1"/>
    <col min="5354" max="5356" width="6.85546875" style="83"/>
    <col min="5357" max="5357" width="19.28515625" style="83" customWidth="1"/>
    <col min="5358" max="5603" width="6.85546875" style="83"/>
    <col min="5604" max="5604" width="5.7109375" style="83" customWidth="1"/>
    <col min="5605" max="5605" width="37.42578125" style="83" customWidth="1"/>
    <col min="5606" max="5606" width="10.140625" style="83" customWidth="1"/>
    <col min="5607" max="5607" width="12.28515625" style="83" customWidth="1"/>
    <col min="5608" max="5608" width="11.42578125" style="83" customWidth="1"/>
    <col min="5609" max="5609" width="17.42578125" style="83" customWidth="1"/>
    <col min="5610" max="5612" width="6.85546875" style="83"/>
    <col min="5613" max="5613" width="19.28515625" style="83" customWidth="1"/>
    <col min="5614" max="5859" width="6.85546875" style="83"/>
    <col min="5860" max="5860" width="5.7109375" style="83" customWidth="1"/>
    <col min="5861" max="5861" width="37.42578125" style="83" customWidth="1"/>
    <col min="5862" max="5862" width="10.140625" style="83" customWidth="1"/>
    <col min="5863" max="5863" width="12.28515625" style="83" customWidth="1"/>
    <col min="5864" max="5864" width="11.42578125" style="83" customWidth="1"/>
    <col min="5865" max="5865" width="17.42578125" style="83" customWidth="1"/>
    <col min="5866" max="5868" width="6.85546875" style="83"/>
    <col min="5869" max="5869" width="19.28515625" style="83" customWidth="1"/>
    <col min="5870" max="6115" width="6.85546875" style="83"/>
    <col min="6116" max="6116" width="5.7109375" style="83" customWidth="1"/>
    <col min="6117" max="6117" width="37.42578125" style="83" customWidth="1"/>
    <col min="6118" max="6118" width="10.140625" style="83" customWidth="1"/>
    <col min="6119" max="6119" width="12.28515625" style="83" customWidth="1"/>
    <col min="6120" max="6120" width="11.42578125" style="83" customWidth="1"/>
    <col min="6121" max="6121" width="17.42578125" style="83" customWidth="1"/>
    <col min="6122" max="6124" width="6.85546875" style="83"/>
    <col min="6125" max="6125" width="19.28515625" style="83" customWidth="1"/>
    <col min="6126" max="6371" width="6.85546875" style="83"/>
    <col min="6372" max="6372" width="5.7109375" style="83" customWidth="1"/>
    <col min="6373" max="6373" width="37.42578125" style="83" customWidth="1"/>
    <col min="6374" max="6374" width="10.140625" style="83" customWidth="1"/>
    <col min="6375" max="6375" width="12.28515625" style="83" customWidth="1"/>
    <col min="6376" max="6376" width="11.42578125" style="83" customWidth="1"/>
    <col min="6377" max="6377" width="17.42578125" style="83" customWidth="1"/>
    <col min="6378" max="6380" width="6.85546875" style="83"/>
    <col min="6381" max="6381" width="19.28515625" style="83" customWidth="1"/>
    <col min="6382" max="6627" width="6.85546875" style="83"/>
    <col min="6628" max="6628" width="5.7109375" style="83" customWidth="1"/>
    <col min="6629" max="6629" width="37.42578125" style="83" customWidth="1"/>
    <col min="6630" max="6630" width="10.140625" style="83" customWidth="1"/>
    <col min="6631" max="6631" width="12.28515625" style="83" customWidth="1"/>
    <col min="6632" max="6632" width="11.42578125" style="83" customWidth="1"/>
    <col min="6633" max="6633" width="17.42578125" style="83" customWidth="1"/>
    <col min="6634" max="6636" width="6.85546875" style="83"/>
    <col min="6637" max="6637" width="19.28515625" style="83" customWidth="1"/>
    <col min="6638" max="6883" width="6.85546875" style="83"/>
    <col min="6884" max="6884" width="5.7109375" style="83" customWidth="1"/>
    <col min="6885" max="6885" width="37.42578125" style="83" customWidth="1"/>
    <col min="6886" max="6886" width="10.140625" style="83" customWidth="1"/>
    <col min="6887" max="6887" width="12.28515625" style="83" customWidth="1"/>
    <col min="6888" max="6888" width="11.42578125" style="83" customWidth="1"/>
    <col min="6889" max="6889" width="17.42578125" style="83" customWidth="1"/>
    <col min="6890" max="6892" width="6.85546875" style="83"/>
    <col min="6893" max="6893" width="19.28515625" style="83" customWidth="1"/>
    <col min="6894" max="7139" width="6.85546875" style="83"/>
    <col min="7140" max="7140" width="5.7109375" style="83" customWidth="1"/>
    <col min="7141" max="7141" width="37.42578125" style="83" customWidth="1"/>
    <col min="7142" max="7142" width="10.140625" style="83" customWidth="1"/>
    <col min="7143" max="7143" width="12.28515625" style="83" customWidth="1"/>
    <col min="7144" max="7144" width="11.42578125" style="83" customWidth="1"/>
    <col min="7145" max="7145" width="17.42578125" style="83" customWidth="1"/>
    <col min="7146" max="7148" width="6.85546875" style="83"/>
    <col min="7149" max="7149" width="19.28515625" style="83" customWidth="1"/>
    <col min="7150" max="7395" width="6.85546875" style="83"/>
    <col min="7396" max="7396" width="5.7109375" style="83" customWidth="1"/>
    <col min="7397" max="7397" width="37.42578125" style="83" customWidth="1"/>
    <col min="7398" max="7398" width="10.140625" style="83" customWidth="1"/>
    <col min="7399" max="7399" width="12.28515625" style="83" customWidth="1"/>
    <col min="7400" max="7400" width="11.42578125" style="83" customWidth="1"/>
    <col min="7401" max="7401" width="17.42578125" style="83" customWidth="1"/>
    <col min="7402" max="7404" width="6.85546875" style="83"/>
    <col min="7405" max="7405" width="19.28515625" style="83" customWidth="1"/>
    <col min="7406" max="7651" width="6.85546875" style="83"/>
    <col min="7652" max="7652" width="5.7109375" style="83" customWidth="1"/>
    <col min="7653" max="7653" width="37.42578125" style="83" customWidth="1"/>
    <col min="7654" max="7654" width="10.140625" style="83" customWidth="1"/>
    <col min="7655" max="7655" width="12.28515625" style="83" customWidth="1"/>
    <col min="7656" max="7656" width="11.42578125" style="83" customWidth="1"/>
    <col min="7657" max="7657" width="17.42578125" style="83" customWidth="1"/>
    <col min="7658" max="7660" width="6.85546875" style="83"/>
    <col min="7661" max="7661" width="19.28515625" style="83" customWidth="1"/>
    <col min="7662" max="7907" width="6.85546875" style="83"/>
    <col min="7908" max="7908" width="5.7109375" style="83" customWidth="1"/>
    <col min="7909" max="7909" width="37.42578125" style="83" customWidth="1"/>
    <col min="7910" max="7910" width="10.140625" style="83" customWidth="1"/>
    <col min="7911" max="7911" width="12.28515625" style="83" customWidth="1"/>
    <col min="7912" max="7912" width="11.42578125" style="83" customWidth="1"/>
    <col min="7913" max="7913" width="17.42578125" style="83" customWidth="1"/>
    <col min="7914" max="7916" width="6.85546875" style="83"/>
    <col min="7917" max="7917" width="19.28515625" style="83" customWidth="1"/>
    <col min="7918" max="8163" width="6.85546875" style="83"/>
    <col min="8164" max="8164" width="5.7109375" style="83" customWidth="1"/>
    <col min="8165" max="8165" width="37.42578125" style="83" customWidth="1"/>
    <col min="8166" max="8166" width="10.140625" style="83" customWidth="1"/>
    <col min="8167" max="8167" width="12.28515625" style="83" customWidth="1"/>
    <col min="8168" max="8168" width="11.42578125" style="83" customWidth="1"/>
    <col min="8169" max="8169" width="17.42578125" style="83" customWidth="1"/>
    <col min="8170" max="8172" width="6.85546875" style="83"/>
    <col min="8173" max="8173" width="19.28515625" style="83" customWidth="1"/>
    <col min="8174" max="8419" width="6.85546875" style="83"/>
    <col min="8420" max="8420" width="5.7109375" style="83" customWidth="1"/>
    <col min="8421" max="8421" width="37.42578125" style="83" customWidth="1"/>
    <col min="8422" max="8422" width="10.140625" style="83" customWidth="1"/>
    <col min="8423" max="8423" width="12.28515625" style="83" customWidth="1"/>
    <col min="8424" max="8424" width="11.42578125" style="83" customWidth="1"/>
    <col min="8425" max="8425" width="17.42578125" style="83" customWidth="1"/>
    <col min="8426" max="8428" width="6.85546875" style="83"/>
    <col min="8429" max="8429" width="19.28515625" style="83" customWidth="1"/>
    <col min="8430" max="8675" width="6.85546875" style="83"/>
    <col min="8676" max="8676" width="5.7109375" style="83" customWidth="1"/>
    <col min="8677" max="8677" width="37.42578125" style="83" customWidth="1"/>
    <col min="8678" max="8678" width="10.140625" style="83" customWidth="1"/>
    <col min="8679" max="8679" width="12.28515625" style="83" customWidth="1"/>
    <col min="8680" max="8680" width="11.42578125" style="83" customWidth="1"/>
    <col min="8681" max="8681" width="17.42578125" style="83" customWidth="1"/>
    <col min="8682" max="8684" width="6.85546875" style="83"/>
    <col min="8685" max="8685" width="19.28515625" style="83" customWidth="1"/>
    <col min="8686" max="8931" width="6.85546875" style="83"/>
    <col min="8932" max="8932" width="5.7109375" style="83" customWidth="1"/>
    <col min="8933" max="8933" width="37.42578125" style="83" customWidth="1"/>
    <col min="8934" max="8934" width="10.140625" style="83" customWidth="1"/>
    <col min="8935" max="8935" width="12.28515625" style="83" customWidth="1"/>
    <col min="8936" max="8936" width="11.42578125" style="83" customWidth="1"/>
    <col min="8937" max="8937" width="17.42578125" style="83" customWidth="1"/>
    <col min="8938" max="8940" width="6.85546875" style="83"/>
    <col min="8941" max="8941" width="19.28515625" style="83" customWidth="1"/>
    <col min="8942" max="9187" width="6.85546875" style="83"/>
    <col min="9188" max="9188" width="5.7109375" style="83" customWidth="1"/>
    <col min="9189" max="9189" width="37.42578125" style="83" customWidth="1"/>
    <col min="9190" max="9190" width="10.140625" style="83" customWidth="1"/>
    <col min="9191" max="9191" width="12.28515625" style="83" customWidth="1"/>
    <col min="9192" max="9192" width="11.42578125" style="83" customWidth="1"/>
    <col min="9193" max="9193" width="17.42578125" style="83" customWidth="1"/>
    <col min="9194" max="9196" width="6.85546875" style="83"/>
    <col min="9197" max="9197" width="19.28515625" style="83" customWidth="1"/>
    <col min="9198" max="9443" width="6.85546875" style="83"/>
    <col min="9444" max="9444" width="5.7109375" style="83" customWidth="1"/>
    <col min="9445" max="9445" width="37.42578125" style="83" customWidth="1"/>
    <col min="9446" max="9446" width="10.140625" style="83" customWidth="1"/>
    <col min="9447" max="9447" width="12.28515625" style="83" customWidth="1"/>
    <col min="9448" max="9448" width="11.42578125" style="83" customWidth="1"/>
    <col min="9449" max="9449" width="17.42578125" style="83" customWidth="1"/>
    <col min="9450" max="9452" width="6.85546875" style="83"/>
    <col min="9453" max="9453" width="19.28515625" style="83" customWidth="1"/>
    <col min="9454" max="9699" width="6.85546875" style="83"/>
    <col min="9700" max="9700" width="5.7109375" style="83" customWidth="1"/>
    <col min="9701" max="9701" width="37.42578125" style="83" customWidth="1"/>
    <col min="9702" max="9702" width="10.140625" style="83" customWidth="1"/>
    <col min="9703" max="9703" width="12.28515625" style="83" customWidth="1"/>
    <col min="9704" max="9704" width="11.42578125" style="83" customWidth="1"/>
    <col min="9705" max="9705" width="17.42578125" style="83" customWidth="1"/>
    <col min="9706" max="9708" width="6.85546875" style="83"/>
    <col min="9709" max="9709" width="19.28515625" style="83" customWidth="1"/>
    <col min="9710" max="9955" width="6.85546875" style="83"/>
    <col min="9956" max="9956" width="5.7109375" style="83" customWidth="1"/>
    <col min="9957" max="9957" width="37.42578125" style="83" customWidth="1"/>
    <col min="9958" max="9958" width="10.140625" style="83" customWidth="1"/>
    <col min="9959" max="9959" width="12.28515625" style="83" customWidth="1"/>
    <col min="9960" max="9960" width="11.42578125" style="83" customWidth="1"/>
    <col min="9961" max="9961" width="17.42578125" style="83" customWidth="1"/>
    <col min="9962" max="9964" width="6.85546875" style="83"/>
    <col min="9965" max="9965" width="19.28515625" style="83" customWidth="1"/>
    <col min="9966" max="10211" width="6.85546875" style="83"/>
    <col min="10212" max="10212" width="5.7109375" style="83" customWidth="1"/>
    <col min="10213" max="10213" width="37.42578125" style="83" customWidth="1"/>
    <col min="10214" max="10214" width="10.140625" style="83" customWidth="1"/>
    <col min="10215" max="10215" width="12.28515625" style="83" customWidth="1"/>
    <col min="10216" max="10216" width="11.42578125" style="83" customWidth="1"/>
    <col min="10217" max="10217" width="17.42578125" style="83" customWidth="1"/>
    <col min="10218" max="10220" width="6.85546875" style="83"/>
    <col min="10221" max="10221" width="19.28515625" style="83" customWidth="1"/>
    <col min="10222" max="10467" width="6.85546875" style="83"/>
    <col min="10468" max="10468" width="5.7109375" style="83" customWidth="1"/>
    <col min="10469" max="10469" width="37.42578125" style="83" customWidth="1"/>
    <col min="10470" max="10470" width="10.140625" style="83" customWidth="1"/>
    <col min="10471" max="10471" width="12.28515625" style="83" customWidth="1"/>
    <col min="10472" max="10472" width="11.42578125" style="83" customWidth="1"/>
    <col min="10473" max="10473" width="17.42578125" style="83" customWidth="1"/>
    <col min="10474" max="10476" width="6.85546875" style="83"/>
    <col min="10477" max="10477" width="19.28515625" style="83" customWidth="1"/>
    <col min="10478" max="10723" width="6.85546875" style="83"/>
    <col min="10724" max="10724" width="5.7109375" style="83" customWidth="1"/>
    <col min="10725" max="10725" width="37.42578125" style="83" customWidth="1"/>
    <col min="10726" max="10726" width="10.140625" style="83" customWidth="1"/>
    <col min="10727" max="10727" width="12.28515625" style="83" customWidth="1"/>
    <col min="10728" max="10728" width="11.42578125" style="83" customWidth="1"/>
    <col min="10729" max="10729" width="17.42578125" style="83" customWidth="1"/>
    <col min="10730" max="10732" width="6.85546875" style="83"/>
    <col min="10733" max="10733" width="19.28515625" style="83" customWidth="1"/>
    <col min="10734" max="10979" width="6.85546875" style="83"/>
    <col min="10980" max="10980" width="5.7109375" style="83" customWidth="1"/>
    <col min="10981" max="10981" width="37.42578125" style="83" customWidth="1"/>
    <col min="10982" max="10982" width="10.140625" style="83" customWidth="1"/>
    <col min="10983" max="10983" width="12.28515625" style="83" customWidth="1"/>
    <col min="10984" max="10984" width="11.42578125" style="83" customWidth="1"/>
    <col min="10985" max="10985" width="17.42578125" style="83" customWidth="1"/>
    <col min="10986" max="10988" width="6.85546875" style="83"/>
    <col min="10989" max="10989" width="19.28515625" style="83" customWidth="1"/>
    <col min="10990" max="11235" width="6.85546875" style="83"/>
    <col min="11236" max="11236" width="5.7109375" style="83" customWidth="1"/>
    <col min="11237" max="11237" width="37.42578125" style="83" customWidth="1"/>
    <col min="11238" max="11238" width="10.140625" style="83" customWidth="1"/>
    <col min="11239" max="11239" width="12.28515625" style="83" customWidth="1"/>
    <col min="11240" max="11240" width="11.42578125" style="83" customWidth="1"/>
    <col min="11241" max="11241" width="17.42578125" style="83" customWidth="1"/>
    <col min="11242" max="11244" width="6.85546875" style="83"/>
    <col min="11245" max="11245" width="19.28515625" style="83" customWidth="1"/>
    <col min="11246" max="11491" width="6.85546875" style="83"/>
    <col min="11492" max="11492" width="5.7109375" style="83" customWidth="1"/>
    <col min="11493" max="11493" width="37.42578125" style="83" customWidth="1"/>
    <col min="11494" max="11494" width="10.140625" style="83" customWidth="1"/>
    <col min="11495" max="11495" width="12.28515625" style="83" customWidth="1"/>
    <col min="11496" max="11496" width="11.42578125" style="83" customWidth="1"/>
    <col min="11497" max="11497" width="17.42578125" style="83" customWidth="1"/>
    <col min="11498" max="11500" width="6.85546875" style="83"/>
    <col min="11501" max="11501" width="19.28515625" style="83" customWidth="1"/>
    <col min="11502" max="11747" width="6.85546875" style="83"/>
    <col min="11748" max="11748" width="5.7109375" style="83" customWidth="1"/>
    <col min="11749" max="11749" width="37.42578125" style="83" customWidth="1"/>
    <col min="11750" max="11750" width="10.140625" style="83" customWidth="1"/>
    <col min="11751" max="11751" width="12.28515625" style="83" customWidth="1"/>
    <col min="11752" max="11752" width="11.42578125" style="83" customWidth="1"/>
    <col min="11753" max="11753" width="17.42578125" style="83" customWidth="1"/>
    <col min="11754" max="11756" width="6.85546875" style="83"/>
    <col min="11757" max="11757" width="19.28515625" style="83" customWidth="1"/>
    <col min="11758" max="12003" width="6.85546875" style="83"/>
    <col min="12004" max="12004" width="5.7109375" style="83" customWidth="1"/>
    <col min="12005" max="12005" width="37.42578125" style="83" customWidth="1"/>
    <col min="12006" max="12006" width="10.140625" style="83" customWidth="1"/>
    <col min="12007" max="12007" width="12.28515625" style="83" customWidth="1"/>
    <col min="12008" max="12008" width="11.42578125" style="83" customWidth="1"/>
    <col min="12009" max="12009" width="17.42578125" style="83" customWidth="1"/>
    <col min="12010" max="12012" width="6.85546875" style="83"/>
    <col min="12013" max="12013" width="19.28515625" style="83" customWidth="1"/>
    <col min="12014" max="12259" width="6.85546875" style="83"/>
    <col min="12260" max="12260" width="5.7109375" style="83" customWidth="1"/>
    <col min="12261" max="12261" width="37.42578125" style="83" customWidth="1"/>
    <col min="12262" max="12262" width="10.140625" style="83" customWidth="1"/>
    <col min="12263" max="12263" width="12.28515625" style="83" customWidth="1"/>
    <col min="12264" max="12264" width="11.42578125" style="83" customWidth="1"/>
    <col min="12265" max="12265" width="17.42578125" style="83" customWidth="1"/>
    <col min="12266" max="12268" width="6.85546875" style="83"/>
    <col min="12269" max="12269" width="19.28515625" style="83" customWidth="1"/>
    <col min="12270" max="12515" width="6.85546875" style="83"/>
    <col min="12516" max="12516" width="5.7109375" style="83" customWidth="1"/>
    <col min="12517" max="12517" width="37.42578125" style="83" customWidth="1"/>
    <col min="12518" max="12518" width="10.140625" style="83" customWidth="1"/>
    <col min="12519" max="12519" width="12.28515625" style="83" customWidth="1"/>
    <col min="12520" max="12520" width="11.42578125" style="83" customWidth="1"/>
    <col min="12521" max="12521" width="17.42578125" style="83" customWidth="1"/>
    <col min="12522" max="12524" width="6.85546875" style="83"/>
    <col min="12525" max="12525" width="19.28515625" style="83" customWidth="1"/>
    <col min="12526" max="12771" width="6.85546875" style="83"/>
    <col min="12772" max="12772" width="5.7109375" style="83" customWidth="1"/>
    <col min="12773" max="12773" width="37.42578125" style="83" customWidth="1"/>
    <col min="12774" max="12774" width="10.140625" style="83" customWidth="1"/>
    <col min="12775" max="12775" width="12.28515625" style="83" customWidth="1"/>
    <col min="12776" max="12776" width="11.42578125" style="83" customWidth="1"/>
    <col min="12777" max="12777" width="17.42578125" style="83" customWidth="1"/>
    <col min="12778" max="12780" width="6.85546875" style="83"/>
    <col min="12781" max="12781" width="19.28515625" style="83" customWidth="1"/>
    <col min="12782" max="13027" width="6.85546875" style="83"/>
    <col min="13028" max="13028" width="5.7109375" style="83" customWidth="1"/>
    <col min="13029" max="13029" width="37.42578125" style="83" customWidth="1"/>
    <col min="13030" max="13030" width="10.140625" style="83" customWidth="1"/>
    <col min="13031" max="13031" width="12.28515625" style="83" customWidth="1"/>
    <col min="13032" max="13032" width="11.42578125" style="83" customWidth="1"/>
    <col min="13033" max="13033" width="17.42578125" style="83" customWidth="1"/>
    <col min="13034" max="13036" width="6.85546875" style="83"/>
    <col min="13037" max="13037" width="19.28515625" style="83" customWidth="1"/>
    <col min="13038" max="13283" width="6.85546875" style="83"/>
    <col min="13284" max="13284" width="5.7109375" style="83" customWidth="1"/>
    <col min="13285" max="13285" width="37.42578125" style="83" customWidth="1"/>
    <col min="13286" max="13286" width="10.140625" style="83" customWidth="1"/>
    <col min="13287" max="13287" width="12.28515625" style="83" customWidth="1"/>
    <col min="13288" max="13288" width="11.42578125" style="83" customWidth="1"/>
    <col min="13289" max="13289" width="17.42578125" style="83" customWidth="1"/>
    <col min="13290" max="13292" width="6.85546875" style="83"/>
    <col min="13293" max="13293" width="19.28515625" style="83" customWidth="1"/>
    <col min="13294" max="13539" width="6.85546875" style="83"/>
    <col min="13540" max="13540" width="5.7109375" style="83" customWidth="1"/>
    <col min="13541" max="13541" width="37.42578125" style="83" customWidth="1"/>
    <col min="13542" max="13542" width="10.140625" style="83" customWidth="1"/>
    <col min="13543" max="13543" width="12.28515625" style="83" customWidth="1"/>
    <col min="13544" max="13544" width="11.42578125" style="83" customWidth="1"/>
    <col min="13545" max="13545" width="17.42578125" style="83" customWidth="1"/>
    <col min="13546" max="13548" width="6.85546875" style="83"/>
    <col min="13549" max="13549" width="19.28515625" style="83" customWidth="1"/>
    <col min="13550" max="13795" width="6.85546875" style="83"/>
    <col min="13796" max="13796" width="5.7109375" style="83" customWidth="1"/>
    <col min="13797" max="13797" width="37.42578125" style="83" customWidth="1"/>
    <col min="13798" max="13798" width="10.140625" style="83" customWidth="1"/>
    <col min="13799" max="13799" width="12.28515625" style="83" customWidth="1"/>
    <col min="13800" max="13800" width="11.42578125" style="83" customWidth="1"/>
    <col min="13801" max="13801" width="17.42578125" style="83" customWidth="1"/>
    <col min="13802" max="13804" width="6.85546875" style="83"/>
    <col min="13805" max="13805" width="19.28515625" style="83" customWidth="1"/>
    <col min="13806" max="14051" width="6.85546875" style="83"/>
    <col min="14052" max="14052" width="5.7109375" style="83" customWidth="1"/>
    <col min="14053" max="14053" width="37.42578125" style="83" customWidth="1"/>
    <col min="14054" max="14054" width="10.140625" style="83" customWidth="1"/>
    <col min="14055" max="14055" width="12.28515625" style="83" customWidth="1"/>
    <col min="14056" max="14056" width="11.42578125" style="83" customWidth="1"/>
    <col min="14057" max="14057" width="17.42578125" style="83" customWidth="1"/>
    <col min="14058" max="14060" width="6.85546875" style="83"/>
    <col min="14061" max="14061" width="19.28515625" style="83" customWidth="1"/>
    <col min="14062" max="14307" width="6.85546875" style="83"/>
    <col min="14308" max="14308" width="5.7109375" style="83" customWidth="1"/>
    <col min="14309" max="14309" width="37.42578125" style="83" customWidth="1"/>
    <col min="14310" max="14310" width="10.140625" style="83" customWidth="1"/>
    <col min="14311" max="14311" width="12.28515625" style="83" customWidth="1"/>
    <col min="14312" max="14312" width="11.42578125" style="83" customWidth="1"/>
    <col min="14313" max="14313" width="17.42578125" style="83" customWidth="1"/>
    <col min="14314" max="14316" width="6.85546875" style="83"/>
    <col min="14317" max="14317" width="19.28515625" style="83" customWidth="1"/>
    <col min="14318" max="14563" width="6.85546875" style="83"/>
    <col min="14564" max="14564" width="5.7109375" style="83" customWidth="1"/>
    <col min="14565" max="14565" width="37.42578125" style="83" customWidth="1"/>
    <col min="14566" max="14566" width="10.140625" style="83" customWidth="1"/>
    <col min="14567" max="14567" width="12.28515625" style="83" customWidth="1"/>
    <col min="14568" max="14568" width="11.42578125" style="83" customWidth="1"/>
    <col min="14569" max="14569" width="17.42578125" style="83" customWidth="1"/>
    <col min="14570" max="14572" width="6.85546875" style="83"/>
    <col min="14573" max="14573" width="19.28515625" style="83" customWidth="1"/>
    <col min="14574" max="14819" width="6.85546875" style="83"/>
    <col min="14820" max="14820" width="5.7109375" style="83" customWidth="1"/>
    <col min="14821" max="14821" width="37.42578125" style="83" customWidth="1"/>
    <col min="14822" max="14822" width="10.140625" style="83" customWidth="1"/>
    <col min="14823" max="14823" width="12.28515625" style="83" customWidth="1"/>
    <col min="14824" max="14824" width="11.42578125" style="83" customWidth="1"/>
    <col min="14825" max="14825" width="17.42578125" style="83" customWidth="1"/>
    <col min="14826" max="14828" width="6.85546875" style="83"/>
    <col min="14829" max="14829" width="19.28515625" style="83" customWidth="1"/>
    <col min="14830" max="15075" width="6.85546875" style="83"/>
    <col min="15076" max="15076" width="5.7109375" style="83" customWidth="1"/>
    <col min="15077" max="15077" width="37.42578125" style="83" customWidth="1"/>
    <col min="15078" max="15078" width="10.140625" style="83" customWidth="1"/>
    <col min="15079" max="15079" width="12.28515625" style="83" customWidth="1"/>
    <col min="15080" max="15080" width="11.42578125" style="83" customWidth="1"/>
    <col min="15081" max="15081" width="17.42578125" style="83" customWidth="1"/>
    <col min="15082" max="15084" width="6.85546875" style="83"/>
    <col min="15085" max="15085" width="19.28515625" style="83" customWidth="1"/>
    <col min="15086" max="15331" width="6.85546875" style="83"/>
    <col min="15332" max="15332" width="5.7109375" style="83" customWidth="1"/>
    <col min="15333" max="15333" width="37.42578125" style="83" customWidth="1"/>
    <col min="15334" max="15334" width="10.140625" style="83" customWidth="1"/>
    <col min="15335" max="15335" width="12.28515625" style="83" customWidth="1"/>
    <col min="15336" max="15336" width="11.42578125" style="83" customWidth="1"/>
    <col min="15337" max="15337" width="17.42578125" style="83" customWidth="1"/>
    <col min="15338" max="15340" width="6.85546875" style="83"/>
    <col min="15341" max="15341" width="19.28515625" style="83" customWidth="1"/>
    <col min="15342" max="15587" width="6.85546875" style="83"/>
    <col min="15588" max="15588" width="5.7109375" style="83" customWidth="1"/>
    <col min="15589" max="15589" width="37.42578125" style="83" customWidth="1"/>
    <col min="15590" max="15590" width="10.140625" style="83" customWidth="1"/>
    <col min="15591" max="15591" width="12.28515625" style="83" customWidth="1"/>
    <col min="15592" max="15592" width="11.42578125" style="83" customWidth="1"/>
    <col min="15593" max="15593" width="17.42578125" style="83" customWidth="1"/>
    <col min="15594" max="15596" width="6.85546875" style="83"/>
    <col min="15597" max="15597" width="19.28515625" style="83" customWidth="1"/>
    <col min="15598" max="15843" width="6.85546875" style="83"/>
    <col min="15844" max="15844" width="5.7109375" style="83" customWidth="1"/>
    <col min="15845" max="15845" width="37.42578125" style="83" customWidth="1"/>
    <col min="15846" max="15846" width="10.140625" style="83" customWidth="1"/>
    <col min="15847" max="15847" width="12.28515625" style="83" customWidth="1"/>
    <col min="15848" max="15848" width="11.42578125" style="83" customWidth="1"/>
    <col min="15849" max="15849" width="17.42578125" style="83" customWidth="1"/>
    <col min="15850" max="15852" width="6.85546875" style="83"/>
    <col min="15853" max="15853" width="19.28515625" style="83" customWidth="1"/>
    <col min="15854" max="16099" width="6.85546875" style="83"/>
    <col min="16100" max="16100" width="5.7109375" style="83" customWidth="1"/>
    <col min="16101" max="16101" width="37.42578125" style="83" customWidth="1"/>
    <col min="16102" max="16102" width="10.140625" style="83" customWidth="1"/>
    <col min="16103" max="16103" width="12.28515625" style="83" customWidth="1"/>
    <col min="16104" max="16104" width="11.42578125" style="83" customWidth="1"/>
    <col min="16105" max="16105" width="17.42578125" style="83" customWidth="1"/>
    <col min="16106" max="16108" width="6.85546875" style="83"/>
    <col min="16109" max="16109" width="19.28515625" style="83" customWidth="1"/>
    <col min="16110" max="16384" width="6.85546875" style="83"/>
  </cols>
  <sheetData>
    <row r="1" spans="1:7" s="79" customFormat="1" ht="19.5" thickBot="1" x14ac:dyDescent="0.35">
      <c r="A1" s="159" t="s">
        <v>35</v>
      </c>
      <c r="B1" s="77"/>
      <c r="C1" s="98"/>
      <c r="D1" s="78"/>
      <c r="E1" s="102"/>
      <c r="F1" s="168"/>
      <c r="G1" s="190"/>
    </row>
    <row r="2" spans="1:7" s="84" customFormat="1" ht="16.5" thickBot="1" x14ac:dyDescent="0.3">
      <c r="A2" s="93" t="s">
        <v>30</v>
      </c>
      <c r="B2" s="94" t="s">
        <v>0</v>
      </c>
      <c r="C2" s="95" t="s">
        <v>2</v>
      </c>
      <c r="D2" s="96" t="s">
        <v>36</v>
      </c>
      <c r="E2" s="184" t="s">
        <v>93</v>
      </c>
      <c r="F2" s="194" t="s">
        <v>9</v>
      </c>
      <c r="G2" s="195"/>
    </row>
    <row r="3" spans="1:7" s="84" customFormat="1" ht="15.75" x14ac:dyDescent="0.25">
      <c r="A3" s="85"/>
      <c r="B3" s="106" t="s">
        <v>37</v>
      </c>
      <c r="C3" s="86"/>
      <c r="D3" s="87"/>
      <c r="E3" s="104"/>
      <c r="F3" s="196"/>
      <c r="G3" s="195"/>
    </row>
    <row r="4" spans="1:7" s="84" customFormat="1" ht="38.25" x14ac:dyDescent="0.25">
      <c r="A4" s="85"/>
      <c r="B4" s="97" t="s">
        <v>38</v>
      </c>
      <c r="C4" s="86"/>
      <c r="D4" s="87"/>
      <c r="E4" s="104"/>
      <c r="F4" s="196"/>
      <c r="G4" s="195"/>
    </row>
    <row r="5" spans="1:7" s="84" customFormat="1" ht="15.75" x14ac:dyDescent="0.25">
      <c r="A5" s="85"/>
      <c r="B5" s="88"/>
      <c r="C5" s="86"/>
      <c r="D5" s="87"/>
      <c r="E5" s="104"/>
      <c r="F5" s="196"/>
      <c r="G5" s="195"/>
    </row>
    <row r="6" spans="1:7" s="84" customFormat="1" ht="15.75" x14ac:dyDescent="0.25">
      <c r="A6" s="139">
        <v>1</v>
      </c>
      <c r="B6" s="140" t="s">
        <v>39</v>
      </c>
      <c r="C6" s="141"/>
      <c r="D6" s="142"/>
      <c r="E6" s="143"/>
      <c r="F6" s="197"/>
      <c r="G6" s="195"/>
    </row>
    <row r="7" spans="1:7" s="84" customFormat="1" ht="15.75" x14ac:dyDescent="0.25">
      <c r="A7" s="108"/>
      <c r="B7" s="107" t="s">
        <v>40</v>
      </c>
      <c r="C7" s="89"/>
      <c r="D7" s="100"/>
      <c r="E7" s="104"/>
      <c r="F7" s="196"/>
      <c r="G7" s="195"/>
    </row>
    <row r="8" spans="1:7" s="115" customFormat="1" ht="15.75" x14ac:dyDescent="0.25">
      <c r="A8" s="110">
        <v>1.1000000000000001</v>
      </c>
      <c r="B8" s="111" t="s">
        <v>41</v>
      </c>
      <c r="C8" s="112" t="s">
        <v>73</v>
      </c>
      <c r="D8" s="113">
        <v>30</v>
      </c>
      <c r="E8" s="187"/>
      <c r="F8" s="172">
        <f>E8*D8</f>
        <v>0</v>
      </c>
      <c r="G8" s="187"/>
    </row>
    <row r="9" spans="1:7" s="118" customFormat="1" ht="25.5" x14ac:dyDescent="0.25">
      <c r="A9" s="116">
        <v>1.2</v>
      </c>
      <c r="B9" s="117" t="s">
        <v>42</v>
      </c>
      <c r="C9" s="109" t="s">
        <v>74</v>
      </c>
      <c r="D9" s="113">
        <v>3</v>
      </c>
      <c r="E9" s="187"/>
      <c r="F9" s="172">
        <f t="shared" ref="F9:F12" si="0">E9*D9</f>
        <v>0</v>
      </c>
      <c r="G9" s="187"/>
    </row>
    <row r="10" spans="1:7" s="118" customFormat="1" ht="51" x14ac:dyDescent="0.25">
      <c r="A10" s="119">
        <v>1.3</v>
      </c>
      <c r="B10" s="117" t="s">
        <v>43</v>
      </c>
      <c r="C10" s="109" t="s">
        <v>74</v>
      </c>
      <c r="D10" s="113">
        <v>2.41</v>
      </c>
      <c r="E10" s="187"/>
      <c r="F10" s="172">
        <f t="shared" si="0"/>
        <v>0</v>
      </c>
      <c r="G10" s="187"/>
    </row>
    <row r="11" spans="1:7" s="118" customFormat="1" ht="55.5" customHeight="1" x14ac:dyDescent="0.25">
      <c r="A11" s="119">
        <v>1.4</v>
      </c>
      <c r="B11" s="117" t="s">
        <v>44</v>
      </c>
      <c r="C11" s="109" t="s">
        <v>74</v>
      </c>
      <c r="D11" s="113">
        <v>0.57999999999999996</v>
      </c>
      <c r="E11" s="187"/>
      <c r="F11" s="172">
        <f t="shared" si="0"/>
        <v>0</v>
      </c>
      <c r="G11" s="187"/>
    </row>
    <row r="12" spans="1:7" s="118" customFormat="1" ht="55.5" customHeight="1" x14ac:dyDescent="0.25">
      <c r="A12" s="119"/>
      <c r="B12" s="117" t="s">
        <v>45</v>
      </c>
      <c r="C12" s="109" t="s">
        <v>74</v>
      </c>
      <c r="D12" s="113">
        <v>3.7</v>
      </c>
      <c r="E12" s="187"/>
      <c r="F12" s="172">
        <f t="shared" si="0"/>
        <v>0</v>
      </c>
      <c r="G12" s="187"/>
    </row>
    <row r="13" spans="1:7" s="118" customFormat="1" ht="38.25" x14ac:dyDescent="0.25">
      <c r="A13" s="119">
        <v>1.5</v>
      </c>
      <c r="B13" s="117" t="s">
        <v>46</v>
      </c>
      <c r="C13" s="112" t="s">
        <v>73</v>
      </c>
      <c r="D13" s="113">
        <v>1.33</v>
      </c>
      <c r="E13" s="187"/>
      <c r="F13" s="172">
        <f>E13*D13</f>
        <v>0</v>
      </c>
      <c r="G13" s="187"/>
    </row>
    <row r="14" spans="1:7" s="118" customFormat="1" ht="51" x14ac:dyDescent="0.25">
      <c r="A14" s="119">
        <v>1.6</v>
      </c>
      <c r="B14" s="122" t="s">
        <v>47</v>
      </c>
      <c r="C14" s="121"/>
      <c r="D14" s="113"/>
      <c r="E14" s="187"/>
      <c r="F14" s="172"/>
      <c r="G14" s="187"/>
    </row>
    <row r="15" spans="1:7" s="118" customFormat="1" ht="15.75" x14ac:dyDescent="0.25">
      <c r="A15" s="119"/>
      <c r="B15" s="117" t="s">
        <v>48</v>
      </c>
      <c r="C15" s="112" t="s">
        <v>73</v>
      </c>
      <c r="D15" s="113">
        <v>4.96</v>
      </c>
      <c r="E15" s="187"/>
      <c r="F15" s="172">
        <f>E15*D15</f>
        <v>0</v>
      </c>
      <c r="G15" s="187"/>
    </row>
    <row r="16" spans="1:7" s="118" customFormat="1" ht="15.75" x14ac:dyDescent="0.25">
      <c r="A16" s="119"/>
      <c r="B16" s="117" t="s">
        <v>49</v>
      </c>
      <c r="C16" s="112" t="s">
        <v>73</v>
      </c>
      <c r="D16" s="113">
        <v>0.52</v>
      </c>
      <c r="E16" s="187"/>
      <c r="F16" s="172">
        <f t="shared" ref="F16:F21" si="1">E16*D16</f>
        <v>0</v>
      </c>
      <c r="G16" s="187"/>
    </row>
    <row r="17" spans="1:7" s="118" customFormat="1" ht="38.25" x14ac:dyDescent="0.25">
      <c r="A17" s="119">
        <v>1.7</v>
      </c>
      <c r="B17" s="122" t="s">
        <v>50</v>
      </c>
      <c r="C17" s="112" t="s">
        <v>73</v>
      </c>
      <c r="D17" s="113">
        <f>5.9*0.9</f>
        <v>5.3100000000000005</v>
      </c>
      <c r="E17" s="187"/>
      <c r="F17" s="172">
        <f t="shared" si="1"/>
        <v>0</v>
      </c>
      <c r="G17" s="187"/>
    </row>
    <row r="18" spans="1:7" s="118" customFormat="1" ht="63.75" x14ac:dyDescent="0.25">
      <c r="A18" s="119">
        <v>1.8</v>
      </c>
      <c r="B18" s="117" t="s">
        <v>51</v>
      </c>
      <c r="C18" s="121" t="s">
        <v>52</v>
      </c>
      <c r="D18" s="113">
        <v>1</v>
      </c>
      <c r="E18" s="187"/>
      <c r="F18" s="172">
        <f t="shared" si="1"/>
        <v>0</v>
      </c>
      <c r="G18" s="187"/>
    </row>
    <row r="19" spans="1:7" s="118" customFormat="1" ht="25.5" x14ac:dyDescent="0.25">
      <c r="A19" s="119">
        <v>1.9</v>
      </c>
      <c r="B19" s="117" t="s">
        <v>53</v>
      </c>
      <c r="C19" s="121" t="s">
        <v>52</v>
      </c>
      <c r="D19" s="113">
        <v>1</v>
      </c>
      <c r="E19" s="187"/>
      <c r="F19" s="172">
        <f t="shared" si="1"/>
        <v>0</v>
      </c>
      <c r="G19" s="187"/>
    </row>
    <row r="20" spans="1:7" s="118" customFormat="1" ht="25.5" x14ac:dyDescent="0.25">
      <c r="A20" s="123">
        <v>1.1000000000000001</v>
      </c>
      <c r="B20" s="117" t="s">
        <v>54</v>
      </c>
      <c r="C20" s="121" t="s">
        <v>52</v>
      </c>
      <c r="D20" s="113">
        <v>1</v>
      </c>
      <c r="E20" s="187"/>
      <c r="F20" s="172">
        <f t="shared" si="1"/>
        <v>0</v>
      </c>
      <c r="G20" s="187"/>
    </row>
    <row r="21" spans="1:7" s="118" customFormat="1" ht="25.5" x14ac:dyDescent="0.25">
      <c r="A21" s="119">
        <v>1.1100000000000001</v>
      </c>
      <c r="B21" s="117" t="s">
        <v>55</v>
      </c>
      <c r="C21" s="121" t="s">
        <v>56</v>
      </c>
      <c r="D21" s="113">
        <v>2</v>
      </c>
      <c r="E21" s="187"/>
      <c r="F21" s="172">
        <f t="shared" si="1"/>
        <v>0</v>
      </c>
      <c r="G21" s="187"/>
    </row>
    <row r="22" spans="1:7" s="118" customFormat="1" ht="15.75" x14ac:dyDescent="0.25">
      <c r="A22" s="119"/>
      <c r="B22" s="124"/>
      <c r="C22" s="119"/>
      <c r="D22" s="123"/>
      <c r="E22" s="125"/>
      <c r="F22" s="173"/>
      <c r="G22" s="187"/>
    </row>
    <row r="23" spans="1:7" s="118" customFormat="1" ht="17.25" x14ac:dyDescent="0.25">
      <c r="A23" s="152"/>
      <c r="B23" s="224" t="s">
        <v>57</v>
      </c>
      <c r="C23" s="225"/>
      <c r="D23" s="225"/>
      <c r="E23" s="225"/>
      <c r="F23" s="198">
        <f>SUM(F5:F22)</f>
        <v>0</v>
      </c>
      <c r="G23" s="187"/>
    </row>
    <row r="24" spans="1:7" s="118" customFormat="1" ht="15.75" x14ac:dyDescent="0.25">
      <c r="A24" s="126"/>
      <c r="B24" s="127"/>
      <c r="C24" s="126"/>
      <c r="D24" s="128"/>
      <c r="E24" s="129"/>
      <c r="F24" s="175"/>
      <c r="G24" s="187"/>
    </row>
    <row r="25" spans="1:7" s="118" customFormat="1" ht="25.5" x14ac:dyDescent="0.25">
      <c r="A25" s="110">
        <v>1.1200000000000001</v>
      </c>
      <c r="B25" s="130" t="s">
        <v>58</v>
      </c>
      <c r="C25" s="110" t="s">
        <v>56</v>
      </c>
      <c r="D25" s="131">
        <v>3</v>
      </c>
      <c r="E25" s="187"/>
      <c r="F25" s="172">
        <f>E25*D25</f>
        <v>0</v>
      </c>
      <c r="G25" s="187"/>
    </row>
    <row r="26" spans="1:7" s="118" customFormat="1" ht="25.5" x14ac:dyDescent="0.25">
      <c r="A26" s="110">
        <v>1.1299999999999999</v>
      </c>
      <c r="B26" s="130" t="s">
        <v>59</v>
      </c>
      <c r="C26" s="110" t="s">
        <v>56</v>
      </c>
      <c r="D26" s="131">
        <v>1</v>
      </c>
      <c r="E26" s="187"/>
      <c r="F26" s="172">
        <f t="shared" ref="F26:F29" si="2">E26*D26</f>
        <v>0</v>
      </c>
      <c r="G26" s="187"/>
    </row>
    <row r="27" spans="1:7" s="118" customFormat="1" ht="25.5" x14ac:dyDescent="0.25">
      <c r="A27" s="110">
        <v>1.1399999999999999</v>
      </c>
      <c r="B27" s="130" t="s">
        <v>60</v>
      </c>
      <c r="C27" s="110" t="s">
        <v>52</v>
      </c>
      <c r="D27" s="131">
        <v>1</v>
      </c>
      <c r="E27" s="187"/>
      <c r="F27" s="172">
        <f t="shared" si="2"/>
        <v>0</v>
      </c>
      <c r="G27" s="187"/>
    </row>
    <row r="28" spans="1:7" s="118" customFormat="1" ht="25.5" x14ac:dyDescent="0.25">
      <c r="A28" s="110">
        <v>1.1499999999999999</v>
      </c>
      <c r="B28" s="130" t="s">
        <v>61</v>
      </c>
      <c r="C28" s="110" t="s">
        <v>30</v>
      </c>
      <c r="D28" s="131">
        <v>1</v>
      </c>
      <c r="E28" s="187"/>
      <c r="F28" s="172">
        <f t="shared" si="2"/>
        <v>0</v>
      </c>
      <c r="G28" s="187"/>
    </row>
    <row r="29" spans="1:7" s="118" customFormat="1" ht="25.5" x14ac:dyDescent="0.25">
      <c r="A29" s="110">
        <v>1.1599999999999999</v>
      </c>
      <c r="B29" s="130" t="s">
        <v>62</v>
      </c>
      <c r="C29" s="110" t="s">
        <v>52</v>
      </c>
      <c r="D29" s="131">
        <v>1</v>
      </c>
      <c r="E29" s="187"/>
      <c r="F29" s="172">
        <f t="shared" si="2"/>
        <v>0</v>
      </c>
      <c r="G29" s="187"/>
    </row>
    <row r="30" spans="1:7" s="118" customFormat="1" ht="15.75" x14ac:dyDescent="0.25">
      <c r="A30" s="110"/>
      <c r="B30" s="130"/>
      <c r="C30" s="110"/>
      <c r="D30" s="131"/>
      <c r="E30" s="187">
        <v>0</v>
      </c>
      <c r="F30" s="176"/>
      <c r="G30" s="187"/>
    </row>
    <row r="31" spans="1:7" s="118" customFormat="1" ht="15.75" x14ac:dyDescent="0.25">
      <c r="A31" s="147">
        <v>2</v>
      </c>
      <c r="B31" s="145" t="s">
        <v>76</v>
      </c>
      <c r="C31" s="144"/>
      <c r="D31" s="146"/>
      <c r="E31" s="187">
        <v>0</v>
      </c>
      <c r="F31" s="177"/>
      <c r="G31" s="187"/>
    </row>
    <row r="32" spans="1:7" s="118" customFormat="1" ht="76.5" x14ac:dyDescent="0.25">
      <c r="A32" s="160">
        <v>2.1</v>
      </c>
      <c r="B32" s="132" t="s">
        <v>63</v>
      </c>
      <c r="C32" s="120" t="s">
        <v>56</v>
      </c>
      <c r="D32" s="133">
        <v>2</v>
      </c>
      <c r="E32" s="187"/>
      <c r="F32" s="176">
        <f>E32*D32</f>
        <v>0</v>
      </c>
      <c r="G32" s="187"/>
    </row>
    <row r="33" spans="1:7" s="118" customFormat="1" ht="15.75" x14ac:dyDescent="0.25">
      <c r="A33" s="116"/>
      <c r="B33" s="130"/>
      <c r="C33" s="110"/>
      <c r="D33" s="131"/>
      <c r="E33" s="187"/>
      <c r="F33" s="176"/>
      <c r="G33" s="187"/>
    </row>
    <row r="34" spans="1:7" s="118" customFormat="1" ht="15.75" x14ac:dyDescent="0.25">
      <c r="A34" s="147">
        <v>3</v>
      </c>
      <c r="B34" s="145" t="s">
        <v>77</v>
      </c>
      <c r="C34" s="144"/>
      <c r="D34" s="146"/>
      <c r="E34" s="187"/>
      <c r="F34" s="177"/>
      <c r="G34" s="187"/>
    </row>
    <row r="35" spans="1:7" s="118" customFormat="1" ht="15.75" x14ac:dyDescent="0.25">
      <c r="A35" s="116"/>
      <c r="B35" s="130"/>
      <c r="C35" s="110"/>
      <c r="D35" s="131"/>
      <c r="E35" s="187"/>
      <c r="F35" s="176"/>
      <c r="G35" s="187"/>
    </row>
    <row r="36" spans="1:7" s="118" customFormat="1" ht="25.5" x14ac:dyDescent="0.25">
      <c r="A36" s="116">
        <v>3.1</v>
      </c>
      <c r="B36" s="130" t="s">
        <v>64</v>
      </c>
      <c r="C36" s="110" t="s">
        <v>52</v>
      </c>
      <c r="D36" s="131">
        <v>1</v>
      </c>
      <c r="E36" s="187"/>
      <c r="F36" s="176">
        <f>E36*D36</f>
        <v>0</v>
      </c>
      <c r="G36" s="187"/>
    </row>
    <row r="37" spans="1:7" s="135" customFormat="1" ht="25.5" x14ac:dyDescent="0.25">
      <c r="A37" s="116">
        <v>3.2</v>
      </c>
      <c r="B37" s="130" t="s">
        <v>65</v>
      </c>
      <c r="C37" s="110" t="s">
        <v>66</v>
      </c>
      <c r="D37" s="134">
        <v>23.4</v>
      </c>
      <c r="E37" s="187"/>
      <c r="F37" s="176">
        <f t="shared" ref="F37:F38" si="3">E37*D37</f>
        <v>0</v>
      </c>
      <c r="G37" s="187"/>
    </row>
    <row r="38" spans="1:7" s="135" customFormat="1" ht="15.75" x14ac:dyDescent="0.25">
      <c r="A38" s="116">
        <v>3.3</v>
      </c>
      <c r="B38" s="130" t="s">
        <v>67</v>
      </c>
      <c r="C38" s="110" t="s">
        <v>56</v>
      </c>
      <c r="D38" s="134">
        <v>1</v>
      </c>
      <c r="E38" s="187"/>
      <c r="F38" s="176">
        <f t="shared" si="3"/>
        <v>0</v>
      </c>
      <c r="G38" s="187"/>
    </row>
    <row r="39" spans="1:7" s="135" customFormat="1" ht="15.75" x14ac:dyDescent="0.25">
      <c r="A39" s="116"/>
      <c r="B39" s="136"/>
      <c r="C39" s="110"/>
      <c r="D39" s="131"/>
      <c r="E39" s="187"/>
      <c r="F39" s="176"/>
      <c r="G39" s="187"/>
    </row>
    <row r="40" spans="1:7" s="135" customFormat="1" ht="15.75" x14ac:dyDescent="0.25">
      <c r="A40" s="147">
        <v>4</v>
      </c>
      <c r="B40" s="148" t="s">
        <v>75</v>
      </c>
      <c r="C40" s="149"/>
      <c r="D40" s="150"/>
      <c r="E40" s="187">
        <v>0</v>
      </c>
      <c r="F40" s="178"/>
      <c r="G40" s="187"/>
    </row>
    <row r="41" spans="1:7" s="135" customFormat="1" ht="31.5" customHeight="1" x14ac:dyDescent="0.25">
      <c r="A41" s="116">
        <v>4.0999999999999996</v>
      </c>
      <c r="B41" s="137" t="s">
        <v>69</v>
      </c>
      <c r="C41" s="151" t="s">
        <v>80</v>
      </c>
      <c r="D41" s="138">
        <v>0.45</v>
      </c>
      <c r="E41" s="187"/>
      <c r="F41" s="176">
        <f>E41*D41</f>
        <v>0</v>
      </c>
      <c r="G41" s="187"/>
    </row>
    <row r="42" spans="1:7" s="135" customFormat="1" ht="25.5" x14ac:dyDescent="0.25">
      <c r="A42" s="116">
        <v>4.2</v>
      </c>
      <c r="B42" s="137" t="s">
        <v>70</v>
      </c>
      <c r="C42" s="110" t="s">
        <v>80</v>
      </c>
      <c r="D42" s="131">
        <v>0.35</v>
      </c>
      <c r="E42" s="187"/>
      <c r="F42" s="176">
        <f>E42*D42</f>
        <v>0</v>
      </c>
      <c r="G42" s="187"/>
    </row>
    <row r="43" spans="1:7" s="135" customFormat="1" ht="38.25" x14ac:dyDescent="0.25">
      <c r="A43" s="116">
        <v>4.3</v>
      </c>
      <c r="B43" s="136" t="s">
        <v>79</v>
      </c>
      <c r="C43" s="110" t="s">
        <v>80</v>
      </c>
      <c r="D43" s="131">
        <v>0.6</v>
      </c>
      <c r="E43" s="187"/>
      <c r="F43" s="176">
        <f t="shared" ref="F43:F46" si="4">E43*D43</f>
        <v>0</v>
      </c>
      <c r="G43" s="187"/>
    </row>
    <row r="44" spans="1:7" s="135" customFormat="1" ht="15.75" x14ac:dyDescent="0.25">
      <c r="A44" s="116">
        <v>4.4000000000000004</v>
      </c>
      <c r="B44" s="136" t="s">
        <v>71</v>
      </c>
      <c r="C44" s="110" t="s">
        <v>81</v>
      </c>
      <c r="D44" s="131">
        <v>6</v>
      </c>
      <c r="E44" s="187"/>
      <c r="F44" s="176">
        <f t="shared" si="4"/>
        <v>0</v>
      </c>
      <c r="G44" s="187"/>
    </row>
    <row r="45" spans="1:7" s="135" customFormat="1" ht="15.75" x14ac:dyDescent="0.25">
      <c r="A45" s="116">
        <v>4.5</v>
      </c>
      <c r="B45" s="136" t="s">
        <v>72</v>
      </c>
      <c r="C45" s="110" t="s">
        <v>81</v>
      </c>
      <c r="D45" s="131">
        <v>14</v>
      </c>
      <c r="E45" s="187"/>
      <c r="F45" s="176">
        <f t="shared" si="4"/>
        <v>0</v>
      </c>
      <c r="G45" s="187"/>
    </row>
    <row r="46" spans="1:7" s="135" customFormat="1" ht="25.5" x14ac:dyDescent="0.25">
      <c r="A46" s="116">
        <v>4.5999999999999996</v>
      </c>
      <c r="B46" s="136" t="s">
        <v>78</v>
      </c>
      <c r="C46" s="110" t="s">
        <v>82</v>
      </c>
      <c r="D46" s="131">
        <v>4</v>
      </c>
      <c r="E46" s="187"/>
      <c r="F46" s="176">
        <f t="shared" si="4"/>
        <v>0</v>
      </c>
      <c r="G46" s="187"/>
    </row>
    <row r="47" spans="1:7" s="135" customFormat="1" x14ac:dyDescent="0.25">
      <c r="A47" s="116"/>
      <c r="B47" s="136"/>
      <c r="C47" s="110"/>
      <c r="D47" s="131"/>
      <c r="E47" s="114"/>
      <c r="F47" s="176"/>
      <c r="G47" s="192"/>
    </row>
    <row r="48" spans="1:7" s="118" customFormat="1" ht="17.25" x14ac:dyDescent="0.25">
      <c r="A48" s="161"/>
      <c r="B48" s="224" t="s">
        <v>57</v>
      </c>
      <c r="C48" s="225"/>
      <c r="D48" s="225"/>
      <c r="E48" s="225"/>
      <c r="F48" s="198">
        <f>SUM(F24:F47)</f>
        <v>0</v>
      </c>
      <c r="G48" s="191"/>
    </row>
    <row r="49" spans="1:7" s="135" customFormat="1" x14ac:dyDescent="0.25">
      <c r="A49" s="116"/>
      <c r="B49" s="130"/>
      <c r="C49" s="110"/>
      <c r="D49" s="131"/>
      <c r="E49" s="153"/>
      <c r="F49" s="176"/>
      <c r="G49" s="192"/>
    </row>
    <row r="50" spans="1:7" s="135" customFormat="1" x14ac:dyDescent="0.25">
      <c r="A50" s="116"/>
      <c r="B50" s="154" t="s">
        <v>83</v>
      </c>
      <c r="C50" s="110"/>
      <c r="D50" s="131"/>
      <c r="E50" s="153"/>
      <c r="F50" s="176">
        <f>F23</f>
        <v>0</v>
      </c>
      <c r="G50" s="192"/>
    </row>
    <row r="51" spans="1:7" s="135" customFormat="1" x14ac:dyDescent="0.25">
      <c r="A51" s="116"/>
      <c r="B51" s="154" t="s">
        <v>84</v>
      </c>
      <c r="C51" s="110"/>
      <c r="D51" s="131"/>
      <c r="E51" s="153"/>
      <c r="F51" s="176">
        <f>F48</f>
        <v>0</v>
      </c>
      <c r="G51" s="192"/>
    </row>
    <row r="52" spans="1:7" s="135" customFormat="1" x14ac:dyDescent="0.25">
      <c r="A52" s="116"/>
      <c r="B52" s="154"/>
      <c r="C52" s="110"/>
      <c r="D52" s="131"/>
      <c r="E52" s="153"/>
      <c r="F52" s="176"/>
      <c r="G52" s="192"/>
    </row>
    <row r="53" spans="1:7" s="135" customFormat="1" ht="15.75" thickBot="1" x14ac:dyDescent="0.3">
      <c r="A53" s="162"/>
      <c r="B53" s="155"/>
      <c r="C53" s="156"/>
      <c r="D53" s="157"/>
      <c r="E53" s="158"/>
      <c r="F53" s="199"/>
      <c r="G53" s="192"/>
    </row>
    <row r="54" spans="1:7" ht="15.75" x14ac:dyDescent="0.25">
      <c r="A54" s="92"/>
      <c r="B54" s="226" t="s">
        <v>68</v>
      </c>
      <c r="C54" s="227"/>
      <c r="D54" s="227"/>
      <c r="E54" s="228"/>
      <c r="F54" s="200">
        <f>SUM(F50,F51)</f>
        <v>0</v>
      </c>
    </row>
    <row r="55" spans="1:7" ht="15.75" x14ac:dyDescent="0.25">
      <c r="B55" s="90"/>
      <c r="C55" s="101"/>
      <c r="D55" s="91"/>
      <c r="E55" s="105"/>
      <c r="F55" s="182"/>
    </row>
    <row r="56" spans="1:7" ht="15.75" x14ac:dyDescent="0.25">
      <c r="B56" s="90"/>
      <c r="C56" s="101"/>
      <c r="D56" s="91"/>
      <c r="E56" s="105"/>
      <c r="F56" s="182"/>
    </row>
    <row r="57" spans="1:7" ht="15.75" x14ac:dyDescent="0.25">
      <c r="B57" s="90"/>
      <c r="C57" s="101"/>
      <c r="D57" s="91"/>
      <c r="E57" s="105"/>
      <c r="F57" s="182"/>
    </row>
  </sheetData>
  <mergeCells count="3">
    <mergeCell ref="B23:E23"/>
    <mergeCell ref="B48:E48"/>
    <mergeCell ref="B54:E54"/>
  </mergeCells>
  <pageMargins left="0.75" right="0.75" top="1" bottom="1" header="0.5" footer="0.5"/>
  <pageSetup scale="75" orientation="portrait" horizontalDpi="300" verticalDpi="300" r:id="rId1"/>
  <headerFooter alignWithMargins="0">
    <oddFooter>&amp;C1.3</oddFooter>
  </headerFooter>
  <rowBreaks count="1" manualBreakCount="1">
    <brk id="23"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view="pageBreakPreview" zoomScale="60" zoomScaleNormal="100" workbookViewId="0">
      <selection activeCell="L14" sqref="L14"/>
    </sheetView>
  </sheetViews>
  <sheetFormatPr defaultColWidth="9.140625" defaultRowHeight="15" x14ac:dyDescent="0.25"/>
  <cols>
    <col min="6" max="6" width="40.28515625" customWidth="1"/>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7"/>
      <c r="B6" s="208"/>
      <c r="C6" s="208"/>
      <c r="D6" s="208"/>
      <c r="E6" s="208"/>
      <c r="F6" s="209"/>
    </row>
    <row r="7" spans="1:6" x14ac:dyDescent="0.25">
      <c r="A7" s="207"/>
      <c r="B7" s="208"/>
      <c r="C7" s="208"/>
      <c r="D7" s="208"/>
      <c r="E7" s="208"/>
      <c r="F7" s="209"/>
    </row>
    <row r="8" spans="1:6" x14ac:dyDescent="0.25">
      <c r="A8" s="207"/>
      <c r="B8" s="208"/>
      <c r="C8" s="208"/>
      <c r="D8" s="208"/>
      <c r="E8" s="208"/>
      <c r="F8" s="209"/>
    </row>
    <row r="9" spans="1:6" x14ac:dyDescent="0.25">
      <c r="A9" s="9"/>
      <c r="B9" s="1"/>
      <c r="C9" s="2"/>
      <c r="D9" s="3"/>
      <c r="E9" s="3"/>
      <c r="F9" s="10"/>
    </row>
    <row r="10" spans="1:6" ht="26.25" x14ac:dyDescent="0.25">
      <c r="A10" s="204" t="s">
        <v>8</v>
      </c>
      <c r="B10" s="205"/>
      <c r="C10" s="205"/>
      <c r="D10" s="205"/>
      <c r="E10" s="205"/>
      <c r="F10" s="206"/>
    </row>
    <row r="11" spans="1:6" x14ac:dyDescent="0.25">
      <c r="A11" s="9"/>
      <c r="B11" s="1"/>
      <c r="C11" s="2"/>
      <c r="D11" s="3"/>
      <c r="E11" s="3"/>
      <c r="F11" s="10"/>
    </row>
    <row r="12" spans="1:6" ht="15" customHeight="1" x14ac:dyDescent="0.25">
      <c r="A12" s="210" t="s">
        <v>89</v>
      </c>
      <c r="B12" s="211"/>
      <c r="C12" s="211"/>
      <c r="D12" s="211"/>
      <c r="E12" s="211"/>
      <c r="F12" s="212"/>
    </row>
    <row r="13" spans="1:6" ht="15" customHeight="1" x14ac:dyDescent="0.25">
      <c r="A13" s="210"/>
      <c r="B13" s="211"/>
      <c r="C13" s="211"/>
      <c r="D13" s="211"/>
      <c r="E13" s="211"/>
      <c r="F13" s="212"/>
    </row>
    <row r="14" spans="1:6" ht="81.75" customHeight="1" x14ac:dyDescent="0.25">
      <c r="A14" s="210"/>
      <c r="B14" s="211"/>
      <c r="C14" s="211"/>
      <c r="D14" s="211"/>
      <c r="E14" s="211"/>
      <c r="F14" s="212"/>
    </row>
    <row r="15" spans="1:6" x14ac:dyDescent="0.25">
      <c r="A15" s="9"/>
      <c r="B15" s="1"/>
      <c r="C15" s="2"/>
      <c r="D15" s="3"/>
      <c r="E15" s="3"/>
      <c r="F15" s="10"/>
    </row>
    <row r="16" spans="1:6" x14ac:dyDescent="0.25">
      <c r="A16" s="9"/>
      <c r="B16" s="1"/>
      <c r="C16" s="2"/>
      <c r="D16" s="3"/>
      <c r="E16" s="3"/>
      <c r="F16" s="10"/>
    </row>
    <row r="17" spans="1:6" x14ac:dyDescent="0.25">
      <c r="A17" s="9"/>
      <c r="B17" s="1"/>
      <c r="C17" s="2"/>
      <c r="D17" s="3"/>
      <c r="E17" s="3"/>
      <c r="F17" s="10"/>
    </row>
    <row r="18" spans="1:6" x14ac:dyDescent="0.25">
      <c r="A18" s="9"/>
      <c r="B18" s="1"/>
      <c r="C18" s="2"/>
      <c r="D18" s="3"/>
      <c r="E18" s="3"/>
      <c r="F18" s="10"/>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201"/>
      <c r="B22" s="202"/>
      <c r="C22" s="202"/>
      <c r="D22" s="202"/>
      <c r="E22" s="202"/>
      <c r="F22" s="203"/>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201">
        <v>44978</v>
      </c>
      <c r="B28" s="202"/>
      <c r="C28" s="202"/>
      <c r="D28" s="202"/>
      <c r="E28" s="202"/>
      <c r="F28" s="203"/>
    </row>
    <row r="29" spans="1:6" x14ac:dyDescent="0.25">
      <c r="A29" s="9"/>
      <c r="B29" s="1"/>
      <c r="C29" s="2"/>
      <c r="D29" s="3"/>
      <c r="E29" s="3"/>
      <c r="F29" s="10"/>
    </row>
    <row r="30" spans="1:6" ht="15.75" thickBot="1" x14ac:dyDescent="0.3">
      <c r="A30" s="11"/>
      <c r="B30" s="12"/>
      <c r="C30" s="13"/>
      <c r="D30" s="14"/>
      <c r="E30" s="14"/>
      <c r="F30" s="15"/>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6"/>
  <sheetViews>
    <sheetView view="pageBreakPreview" zoomScale="116" zoomScaleNormal="100" zoomScaleSheetLayoutView="116" workbookViewId="0">
      <selection activeCell="C10" sqref="C10"/>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9" t="s">
        <v>34</v>
      </c>
      <c r="B1" s="220"/>
      <c r="C1" s="221"/>
    </row>
    <row r="2" spans="1:3" ht="15.75" thickBot="1" x14ac:dyDescent="0.3">
      <c r="A2" s="39"/>
      <c r="B2" s="40"/>
      <c r="C2" s="41"/>
    </row>
    <row r="3" spans="1:3" ht="19.5" customHeight="1" thickBot="1" x14ac:dyDescent="0.3">
      <c r="A3" s="42" t="s">
        <v>1</v>
      </c>
      <c r="B3" s="43" t="s">
        <v>0</v>
      </c>
      <c r="C3" s="44" t="s">
        <v>9</v>
      </c>
    </row>
    <row r="4" spans="1:3" x14ac:dyDescent="0.25">
      <c r="A4" s="45"/>
      <c r="B4" s="46"/>
      <c r="C4" s="47"/>
    </row>
    <row r="5" spans="1:3" x14ac:dyDescent="0.25">
      <c r="A5" s="48"/>
      <c r="B5" s="49" t="s">
        <v>10</v>
      </c>
      <c r="C5" s="50"/>
    </row>
    <row r="6" spans="1:3" x14ac:dyDescent="0.25">
      <c r="A6" s="48"/>
      <c r="B6" s="51"/>
      <c r="C6" s="50"/>
    </row>
    <row r="7" spans="1:3" x14ac:dyDescent="0.25">
      <c r="A7" s="52">
        <v>1</v>
      </c>
      <c r="B7" s="53" t="s">
        <v>11</v>
      </c>
      <c r="C7" s="54">
        <f>'Rwebisengo Preliminaries'!C15</f>
        <v>0</v>
      </c>
    </row>
    <row r="8" spans="1:3" x14ac:dyDescent="0.25">
      <c r="A8" s="52">
        <v>2</v>
      </c>
      <c r="B8" s="53" t="s">
        <v>33</v>
      </c>
      <c r="C8" s="54">
        <f>'Rwebisengo main bill'!F54</f>
        <v>0</v>
      </c>
    </row>
    <row r="9" spans="1:3" ht="15.75" thickBot="1" x14ac:dyDescent="0.3">
      <c r="A9" s="52"/>
      <c r="B9" s="53"/>
      <c r="C9" s="55"/>
    </row>
    <row r="10" spans="1:3" ht="15.75" thickBot="1" x14ac:dyDescent="0.3">
      <c r="A10" s="56"/>
      <c r="B10" s="57" t="s">
        <v>12</v>
      </c>
      <c r="C10" s="58">
        <f>SUM(C7:C9)</f>
        <v>0</v>
      </c>
    </row>
    <row r="11" spans="1:3" x14ac:dyDescent="0.25">
      <c r="A11" s="59"/>
      <c r="B11" s="53"/>
      <c r="C11" s="60"/>
    </row>
    <row r="12" spans="1:3" x14ac:dyDescent="0.25">
      <c r="A12" s="59">
        <v>3</v>
      </c>
      <c r="B12" s="61" t="s">
        <v>13</v>
      </c>
      <c r="C12" s="54">
        <f>5%*C10</f>
        <v>0</v>
      </c>
    </row>
    <row r="13" spans="1:3" x14ac:dyDescent="0.25">
      <c r="A13" s="59"/>
      <c r="B13" s="16"/>
      <c r="C13" s="55"/>
    </row>
    <row r="14" spans="1:3" x14ac:dyDescent="0.25">
      <c r="A14" s="59"/>
      <c r="B14" s="16"/>
      <c r="C14" s="55"/>
    </row>
    <row r="15" spans="1:3" ht="15.75" thickBot="1" x14ac:dyDescent="0.3">
      <c r="A15" s="36"/>
      <c r="B15" s="34"/>
      <c r="C15" s="37"/>
    </row>
    <row r="16" spans="1:3" ht="15.75" thickBot="1" x14ac:dyDescent="0.3">
      <c r="A16" s="38"/>
      <c r="B16" s="17" t="s">
        <v>3</v>
      </c>
      <c r="C16" s="18">
        <f>SUM(C10:C12)</f>
        <v>0</v>
      </c>
    </row>
  </sheetData>
  <mergeCells count="1">
    <mergeCell ref="A1:C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5"/>
  <sheetViews>
    <sheetView view="pageBreakPreview" topLeftCell="A10" zoomScale="98" zoomScaleNormal="100" zoomScaleSheetLayoutView="98" workbookViewId="0">
      <selection activeCell="F14" sqref="F14"/>
    </sheetView>
  </sheetViews>
  <sheetFormatPr defaultColWidth="9.140625" defaultRowHeight="30" customHeight="1" x14ac:dyDescent="0.25"/>
  <cols>
    <col min="2" max="2" width="59.28515625" customWidth="1"/>
    <col min="3" max="3" width="17.140625" customWidth="1"/>
  </cols>
  <sheetData>
    <row r="1" spans="1:3" ht="16.5" customHeight="1" thickBot="1" x14ac:dyDescent="0.3">
      <c r="A1" s="222" t="s">
        <v>14</v>
      </c>
      <c r="B1" s="223"/>
      <c r="C1" s="67"/>
    </row>
    <row r="2" spans="1:3" ht="17.25" customHeight="1" thickBot="1" x14ac:dyDescent="0.3">
      <c r="A2" s="68" t="s">
        <v>30</v>
      </c>
      <c r="B2" s="69" t="s">
        <v>0</v>
      </c>
      <c r="C2" s="25" t="s">
        <v>9</v>
      </c>
    </row>
    <row r="3" spans="1:3" ht="18.75" customHeight="1" thickBot="1" x14ac:dyDescent="0.3">
      <c r="A3" s="70" t="s">
        <v>4</v>
      </c>
      <c r="B3" s="71" t="s">
        <v>28</v>
      </c>
      <c r="C3" s="62"/>
    </row>
    <row r="4" spans="1:3" ht="18.75" customHeight="1" thickBot="1" x14ac:dyDescent="0.3">
      <c r="A4" s="63"/>
      <c r="B4" s="64" t="s">
        <v>29</v>
      </c>
      <c r="C4" s="163"/>
    </row>
    <row r="5" spans="1:3" ht="18.75" customHeight="1" thickBot="1" x14ac:dyDescent="0.3">
      <c r="A5" s="70" t="s">
        <v>17</v>
      </c>
      <c r="B5" s="71" t="s">
        <v>15</v>
      </c>
      <c r="C5" s="164"/>
    </row>
    <row r="6" spans="1:3" ht="70.5" customHeight="1" x14ac:dyDescent="0.25">
      <c r="A6" s="63"/>
      <c r="B6" s="64" t="s">
        <v>16</v>
      </c>
      <c r="C6" s="163"/>
    </row>
    <row r="7" spans="1:3" ht="18" customHeight="1" x14ac:dyDescent="0.25">
      <c r="A7" s="65" t="s">
        <v>5</v>
      </c>
      <c r="B7" s="66" t="s">
        <v>18</v>
      </c>
      <c r="C7" s="165"/>
    </row>
    <row r="8" spans="1:3" ht="91.5" customHeight="1" x14ac:dyDescent="0.25">
      <c r="A8" s="63"/>
      <c r="B8" s="64" t="s">
        <v>19</v>
      </c>
      <c r="C8" s="163"/>
    </row>
    <row r="9" spans="1:3" ht="16.5" customHeight="1" x14ac:dyDescent="0.25">
      <c r="A9" s="73" t="s">
        <v>6</v>
      </c>
      <c r="B9" s="74" t="s">
        <v>20</v>
      </c>
      <c r="C9" s="165"/>
    </row>
    <row r="10" spans="1:3" ht="105" customHeight="1" x14ac:dyDescent="0.25">
      <c r="A10" s="63"/>
      <c r="B10" s="64" t="s">
        <v>21</v>
      </c>
      <c r="C10" s="163"/>
    </row>
    <row r="11" spans="1:3" ht="19.5" customHeight="1" x14ac:dyDescent="0.25">
      <c r="A11" s="73" t="s">
        <v>7</v>
      </c>
      <c r="B11" s="74" t="s">
        <v>22</v>
      </c>
      <c r="C11" s="165"/>
    </row>
    <row r="12" spans="1:3" ht="43.5" customHeight="1" x14ac:dyDescent="0.25">
      <c r="A12" s="63"/>
      <c r="B12" s="64" t="s">
        <v>23</v>
      </c>
      <c r="C12" s="163"/>
    </row>
    <row r="13" spans="1:3" ht="18.75" customHeight="1" x14ac:dyDescent="0.25">
      <c r="A13" s="73" t="s">
        <v>27</v>
      </c>
      <c r="B13" s="75" t="s">
        <v>24</v>
      </c>
      <c r="C13" s="165"/>
    </row>
    <row r="14" spans="1:3" ht="83.25" customHeight="1" thickBot="1" x14ac:dyDescent="0.3">
      <c r="A14" s="63"/>
      <c r="B14" s="64" t="s">
        <v>26</v>
      </c>
      <c r="C14" s="163"/>
    </row>
    <row r="15" spans="1:3" ht="24" customHeight="1" thickBot="1" x14ac:dyDescent="0.3">
      <c r="A15" s="70"/>
      <c r="B15" s="76" t="s">
        <v>25</v>
      </c>
      <c r="C15" s="72">
        <f>SUM(C4:C14)</f>
        <v>0</v>
      </c>
    </row>
  </sheetData>
  <mergeCells count="1">
    <mergeCell ref="A1:B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7"/>
  <sheetViews>
    <sheetView tabSelected="1" view="pageBreakPreview" topLeftCell="A46" zoomScaleNormal="75" zoomScaleSheetLayoutView="75" workbookViewId="0">
      <selection activeCell="E41" sqref="E41:E46"/>
    </sheetView>
  </sheetViews>
  <sheetFormatPr defaultColWidth="6.85546875" defaultRowHeight="15" x14ac:dyDescent="0.2"/>
  <cols>
    <col min="1" max="1" width="5.7109375" style="80" customWidth="1"/>
    <col min="2" max="2" width="37.42578125" style="81" customWidth="1"/>
    <col min="3" max="3" width="9.5703125" style="99" customWidth="1"/>
    <col min="4" max="4" width="10.140625" style="82" customWidth="1"/>
    <col min="5" max="5" width="14.42578125" style="183" customWidth="1"/>
    <col min="6" max="6" width="15.28515625" style="183" customWidth="1"/>
    <col min="7" max="7" width="11" style="193" customWidth="1"/>
    <col min="8" max="227" width="6.85546875" style="83"/>
    <col min="228" max="228" width="5.7109375" style="83" customWidth="1"/>
    <col min="229" max="229" width="37.42578125" style="83" customWidth="1"/>
    <col min="230" max="230" width="10.140625" style="83" customWidth="1"/>
    <col min="231" max="231" width="12.28515625" style="83" customWidth="1"/>
    <col min="232" max="232" width="11.42578125" style="83" customWidth="1"/>
    <col min="233" max="233" width="17.42578125" style="83" customWidth="1"/>
    <col min="234" max="236" width="6.85546875" style="83"/>
    <col min="237" max="237" width="19.28515625" style="83" customWidth="1"/>
    <col min="238" max="483" width="6.85546875" style="83"/>
    <col min="484" max="484" width="5.7109375" style="83" customWidth="1"/>
    <col min="485" max="485" width="37.42578125" style="83" customWidth="1"/>
    <col min="486" max="486" width="10.140625" style="83" customWidth="1"/>
    <col min="487" max="487" width="12.28515625" style="83" customWidth="1"/>
    <col min="488" max="488" width="11.42578125" style="83" customWidth="1"/>
    <col min="489" max="489" width="17.42578125" style="83" customWidth="1"/>
    <col min="490" max="492" width="6.85546875" style="83"/>
    <col min="493" max="493" width="19.28515625" style="83" customWidth="1"/>
    <col min="494" max="739" width="6.85546875" style="83"/>
    <col min="740" max="740" width="5.7109375" style="83" customWidth="1"/>
    <col min="741" max="741" width="37.42578125" style="83" customWidth="1"/>
    <col min="742" max="742" width="10.140625" style="83" customWidth="1"/>
    <col min="743" max="743" width="12.28515625" style="83" customWidth="1"/>
    <col min="744" max="744" width="11.42578125" style="83" customWidth="1"/>
    <col min="745" max="745" width="17.42578125" style="83" customWidth="1"/>
    <col min="746" max="748" width="6.85546875" style="83"/>
    <col min="749" max="749" width="19.28515625" style="83" customWidth="1"/>
    <col min="750" max="995" width="6.85546875" style="83"/>
    <col min="996" max="996" width="5.7109375" style="83" customWidth="1"/>
    <col min="997" max="997" width="37.42578125" style="83" customWidth="1"/>
    <col min="998" max="998" width="10.140625" style="83" customWidth="1"/>
    <col min="999" max="999" width="12.28515625" style="83" customWidth="1"/>
    <col min="1000" max="1000" width="11.42578125" style="83" customWidth="1"/>
    <col min="1001" max="1001" width="17.42578125" style="83" customWidth="1"/>
    <col min="1002" max="1004" width="6.85546875" style="83"/>
    <col min="1005" max="1005" width="19.28515625" style="83" customWidth="1"/>
    <col min="1006" max="1251" width="6.85546875" style="83"/>
    <col min="1252" max="1252" width="5.7109375" style="83" customWidth="1"/>
    <col min="1253" max="1253" width="37.42578125" style="83" customWidth="1"/>
    <col min="1254" max="1254" width="10.140625" style="83" customWidth="1"/>
    <col min="1255" max="1255" width="12.28515625" style="83" customWidth="1"/>
    <col min="1256" max="1256" width="11.42578125" style="83" customWidth="1"/>
    <col min="1257" max="1257" width="17.42578125" style="83" customWidth="1"/>
    <col min="1258" max="1260" width="6.85546875" style="83"/>
    <col min="1261" max="1261" width="19.28515625" style="83" customWidth="1"/>
    <col min="1262" max="1507" width="6.85546875" style="83"/>
    <col min="1508" max="1508" width="5.7109375" style="83" customWidth="1"/>
    <col min="1509" max="1509" width="37.42578125" style="83" customWidth="1"/>
    <col min="1510" max="1510" width="10.140625" style="83" customWidth="1"/>
    <col min="1511" max="1511" width="12.28515625" style="83" customWidth="1"/>
    <col min="1512" max="1512" width="11.42578125" style="83" customWidth="1"/>
    <col min="1513" max="1513" width="17.42578125" style="83" customWidth="1"/>
    <col min="1514" max="1516" width="6.85546875" style="83"/>
    <col min="1517" max="1517" width="19.28515625" style="83" customWidth="1"/>
    <col min="1518" max="1763" width="6.85546875" style="83"/>
    <col min="1764" max="1764" width="5.7109375" style="83" customWidth="1"/>
    <col min="1765" max="1765" width="37.42578125" style="83" customWidth="1"/>
    <col min="1766" max="1766" width="10.140625" style="83" customWidth="1"/>
    <col min="1767" max="1767" width="12.28515625" style="83" customWidth="1"/>
    <col min="1768" max="1768" width="11.42578125" style="83" customWidth="1"/>
    <col min="1769" max="1769" width="17.42578125" style="83" customWidth="1"/>
    <col min="1770" max="1772" width="6.85546875" style="83"/>
    <col min="1773" max="1773" width="19.28515625" style="83" customWidth="1"/>
    <col min="1774" max="2019" width="6.85546875" style="83"/>
    <col min="2020" max="2020" width="5.7109375" style="83" customWidth="1"/>
    <col min="2021" max="2021" width="37.42578125" style="83" customWidth="1"/>
    <col min="2022" max="2022" width="10.140625" style="83" customWidth="1"/>
    <col min="2023" max="2023" width="12.28515625" style="83" customWidth="1"/>
    <col min="2024" max="2024" width="11.42578125" style="83" customWidth="1"/>
    <col min="2025" max="2025" width="17.42578125" style="83" customWidth="1"/>
    <col min="2026" max="2028" width="6.85546875" style="83"/>
    <col min="2029" max="2029" width="19.28515625" style="83" customWidth="1"/>
    <col min="2030" max="2275" width="6.85546875" style="83"/>
    <col min="2276" max="2276" width="5.7109375" style="83" customWidth="1"/>
    <col min="2277" max="2277" width="37.42578125" style="83" customWidth="1"/>
    <col min="2278" max="2278" width="10.140625" style="83" customWidth="1"/>
    <col min="2279" max="2279" width="12.28515625" style="83" customWidth="1"/>
    <col min="2280" max="2280" width="11.42578125" style="83" customWidth="1"/>
    <col min="2281" max="2281" width="17.42578125" style="83" customWidth="1"/>
    <col min="2282" max="2284" width="6.85546875" style="83"/>
    <col min="2285" max="2285" width="19.28515625" style="83" customWidth="1"/>
    <col min="2286" max="2531" width="6.85546875" style="83"/>
    <col min="2532" max="2532" width="5.7109375" style="83" customWidth="1"/>
    <col min="2533" max="2533" width="37.42578125" style="83" customWidth="1"/>
    <col min="2534" max="2534" width="10.140625" style="83" customWidth="1"/>
    <col min="2535" max="2535" width="12.28515625" style="83" customWidth="1"/>
    <col min="2536" max="2536" width="11.42578125" style="83" customWidth="1"/>
    <col min="2537" max="2537" width="17.42578125" style="83" customWidth="1"/>
    <col min="2538" max="2540" width="6.85546875" style="83"/>
    <col min="2541" max="2541" width="19.28515625" style="83" customWidth="1"/>
    <col min="2542" max="2787" width="6.85546875" style="83"/>
    <col min="2788" max="2788" width="5.7109375" style="83" customWidth="1"/>
    <col min="2789" max="2789" width="37.42578125" style="83" customWidth="1"/>
    <col min="2790" max="2790" width="10.140625" style="83" customWidth="1"/>
    <col min="2791" max="2791" width="12.28515625" style="83" customWidth="1"/>
    <col min="2792" max="2792" width="11.42578125" style="83" customWidth="1"/>
    <col min="2793" max="2793" width="17.42578125" style="83" customWidth="1"/>
    <col min="2794" max="2796" width="6.85546875" style="83"/>
    <col min="2797" max="2797" width="19.28515625" style="83" customWidth="1"/>
    <col min="2798" max="3043" width="6.85546875" style="83"/>
    <col min="3044" max="3044" width="5.7109375" style="83" customWidth="1"/>
    <col min="3045" max="3045" width="37.42578125" style="83" customWidth="1"/>
    <col min="3046" max="3046" width="10.140625" style="83" customWidth="1"/>
    <col min="3047" max="3047" width="12.28515625" style="83" customWidth="1"/>
    <col min="3048" max="3048" width="11.42578125" style="83" customWidth="1"/>
    <col min="3049" max="3049" width="17.42578125" style="83" customWidth="1"/>
    <col min="3050" max="3052" width="6.85546875" style="83"/>
    <col min="3053" max="3053" width="19.28515625" style="83" customWidth="1"/>
    <col min="3054" max="3299" width="6.85546875" style="83"/>
    <col min="3300" max="3300" width="5.7109375" style="83" customWidth="1"/>
    <col min="3301" max="3301" width="37.42578125" style="83" customWidth="1"/>
    <col min="3302" max="3302" width="10.140625" style="83" customWidth="1"/>
    <col min="3303" max="3303" width="12.28515625" style="83" customWidth="1"/>
    <col min="3304" max="3304" width="11.42578125" style="83" customWidth="1"/>
    <col min="3305" max="3305" width="17.42578125" style="83" customWidth="1"/>
    <col min="3306" max="3308" width="6.85546875" style="83"/>
    <col min="3309" max="3309" width="19.28515625" style="83" customWidth="1"/>
    <col min="3310" max="3555" width="6.85546875" style="83"/>
    <col min="3556" max="3556" width="5.7109375" style="83" customWidth="1"/>
    <col min="3557" max="3557" width="37.42578125" style="83" customWidth="1"/>
    <col min="3558" max="3558" width="10.140625" style="83" customWidth="1"/>
    <col min="3559" max="3559" width="12.28515625" style="83" customWidth="1"/>
    <col min="3560" max="3560" width="11.42578125" style="83" customWidth="1"/>
    <col min="3561" max="3561" width="17.42578125" style="83" customWidth="1"/>
    <col min="3562" max="3564" width="6.85546875" style="83"/>
    <col min="3565" max="3565" width="19.28515625" style="83" customWidth="1"/>
    <col min="3566" max="3811" width="6.85546875" style="83"/>
    <col min="3812" max="3812" width="5.7109375" style="83" customWidth="1"/>
    <col min="3813" max="3813" width="37.42578125" style="83" customWidth="1"/>
    <col min="3814" max="3814" width="10.140625" style="83" customWidth="1"/>
    <col min="3815" max="3815" width="12.28515625" style="83" customWidth="1"/>
    <col min="3816" max="3816" width="11.42578125" style="83" customWidth="1"/>
    <col min="3817" max="3817" width="17.42578125" style="83" customWidth="1"/>
    <col min="3818" max="3820" width="6.85546875" style="83"/>
    <col min="3821" max="3821" width="19.28515625" style="83" customWidth="1"/>
    <col min="3822" max="4067" width="6.85546875" style="83"/>
    <col min="4068" max="4068" width="5.7109375" style="83" customWidth="1"/>
    <col min="4069" max="4069" width="37.42578125" style="83" customWidth="1"/>
    <col min="4070" max="4070" width="10.140625" style="83" customWidth="1"/>
    <col min="4071" max="4071" width="12.28515625" style="83" customWidth="1"/>
    <col min="4072" max="4072" width="11.42578125" style="83" customWidth="1"/>
    <col min="4073" max="4073" width="17.42578125" style="83" customWidth="1"/>
    <col min="4074" max="4076" width="6.85546875" style="83"/>
    <col min="4077" max="4077" width="19.28515625" style="83" customWidth="1"/>
    <col min="4078" max="4323" width="6.85546875" style="83"/>
    <col min="4324" max="4324" width="5.7109375" style="83" customWidth="1"/>
    <col min="4325" max="4325" width="37.42578125" style="83" customWidth="1"/>
    <col min="4326" max="4326" width="10.140625" style="83" customWidth="1"/>
    <col min="4327" max="4327" width="12.28515625" style="83" customWidth="1"/>
    <col min="4328" max="4328" width="11.42578125" style="83" customWidth="1"/>
    <col min="4329" max="4329" width="17.42578125" style="83" customWidth="1"/>
    <col min="4330" max="4332" width="6.85546875" style="83"/>
    <col min="4333" max="4333" width="19.28515625" style="83" customWidth="1"/>
    <col min="4334" max="4579" width="6.85546875" style="83"/>
    <col min="4580" max="4580" width="5.7109375" style="83" customWidth="1"/>
    <col min="4581" max="4581" width="37.42578125" style="83" customWidth="1"/>
    <col min="4582" max="4582" width="10.140625" style="83" customWidth="1"/>
    <col min="4583" max="4583" width="12.28515625" style="83" customWidth="1"/>
    <col min="4584" max="4584" width="11.42578125" style="83" customWidth="1"/>
    <col min="4585" max="4585" width="17.42578125" style="83" customWidth="1"/>
    <col min="4586" max="4588" width="6.85546875" style="83"/>
    <col min="4589" max="4589" width="19.28515625" style="83" customWidth="1"/>
    <col min="4590" max="4835" width="6.85546875" style="83"/>
    <col min="4836" max="4836" width="5.7109375" style="83" customWidth="1"/>
    <col min="4837" max="4837" width="37.42578125" style="83" customWidth="1"/>
    <col min="4838" max="4838" width="10.140625" style="83" customWidth="1"/>
    <col min="4839" max="4839" width="12.28515625" style="83" customWidth="1"/>
    <col min="4840" max="4840" width="11.42578125" style="83" customWidth="1"/>
    <col min="4841" max="4841" width="17.42578125" style="83" customWidth="1"/>
    <col min="4842" max="4844" width="6.85546875" style="83"/>
    <col min="4845" max="4845" width="19.28515625" style="83" customWidth="1"/>
    <col min="4846" max="5091" width="6.85546875" style="83"/>
    <col min="5092" max="5092" width="5.7109375" style="83" customWidth="1"/>
    <col min="5093" max="5093" width="37.42578125" style="83" customWidth="1"/>
    <col min="5094" max="5094" width="10.140625" style="83" customWidth="1"/>
    <col min="5095" max="5095" width="12.28515625" style="83" customWidth="1"/>
    <col min="5096" max="5096" width="11.42578125" style="83" customWidth="1"/>
    <col min="5097" max="5097" width="17.42578125" style="83" customWidth="1"/>
    <col min="5098" max="5100" width="6.85546875" style="83"/>
    <col min="5101" max="5101" width="19.28515625" style="83" customWidth="1"/>
    <col min="5102" max="5347" width="6.85546875" style="83"/>
    <col min="5348" max="5348" width="5.7109375" style="83" customWidth="1"/>
    <col min="5349" max="5349" width="37.42578125" style="83" customWidth="1"/>
    <col min="5350" max="5350" width="10.140625" style="83" customWidth="1"/>
    <col min="5351" max="5351" width="12.28515625" style="83" customWidth="1"/>
    <col min="5352" max="5352" width="11.42578125" style="83" customWidth="1"/>
    <col min="5353" max="5353" width="17.42578125" style="83" customWidth="1"/>
    <col min="5354" max="5356" width="6.85546875" style="83"/>
    <col min="5357" max="5357" width="19.28515625" style="83" customWidth="1"/>
    <col min="5358" max="5603" width="6.85546875" style="83"/>
    <col min="5604" max="5604" width="5.7109375" style="83" customWidth="1"/>
    <col min="5605" max="5605" width="37.42578125" style="83" customWidth="1"/>
    <col min="5606" max="5606" width="10.140625" style="83" customWidth="1"/>
    <col min="5607" max="5607" width="12.28515625" style="83" customWidth="1"/>
    <col min="5608" max="5608" width="11.42578125" style="83" customWidth="1"/>
    <col min="5609" max="5609" width="17.42578125" style="83" customWidth="1"/>
    <col min="5610" max="5612" width="6.85546875" style="83"/>
    <col min="5613" max="5613" width="19.28515625" style="83" customWidth="1"/>
    <col min="5614" max="5859" width="6.85546875" style="83"/>
    <col min="5860" max="5860" width="5.7109375" style="83" customWidth="1"/>
    <col min="5861" max="5861" width="37.42578125" style="83" customWidth="1"/>
    <col min="5862" max="5862" width="10.140625" style="83" customWidth="1"/>
    <col min="5863" max="5863" width="12.28515625" style="83" customWidth="1"/>
    <col min="5864" max="5864" width="11.42578125" style="83" customWidth="1"/>
    <col min="5865" max="5865" width="17.42578125" style="83" customWidth="1"/>
    <col min="5866" max="5868" width="6.85546875" style="83"/>
    <col min="5869" max="5869" width="19.28515625" style="83" customWidth="1"/>
    <col min="5870" max="6115" width="6.85546875" style="83"/>
    <col min="6116" max="6116" width="5.7109375" style="83" customWidth="1"/>
    <col min="6117" max="6117" width="37.42578125" style="83" customWidth="1"/>
    <col min="6118" max="6118" width="10.140625" style="83" customWidth="1"/>
    <col min="6119" max="6119" width="12.28515625" style="83" customWidth="1"/>
    <col min="6120" max="6120" width="11.42578125" style="83" customWidth="1"/>
    <col min="6121" max="6121" width="17.42578125" style="83" customWidth="1"/>
    <col min="6122" max="6124" width="6.85546875" style="83"/>
    <col min="6125" max="6125" width="19.28515625" style="83" customWidth="1"/>
    <col min="6126" max="6371" width="6.85546875" style="83"/>
    <col min="6372" max="6372" width="5.7109375" style="83" customWidth="1"/>
    <col min="6373" max="6373" width="37.42578125" style="83" customWidth="1"/>
    <col min="6374" max="6374" width="10.140625" style="83" customWidth="1"/>
    <col min="6375" max="6375" width="12.28515625" style="83" customWidth="1"/>
    <col min="6376" max="6376" width="11.42578125" style="83" customWidth="1"/>
    <col min="6377" max="6377" width="17.42578125" style="83" customWidth="1"/>
    <col min="6378" max="6380" width="6.85546875" style="83"/>
    <col min="6381" max="6381" width="19.28515625" style="83" customWidth="1"/>
    <col min="6382" max="6627" width="6.85546875" style="83"/>
    <col min="6628" max="6628" width="5.7109375" style="83" customWidth="1"/>
    <col min="6629" max="6629" width="37.42578125" style="83" customWidth="1"/>
    <col min="6630" max="6630" width="10.140625" style="83" customWidth="1"/>
    <col min="6631" max="6631" width="12.28515625" style="83" customWidth="1"/>
    <col min="6632" max="6632" width="11.42578125" style="83" customWidth="1"/>
    <col min="6633" max="6633" width="17.42578125" style="83" customWidth="1"/>
    <col min="6634" max="6636" width="6.85546875" style="83"/>
    <col min="6637" max="6637" width="19.28515625" style="83" customWidth="1"/>
    <col min="6638" max="6883" width="6.85546875" style="83"/>
    <col min="6884" max="6884" width="5.7109375" style="83" customWidth="1"/>
    <col min="6885" max="6885" width="37.42578125" style="83" customWidth="1"/>
    <col min="6886" max="6886" width="10.140625" style="83" customWidth="1"/>
    <col min="6887" max="6887" width="12.28515625" style="83" customWidth="1"/>
    <col min="6888" max="6888" width="11.42578125" style="83" customWidth="1"/>
    <col min="6889" max="6889" width="17.42578125" style="83" customWidth="1"/>
    <col min="6890" max="6892" width="6.85546875" style="83"/>
    <col min="6893" max="6893" width="19.28515625" style="83" customWidth="1"/>
    <col min="6894" max="7139" width="6.85546875" style="83"/>
    <col min="7140" max="7140" width="5.7109375" style="83" customWidth="1"/>
    <col min="7141" max="7141" width="37.42578125" style="83" customWidth="1"/>
    <col min="7142" max="7142" width="10.140625" style="83" customWidth="1"/>
    <col min="7143" max="7143" width="12.28515625" style="83" customWidth="1"/>
    <col min="7144" max="7144" width="11.42578125" style="83" customWidth="1"/>
    <col min="7145" max="7145" width="17.42578125" style="83" customWidth="1"/>
    <col min="7146" max="7148" width="6.85546875" style="83"/>
    <col min="7149" max="7149" width="19.28515625" style="83" customWidth="1"/>
    <col min="7150" max="7395" width="6.85546875" style="83"/>
    <col min="7396" max="7396" width="5.7109375" style="83" customWidth="1"/>
    <col min="7397" max="7397" width="37.42578125" style="83" customWidth="1"/>
    <col min="7398" max="7398" width="10.140625" style="83" customWidth="1"/>
    <col min="7399" max="7399" width="12.28515625" style="83" customWidth="1"/>
    <col min="7400" max="7400" width="11.42578125" style="83" customWidth="1"/>
    <col min="7401" max="7401" width="17.42578125" style="83" customWidth="1"/>
    <col min="7402" max="7404" width="6.85546875" style="83"/>
    <col min="7405" max="7405" width="19.28515625" style="83" customWidth="1"/>
    <col min="7406" max="7651" width="6.85546875" style="83"/>
    <col min="7652" max="7652" width="5.7109375" style="83" customWidth="1"/>
    <col min="7653" max="7653" width="37.42578125" style="83" customWidth="1"/>
    <col min="7654" max="7654" width="10.140625" style="83" customWidth="1"/>
    <col min="7655" max="7655" width="12.28515625" style="83" customWidth="1"/>
    <col min="7656" max="7656" width="11.42578125" style="83" customWidth="1"/>
    <col min="7657" max="7657" width="17.42578125" style="83" customWidth="1"/>
    <col min="7658" max="7660" width="6.85546875" style="83"/>
    <col min="7661" max="7661" width="19.28515625" style="83" customWidth="1"/>
    <col min="7662" max="7907" width="6.85546875" style="83"/>
    <col min="7908" max="7908" width="5.7109375" style="83" customWidth="1"/>
    <col min="7909" max="7909" width="37.42578125" style="83" customWidth="1"/>
    <col min="7910" max="7910" width="10.140625" style="83" customWidth="1"/>
    <col min="7911" max="7911" width="12.28515625" style="83" customWidth="1"/>
    <col min="7912" max="7912" width="11.42578125" style="83" customWidth="1"/>
    <col min="7913" max="7913" width="17.42578125" style="83" customWidth="1"/>
    <col min="7914" max="7916" width="6.85546875" style="83"/>
    <col min="7917" max="7917" width="19.28515625" style="83" customWidth="1"/>
    <col min="7918" max="8163" width="6.85546875" style="83"/>
    <col min="8164" max="8164" width="5.7109375" style="83" customWidth="1"/>
    <col min="8165" max="8165" width="37.42578125" style="83" customWidth="1"/>
    <col min="8166" max="8166" width="10.140625" style="83" customWidth="1"/>
    <col min="8167" max="8167" width="12.28515625" style="83" customWidth="1"/>
    <col min="8168" max="8168" width="11.42578125" style="83" customWidth="1"/>
    <col min="8169" max="8169" width="17.42578125" style="83" customWidth="1"/>
    <col min="8170" max="8172" width="6.85546875" style="83"/>
    <col min="8173" max="8173" width="19.28515625" style="83" customWidth="1"/>
    <col min="8174" max="8419" width="6.85546875" style="83"/>
    <col min="8420" max="8420" width="5.7109375" style="83" customWidth="1"/>
    <col min="8421" max="8421" width="37.42578125" style="83" customWidth="1"/>
    <col min="8422" max="8422" width="10.140625" style="83" customWidth="1"/>
    <col min="8423" max="8423" width="12.28515625" style="83" customWidth="1"/>
    <col min="8424" max="8424" width="11.42578125" style="83" customWidth="1"/>
    <col min="8425" max="8425" width="17.42578125" style="83" customWidth="1"/>
    <col min="8426" max="8428" width="6.85546875" style="83"/>
    <col min="8429" max="8429" width="19.28515625" style="83" customWidth="1"/>
    <col min="8430" max="8675" width="6.85546875" style="83"/>
    <col min="8676" max="8676" width="5.7109375" style="83" customWidth="1"/>
    <col min="8677" max="8677" width="37.42578125" style="83" customWidth="1"/>
    <col min="8678" max="8678" width="10.140625" style="83" customWidth="1"/>
    <col min="8679" max="8679" width="12.28515625" style="83" customWidth="1"/>
    <col min="8680" max="8680" width="11.42578125" style="83" customWidth="1"/>
    <col min="8681" max="8681" width="17.42578125" style="83" customWidth="1"/>
    <col min="8682" max="8684" width="6.85546875" style="83"/>
    <col min="8685" max="8685" width="19.28515625" style="83" customWidth="1"/>
    <col min="8686" max="8931" width="6.85546875" style="83"/>
    <col min="8932" max="8932" width="5.7109375" style="83" customWidth="1"/>
    <col min="8933" max="8933" width="37.42578125" style="83" customWidth="1"/>
    <col min="8934" max="8934" width="10.140625" style="83" customWidth="1"/>
    <col min="8935" max="8935" width="12.28515625" style="83" customWidth="1"/>
    <col min="8936" max="8936" width="11.42578125" style="83" customWidth="1"/>
    <col min="8937" max="8937" width="17.42578125" style="83" customWidth="1"/>
    <col min="8938" max="8940" width="6.85546875" style="83"/>
    <col min="8941" max="8941" width="19.28515625" style="83" customWidth="1"/>
    <col min="8942" max="9187" width="6.85546875" style="83"/>
    <col min="9188" max="9188" width="5.7109375" style="83" customWidth="1"/>
    <col min="9189" max="9189" width="37.42578125" style="83" customWidth="1"/>
    <col min="9190" max="9190" width="10.140625" style="83" customWidth="1"/>
    <col min="9191" max="9191" width="12.28515625" style="83" customWidth="1"/>
    <col min="9192" max="9192" width="11.42578125" style="83" customWidth="1"/>
    <col min="9193" max="9193" width="17.42578125" style="83" customWidth="1"/>
    <col min="9194" max="9196" width="6.85546875" style="83"/>
    <col min="9197" max="9197" width="19.28515625" style="83" customWidth="1"/>
    <col min="9198" max="9443" width="6.85546875" style="83"/>
    <col min="9444" max="9444" width="5.7109375" style="83" customWidth="1"/>
    <col min="9445" max="9445" width="37.42578125" style="83" customWidth="1"/>
    <col min="9446" max="9446" width="10.140625" style="83" customWidth="1"/>
    <col min="9447" max="9447" width="12.28515625" style="83" customWidth="1"/>
    <col min="9448" max="9448" width="11.42578125" style="83" customWidth="1"/>
    <col min="9449" max="9449" width="17.42578125" style="83" customWidth="1"/>
    <col min="9450" max="9452" width="6.85546875" style="83"/>
    <col min="9453" max="9453" width="19.28515625" style="83" customWidth="1"/>
    <col min="9454" max="9699" width="6.85546875" style="83"/>
    <col min="9700" max="9700" width="5.7109375" style="83" customWidth="1"/>
    <col min="9701" max="9701" width="37.42578125" style="83" customWidth="1"/>
    <col min="9702" max="9702" width="10.140625" style="83" customWidth="1"/>
    <col min="9703" max="9703" width="12.28515625" style="83" customWidth="1"/>
    <col min="9704" max="9704" width="11.42578125" style="83" customWidth="1"/>
    <col min="9705" max="9705" width="17.42578125" style="83" customWidth="1"/>
    <col min="9706" max="9708" width="6.85546875" style="83"/>
    <col min="9709" max="9709" width="19.28515625" style="83" customWidth="1"/>
    <col min="9710" max="9955" width="6.85546875" style="83"/>
    <col min="9956" max="9956" width="5.7109375" style="83" customWidth="1"/>
    <col min="9957" max="9957" width="37.42578125" style="83" customWidth="1"/>
    <col min="9958" max="9958" width="10.140625" style="83" customWidth="1"/>
    <col min="9959" max="9959" width="12.28515625" style="83" customWidth="1"/>
    <col min="9960" max="9960" width="11.42578125" style="83" customWidth="1"/>
    <col min="9961" max="9961" width="17.42578125" style="83" customWidth="1"/>
    <col min="9962" max="9964" width="6.85546875" style="83"/>
    <col min="9965" max="9965" width="19.28515625" style="83" customWidth="1"/>
    <col min="9966" max="10211" width="6.85546875" style="83"/>
    <col min="10212" max="10212" width="5.7109375" style="83" customWidth="1"/>
    <col min="10213" max="10213" width="37.42578125" style="83" customWidth="1"/>
    <col min="10214" max="10214" width="10.140625" style="83" customWidth="1"/>
    <col min="10215" max="10215" width="12.28515625" style="83" customWidth="1"/>
    <col min="10216" max="10216" width="11.42578125" style="83" customWidth="1"/>
    <col min="10217" max="10217" width="17.42578125" style="83" customWidth="1"/>
    <col min="10218" max="10220" width="6.85546875" style="83"/>
    <col min="10221" max="10221" width="19.28515625" style="83" customWidth="1"/>
    <col min="10222" max="10467" width="6.85546875" style="83"/>
    <col min="10468" max="10468" width="5.7109375" style="83" customWidth="1"/>
    <col min="10469" max="10469" width="37.42578125" style="83" customWidth="1"/>
    <col min="10470" max="10470" width="10.140625" style="83" customWidth="1"/>
    <col min="10471" max="10471" width="12.28515625" style="83" customWidth="1"/>
    <col min="10472" max="10472" width="11.42578125" style="83" customWidth="1"/>
    <col min="10473" max="10473" width="17.42578125" style="83" customWidth="1"/>
    <col min="10474" max="10476" width="6.85546875" style="83"/>
    <col min="10477" max="10477" width="19.28515625" style="83" customWidth="1"/>
    <col min="10478" max="10723" width="6.85546875" style="83"/>
    <col min="10724" max="10724" width="5.7109375" style="83" customWidth="1"/>
    <col min="10725" max="10725" width="37.42578125" style="83" customWidth="1"/>
    <col min="10726" max="10726" width="10.140625" style="83" customWidth="1"/>
    <col min="10727" max="10727" width="12.28515625" style="83" customWidth="1"/>
    <col min="10728" max="10728" width="11.42578125" style="83" customWidth="1"/>
    <col min="10729" max="10729" width="17.42578125" style="83" customWidth="1"/>
    <col min="10730" max="10732" width="6.85546875" style="83"/>
    <col min="10733" max="10733" width="19.28515625" style="83" customWidth="1"/>
    <col min="10734" max="10979" width="6.85546875" style="83"/>
    <col min="10980" max="10980" width="5.7109375" style="83" customWidth="1"/>
    <col min="10981" max="10981" width="37.42578125" style="83" customWidth="1"/>
    <col min="10982" max="10982" width="10.140625" style="83" customWidth="1"/>
    <col min="10983" max="10983" width="12.28515625" style="83" customWidth="1"/>
    <col min="10984" max="10984" width="11.42578125" style="83" customWidth="1"/>
    <col min="10985" max="10985" width="17.42578125" style="83" customWidth="1"/>
    <col min="10986" max="10988" width="6.85546875" style="83"/>
    <col min="10989" max="10989" width="19.28515625" style="83" customWidth="1"/>
    <col min="10990" max="11235" width="6.85546875" style="83"/>
    <col min="11236" max="11236" width="5.7109375" style="83" customWidth="1"/>
    <col min="11237" max="11237" width="37.42578125" style="83" customWidth="1"/>
    <col min="11238" max="11238" width="10.140625" style="83" customWidth="1"/>
    <col min="11239" max="11239" width="12.28515625" style="83" customWidth="1"/>
    <col min="11240" max="11240" width="11.42578125" style="83" customWidth="1"/>
    <col min="11241" max="11241" width="17.42578125" style="83" customWidth="1"/>
    <col min="11242" max="11244" width="6.85546875" style="83"/>
    <col min="11245" max="11245" width="19.28515625" style="83" customWidth="1"/>
    <col min="11246" max="11491" width="6.85546875" style="83"/>
    <col min="11492" max="11492" width="5.7109375" style="83" customWidth="1"/>
    <col min="11493" max="11493" width="37.42578125" style="83" customWidth="1"/>
    <col min="11494" max="11494" width="10.140625" style="83" customWidth="1"/>
    <col min="11495" max="11495" width="12.28515625" style="83" customWidth="1"/>
    <col min="11496" max="11496" width="11.42578125" style="83" customWidth="1"/>
    <col min="11497" max="11497" width="17.42578125" style="83" customWidth="1"/>
    <col min="11498" max="11500" width="6.85546875" style="83"/>
    <col min="11501" max="11501" width="19.28515625" style="83" customWidth="1"/>
    <col min="11502" max="11747" width="6.85546875" style="83"/>
    <col min="11748" max="11748" width="5.7109375" style="83" customWidth="1"/>
    <col min="11749" max="11749" width="37.42578125" style="83" customWidth="1"/>
    <col min="11750" max="11750" width="10.140625" style="83" customWidth="1"/>
    <col min="11751" max="11751" width="12.28515625" style="83" customWidth="1"/>
    <col min="11752" max="11752" width="11.42578125" style="83" customWidth="1"/>
    <col min="11753" max="11753" width="17.42578125" style="83" customWidth="1"/>
    <col min="11754" max="11756" width="6.85546875" style="83"/>
    <col min="11757" max="11757" width="19.28515625" style="83" customWidth="1"/>
    <col min="11758" max="12003" width="6.85546875" style="83"/>
    <col min="12004" max="12004" width="5.7109375" style="83" customWidth="1"/>
    <col min="12005" max="12005" width="37.42578125" style="83" customWidth="1"/>
    <col min="12006" max="12006" width="10.140625" style="83" customWidth="1"/>
    <col min="12007" max="12007" width="12.28515625" style="83" customWidth="1"/>
    <col min="12008" max="12008" width="11.42578125" style="83" customWidth="1"/>
    <col min="12009" max="12009" width="17.42578125" style="83" customWidth="1"/>
    <col min="12010" max="12012" width="6.85546875" style="83"/>
    <col min="12013" max="12013" width="19.28515625" style="83" customWidth="1"/>
    <col min="12014" max="12259" width="6.85546875" style="83"/>
    <col min="12260" max="12260" width="5.7109375" style="83" customWidth="1"/>
    <col min="12261" max="12261" width="37.42578125" style="83" customWidth="1"/>
    <col min="12262" max="12262" width="10.140625" style="83" customWidth="1"/>
    <col min="12263" max="12263" width="12.28515625" style="83" customWidth="1"/>
    <col min="12264" max="12264" width="11.42578125" style="83" customWidth="1"/>
    <col min="12265" max="12265" width="17.42578125" style="83" customWidth="1"/>
    <col min="12266" max="12268" width="6.85546875" style="83"/>
    <col min="12269" max="12269" width="19.28515625" style="83" customWidth="1"/>
    <col min="12270" max="12515" width="6.85546875" style="83"/>
    <col min="12516" max="12516" width="5.7109375" style="83" customWidth="1"/>
    <col min="12517" max="12517" width="37.42578125" style="83" customWidth="1"/>
    <col min="12518" max="12518" width="10.140625" style="83" customWidth="1"/>
    <col min="12519" max="12519" width="12.28515625" style="83" customWidth="1"/>
    <col min="12520" max="12520" width="11.42578125" style="83" customWidth="1"/>
    <col min="12521" max="12521" width="17.42578125" style="83" customWidth="1"/>
    <col min="12522" max="12524" width="6.85546875" style="83"/>
    <col min="12525" max="12525" width="19.28515625" style="83" customWidth="1"/>
    <col min="12526" max="12771" width="6.85546875" style="83"/>
    <col min="12772" max="12772" width="5.7109375" style="83" customWidth="1"/>
    <col min="12773" max="12773" width="37.42578125" style="83" customWidth="1"/>
    <col min="12774" max="12774" width="10.140625" style="83" customWidth="1"/>
    <col min="12775" max="12775" width="12.28515625" style="83" customWidth="1"/>
    <col min="12776" max="12776" width="11.42578125" style="83" customWidth="1"/>
    <col min="12777" max="12777" width="17.42578125" style="83" customWidth="1"/>
    <col min="12778" max="12780" width="6.85546875" style="83"/>
    <col min="12781" max="12781" width="19.28515625" style="83" customWidth="1"/>
    <col min="12782" max="13027" width="6.85546875" style="83"/>
    <col min="13028" max="13028" width="5.7109375" style="83" customWidth="1"/>
    <col min="13029" max="13029" width="37.42578125" style="83" customWidth="1"/>
    <col min="13030" max="13030" width="10.140625" style="83" customWidth="1"/>
    <col min="13031" max="13031" width="12.28515625" style="83" customWidth="1"/>
    <col min="13032" max="13032" width="11.42578125" style="83" customWidth="1"/>
    <col min="13033" max="13033" width="17.42578125" style="83" customWidth="1"/>
    <col min="13034" max="13036" width="6.85546875" style="83"/>
    <col min="13037" max="13037" width="19.28515625" style="83" customWidth="1"/>
    <col min="13038" max="13283" width="6.85546875" style="83"/>
    <col min="13284" max="13284" width="5.7109375" style="83" customWidth="1"/>
    <col min="13285" max="13285" width="37.42578125" style="83" customWidth="1"/>
    <col min="13286" max="13286" width="10.140625" style="83" customWidth="1"/>
    <col min="13287" max="13287" width="12.28515625" style="83" customWidth="1"/>
    <col min="13288" max="13288" width="11.42578125" style="83" customWidth="1"/>
    <col min="13289" max="13289" width="17.42578125" style="83" customWidth="1"/>
    <col min="13290" max="13292" width="6.85546875" style="83"/>
    <col min="13293" max="13293" width="19.28515625" style="83" customWidth="1"/>
    <col min="13294" max="13539" width="6.85546875" style="83"/>
    <col min="13540" max="13540" width="5.7109375" style="83" customWidth="1"/>
    <col min="13541" max="13541" width="37.42578125" style="83" customWidth="1"/>
    <col min="13542" max="13542" width="10.140625" style="83" customWidth="1"/>
    <col min="13543" max="13543" width="12.28515625" style="83" customWidth="1"/>
    <col min="13544" max="13544" width="11.42578125" style="83" customWidth="1"/>
    <col min="13545" max="13545" width="17.42578125" style="83" customWidth="1"/>
    <col min="13546" max="13548" width="6.85546875" style="83"/>
    <col min="13549" max="13549" width="19.28515625" style="83" customWidth="1"/>
    <col min="13550" max="13795" width="6.85546875" style="83"/>
    <col min="13796" max="13796" width="5.7109375" style="83" customWidth="1"/>
    <col min="13797" max="13797" width="37.42578125" style="83" customWidth="1"/>
    <col min="13798" max="13798" width="10.140625" style="83" customWidth="1"/>
    <col min="13799" max="13799" width="12.28515625" style="83" customWidth="1"/>
    <col min="13800" max="13800" width="11.42578125" style="83" customWidth="1"/>
    <col min="13801" max="13801" width="17.42578125" style="83" customWidth="1"/>
    <col min="13802" max="13804" width="6.85546875" style="83"/>
    <col min="13805" max="13805" width="19.28515625" style="83" customWidth="1"/>
    <col min="13806" max="14051" width="6.85546875" style="83"/>
    <col min="14052" max="14052" width="5.7109375" style="83" customWidth="1"/>
    <col min="14053" max="14053" width="37.42578125" style="83" customWidth="1"/>
    <col min="14054" max="14054" width="10.140625" style="83" customWidth="1"/>
    <col min="14055" max="14055" width="12.28515625" style="83" customWidth="1"/>
    <col min="14056" max="14056" width="11.42578125" style="83" customWidth="1"/>
    <col min="14057" max="14057" width="17.42578125" style="83" customWidth="1"/>
    <col min="14058" max="14060" width="6.85546875" style="83"/>
    <col min="14061" max="14061" width="19.28515625" style="83" customWidth="1"/>
    <col min="14062" max="14307" width="6.85546875" style="83"/>
    <col min="14308" max="14308" width="5.7109375" style="83" customWidth="1"/>
    <col min="14309" max="14309" width="37.42578125" style="83" customWidth="1"/>
    <col min="14310" max="14310" width="10.140625" style="83" customWidth="1"/>
    <col min="14311" max="14311" width="12.28515625" style="83" customWidth="1"/>
    <col min="14312" max="14312" width="11.42578125" style="83" customWidth="1"/>
    <col min="14313" max="14313" width="17.42578125" style="83" customWidth="1"/>
    <col min="14314" max="14316" width="6.85546875" style="83"/>
    <col min="14317" max="14317" width="19.28515625" style="83" customWidth="1"/>
    <col min="14318" max="14563" width="6.85546875" style="83"/>
    <col min="14564" max="14564" width="5.7109375" style="83" customWidth="1"/>
    <col min="14565" max="14565" width="37.42578125" style="83" customWidth="1"/>
    <col min="14566" max="14566" width="10.140625" style="83" customWidth="1"/>
    <col min="14567" max="14567" width="12.28515625" style="83" customWidth="1"/>
    <col min="14568" max="14568" width="11.42578125" style="83" customWidth="1"/>
    <col min="14569" max="14569" width="17.42578125" style="83" customWidth="1"/>
    <col min="14570" max="14572" width="6.85546875" style="83"/>
    <col min="14573" max="14573" width="19.28515625" style="83" customWidth="1"/>
    <col min="14574" max="14819" width="6.85546875" style="83"/>
    <col min="14820" max="14820" width="5.7109375" style="83" customWidth="1"/>
    <col min="14821" max="14821" width="37.42578125" style="83" customWidth="1"/>
    <col min="14822" max="14822" width="10.140625" style="83" customWidth="1"/>
    <col min="14823" max="14823" width="12.28515625" style="83" customWidth="1"/>
    <col min="14824" max="14824" width="11.42578125" style="83" customWidth="1"/>
    <col min="14825" max="14825" width="17.42578125" style="83" customWidth="1"/>
    <col min="14826" max="14828" width="6.85546875" style="83"/>
    <col min="14829" max="14829" width="19.28515625" style="83" customWidth="1"/>
    <col min="14830" max="15075" width="6.85546875" style="83"/>
    <col min="15076" max="15076" width="5.7109375" style="83" customWidth="1"/>
    <col min="15077" max="15077" width="37.42578125" style="83" customWidth="1"/>
    <col min="15078" max="15078" width="10.140625" style="83" customWidth="1"/>
    <col min="15079" max="15079" width="12.28515625" style="83" customWidth="1"/>
    <col min="15080" max="15080" width="11.42578125" style="83" customWidth="1"/>
    <col min="15081" max="15081" width="17.42578125" style="83" customWidth="1"/>
    <col min="15082" max="15084" width="6.85546875" style="83"/>
    <col min="15085" max="15085" width="19.28515625" style="83" customWidth="1"/>
    <col min="15086" max="15331" width="6.85546875" style="83"/>
    <col min="15332" max="15332" width="5.7109375" style="83" customWidth="1"/>
    <col min="15333" max="15333" width="37.42578125" style="83" customWidth="1"/>
    <col min="15334" max="15334" width="10.140625" style="83" customWidth="1"/>
    <col min="15335" max="15335" width="12.28515625" style="83" customWidth="1"/>
    <col min="15336" max="15336" width="11.42578125" style="83" customWidth="1"/>
    <col min="15337" max="15337" width="17.42578125" style="83" customWidth="1"/>
    <col min="15338" max="15340" width="6.85546875" style="83"/>
    <col min="15341" max="15341" width="19.28515625" style="83" customWidth="1"/>
    <col min="15342" max="15587" width="6.85546875" style="83"/>
    <col min="15588" max="15588" width="5.7109375" style="83" customWidth="1"/>
    <col min="15589" max="15589" width="37.42578125" style="83" customWidth="1"/>
    <col min="15590" max="15590" width="10.140625" style="83" customWidth="1"/>
    <col min="15591" max="15591" width="12.28515625" style="83" customWidth="1"/>
    <col min="15592" max="15592" width="11.42578125" style="83" customWidth="1"/>
    <col min="15593" max="15593" width="17.42578125" style="83" customWidth="1"/>
    <col min="15594" max="15596" width="6.85546875" style="83"/>
    <col min="15597" max="15597" width="19.28515625" style="83" customWidth="1"/>
    <col min="15598" max="15843" width="6.85546875" style="83"/>
    <col min="15844" max="15844" width="5.7109375" style="83" customWidth="1"/>
    <col min="15845" max="15845" width="37.42578125" style="83" customWidth="1"/>
    <col min="15846" max="15846" width="10.140625" style="83" customWidth="1"/>
    <col min="15847" max="15847" width="12.28515625" style="83" customWidth="1"/>
    <col min="15848" max="15848" width="11.42578125" style="83" customWidth="1"/>
    <col min="15849" max="15849" width="17.42578125" style="83" customWidth="1"/>
    <col min="15850" max="15852" width="6.85546875" style="83"/>
    <col min="15853" max="15853" width="19.28515625" style="83" customWidth="1"/>
    <col min="15854" max="16099" width="6.85546875" style="83"/>
    <col min="16100" max="16100" width="5.7109375" style="83" customWidth="1"/>
    <col min="16101" max="16101" width="37.42578125" style="83" customWidth="1"/>
    <col min="16102" max="16102" width="10.140625" style="83" customWidth="1"/>
    <col min="16103" max="16103" width="12.28515625" style="83" customWidth="1"/>
    <col min="16104" max="16104" width="11.42578125" style="83" customWidth="1"/>
    <col min="16105" max="16105" width="17.42578125" style="83" customWidth="1"/>
    <col min="16106" max="16108" width="6.85546875" style="83"/>
    <col min="16109" max="16109" width="19.28515625" style="83" customWidth="1"/>
    <col min="16110" max="16384" width="6.85546875" style="83"/>
  </cols>
  <sheetData>
    <row r="1" spans="1:7" s="79" customFormat="1" ht="19.5" thickBot="1" x14ac:dyDescent="0.35">
      <c r="A1" s="159" t="s">
        <v>35</v>
      </c>
      <c r="B1" s="77"/>
      <c r="C1" s="98"/>
      <c r="D1" s="78"/>
      <c r="E1" s="168"/>
      <c r="F1" s="168"/>
      <c r="G1" s="190"/>
    </row>
    <row r="2" spans="1:7" s="84" customFormat="1" ht="16.5" thickBot="1" x14ac:dyDescent="0.3">
      <c r="A2" s="93" t="s">
        <v>30</v>
      </c>
      <c r="B2" s="94" t="s">
        <v>0</v>
      </c>
      <c r="C2" s="95" t="s">
        <v>2</v>
      </c>
      <c r="D2" s="96" t="s">
        <v>36</v>
      </c>
      <c r="E2" s="184" t="s">
        <v>93</v>
      </c>
      <c r="F2" s="194" t="s">
        <v>9</v>
      </c>
      <c r="G2" s="195"/>
    </row>
    <row r="3" spans="1:7" s="84" customFormat="1" ht="15.75" x14ac:dyDescent="0.25">
      <c r="A3" s="85"/>
      <c r="B3" s="106" t="s">
        <v>37</v>
      </c>
      <c r="C3" s="86"/>
      <c r="D3" s="87"/>
      <c r="E3" s="185"/>
      <c r="F3" s="170"/>
      <c r="G3" s="195"/>
    </row>
    <row r="4" spans="1:7" s="84" customFormat="1" ht="38.25" x14ac:dyDescent="0.25">
      <c r="A4" s="85"/>
      <c r="B4" s="97" t="s">
        <v>38</v>
      </c>
      <c r="C4" s="86"/>
      <c r="D4" s="87"/>
      <c r="E4" s="185"/>
      <c r="F4" s="170"/>
      <c r="G4" s="195"/>
    </row>
    <row r="5" spans="1:7" s="84" customFormat="1" ht="15.75" x14ac:dyDescent="0.25">
      <c r="A5" s="85"/>
      <c r="B5" s="88"/>
      <c r="C5" s="86"/>
      <c r="D5" s="87"/>
      <c r="E5" s="185"/>
      <c r="F5" s="170"/>
      <c r="G5" s="195"/>
    </row>
    <row r="6" spans="1:7" s="84" customFormat="1" ht="15.75" x14ac:dyDescent="0.25">
      <c r="A6" s="139">
        <v>1</v>
      </c>
      <c r="B6" s="140" t="s">
        <v>39</v>
      </c>
      <c r="C6" s="141"/>
      <c r="D6" s="142"/>
      <c r="E6" s="186"/>
      <c r="F6" s="171"/>
      <c r="G6" s="195"/>
    </row>
    <row r="7" spans="1:7" s="84" customFormat="1" ht="15.75" x14ac:dyDescent="0.25">
      <c r="A7" s="108"/>
      <c r="B7" s="107" t="s">
        <v>40</v>
      </c>
      <c r="C7" s="89"/>
      <c r="D7" s="100"/>
      <c r="E7" s="185"/>
      <c r="F7" s="170"/>
      <c r="G7" s="195"/>
    </row>
    <row r="8" spans="1:7" s="115" customFormat="1" ht="15.75" x14ac:dyDescent="0.25">
      <c r="A8" s="110">
        <v>1.1000000000000001</v>
      </c>
      <c r="B8" s="111" t="s">
        <v>41</v>
      </c>
      <c r="C8" s="112" t="s">
        <v>73</v>
      </c>
      <c r="D8" s="113">
        <v>30</v>
      </c>
      <c r="E8" s="187"/>
      <c r="F8" s="172">
        <f>E8*D8</f>
        <v>0</v>
      </c>
      <c r="G8" s="187"/>
    </row>
    <row r="9" spans="1:7" s="118" customFormat="1" ht="25.5" x14ac:dyDescent="0.25">
      <c r="A9" s="116">
        <v>1.2</v>
      </c>
      <c r="B9" s="117" t="s">
        <v>42</v>
      </c>
      <c r="C9" s="109" t="s">
        <v>74</v>
      </c>
      <c r="D9" s="113">
        <v>3</v>
      </c>
      <c r="E9" s="187"/>
      <c r="F9" s="172">
        <f t="shared" ref="F9:F12" si="0">E9*D9</f>
        <v>0</v>
      </c>
      <c r="G9" s="187"/>
    </row>
    <row r="10" spans="1:7" s="118" customFormat="1" ht="51" x14ac:dyDescent="0.25">
      <c r="A10" s="119">
        <v>1.3</v>
      </c>
      <c r="B10" s="117" t="s">
        <v>43</v>
      </c>
      <c r="C10" s="109" t="s">
        <v>74</v>
      </c>
      <c r="D10" s="113">
        <v>2.41</v>
      </c>
      <c r="E10" s="187"/>
      <c r="F10" s="172">
        <f t="shared" si="0"/>
        <v>0</v>
      </c>
      <c r="G10" s="187"/>
    </row>
    <row r="11" spans="1:7" s="118" customFormat="1" ht="55.5" customHeight="1" x14ac:dyDescent="0.25">
      <c r="A11" s="119">
        <v>1.4</v>
      </c>
      <c r="B11" s="117" t="s">
        <v>44</v>
      </c>
      <c r="C11" s="109" t="s">
        <v>74</v>
      </c>
      <c r="D11" s="113">
        <v>0.57999999999999996</v>
      </c>
      <c r="E11" s="187"/>
      <c r="F11" s="172">
        <f t="shared" si="0"/>
        <v>0</v>
      </c>
      <c r="G11" s="187"/>
    </row>
    <row r="12" spans="1:7" s="118" customFormat="1" ht="55.5" customHeight="1" x14ac:dyDescent="0.25">
      <c r="A12" s="119"/>
      <c r="B12" s="117" t="s">
        <v>45</v>
      </c>
      <c r="C12" s="109" t="s">
        <v>74</v>
      </c>
      <c r="D12" s="113">
        <v>3.7</v>
      </c>
      <c r="E12" s="187"/>
      <c r="F12" s="172">
        <f t="shared" si="0"/>
        <v>0</v>
      </c>
      <c r="G12" s="187"/>
    </row>
    <row r="13" spans="1:7" s="118" customFormat="1" ht="38.25" x14ac:dyDescent="0.25">
      <c r="A13" s="119">
        <v>1.5</v>
      </c>
      <c r="B13" s="117" t="s">
        <v>46</v>
      </c>
      <c r="C13" s="112" t="s">
        <v>73</v>
      </c>
      <c r="D13" s="113">
        <v>1.33</v>
      </c>
      <c r="E13" s="187"/>
      <c r="F13" s="172">
        <f>E13*D13</f>
        <v>0</v>
      </c>
      <c r="G13" s="187"/>
    </row>
    <row r="14" spans="1:7" s="118" customFormat="1" ht="51" x14ac:dyDescent="0.25">
      <c r="A14" s="119">
        <v>1.6</v>
      </c>
      <c r="B14" s="122" t="s">
        <v>47</v>
      </c>
      <c r="C14" s="121"/>
      <c r="D14" s="113"/>
      <c r="E14" s="187"/>
      <c r="F14" s="172"/>
      <c r="G14" s="187"/>
    </row>
    <row r="15" spans="1:7" s="118" customFormat="1" ht="15.75" x14ac:dyDescent="0.25">
      <c r="A15" s="119"/>
      <c r="B15" s="117" t="s">
        <v>48</v>
      </c>
      <c r="C15" s="112" t="s">
        <v>73</v>
      </c>
      <c r="D15" s="113">
        <v>4.96</v>
      </c>
      <c r="E15" s="187"/>
      <c r="F15" s="172">
        <f>E15*D15</f>
        <v>0</v>
      </c>
      <c r="G15" s="187"/>
    </row>
    <row r="16" spans="1:7" s="118" customFormat="1" ht="15.75" x14ac:dyDescent="0.25">
      <c r="A16" s="119"/>
      <c r="B16" s="117" t="s">
        <v>49</v>
      </c>
      <c r="C16" s="112" t="s">
        <v>73</v>
      </c>
      <c r="D16" s="113">
        <v>0.52</v>
      </c>
      <c r="E16" s="187"/>
      <c r="F16" s="172">
        <f t="shared" ref="F16:F21" si="1">E16*D16</f>
        <v>0</v>
      </c>
      <c r="G16" s="187"/>
    </row>
    <row r="17" spans="1:7" s="118" customFormat="1" ht="38.25" x14ac:dyDescent="0.25">
      <c r="A17" s="119">
        <v>1.7</v>
      </c>
      <c r="B17" s="122" t="s">
        <v>50</v>
      </c>
      <c r="C17" s="112" t="s">
        <v>73</v>
      </c>
      <c r="D17" s="113">
        <f>5.9*0.9</f>
        <v>5.3100000000000005</v>
      </c>
      <c r="E17" s="187"/>
      <c r="F17" s="172">
        <f t="shared" si="1"/>
        <v>0</v>
      </c>
      <c r="G17" s="187"/>
    </row>
    <row r="18" spans="1:7" s="118" customFormat="1" ht="63.75" x14ac:dyDescent="0.25">
      <c r="A18" s="119">
        <v>1.8</v>
      </c>
      <c r="B18" s="117" t="s">
        <v>51</v>
      </c>
      <c r="C18" s="121" t="s">
        <v>52</v>
      </c>
      <c r="D18" s="113">
        <v>1</v>
      </c>
      <c r="E18" s="187"/>
      <c r="F18" s="172">
        <f t="shared" si="1"/>
        <v>0</v>
      </c>
      <c r="G18" s="187"/>
    </row>
    <row r="19" spans="1:7" s="118" customFormat="1" ht="25.5" x14ac:dyDescent="0.25">
      <c r="A19" s="119">
        <v>1.9</v>
      </c>
      <c r="B19" s="117" t="s">
        <v>53</v>
      </c>
      <c r="C19" s="121" t="s">
        <v>52</v>
      </c>
      <c r="D19" s="113">
        <v>1</v>
      </c>
      <c r="E19" s="187"/>
      <c r="F19" s="172">
        <f t="shared" si="1"/>
        <v>0</v>
      </c>
      <c r="G19" s="187"/>
    </row>
    <row r="20" spans="1:7" s="118" customFormat="1" ht="25.5" x14ac:dyDescent="0.25">
      <c r="A20" s="123">
        <v>1.1000000000000001</v>
      </c>
      <c r="B20" s="117" t="s">
        <v>54</v>
      </c>
      <c r="C20" s="121" t="s">
        <v>52</v>
      </c>
      <c r="D20" s="113">
        <v>1</v>
      </c>
      <c r="E20" s="187"/>
      <c r="F20" s="172">
        <f t="shared" si="1"/>
        <v>0</v>
      </c>
      <c r="G20" s="187"/>
    </row>
    <row r="21" spans="1:7" s="118" customFormat="1" ht="25.5" x14ac:dyDescent="0.25">
      <c r="A21" s="119">
        <v>1.1100000000000001</v>
      </c>
      <c r="B21" s="117" t="s">
        <v>55</v>
      </c>
      <c r="C21" s="121" t="s">
        <v>56</v>
      </c>
      <c r="D21" s="113">
        <v>2</v>
      </c>
      <c r="E21" s="187"/>
      <c r="F21" s="172">
        <f t="shared" si="1"/>
        <v>0</v>
      </c>
      <c r="G21" s="187"/>
    </row>
    <row r="22" spans="1:7" s="118" customFormat="1" ht="15.75" x14ac:dyDescent="0.25">
      <c r="A22" s="119"/>
      <c r="B22" s="124"/>
      <c r="C22" s="119"/>
      <c r="D22" s="123"/>
      <c r="E22" s="188"/>
      <c r="F22" s="173"/>
      <c r="G22" s="187"/>
    </row>
    <row r="23" spans="1:7" s="118" customFormat="1" ht="17.25" x14ac:dyDescent="0.25">
      <c r="A23" s="152"/>
      <c r="B23" s="224" t="s">
        <v>57</v>
      </c>
      <c r="C23" s="225"/>
      <c r="D23" s="225"/>
      <c r="E23" s="225"/>
      <c r="F23" s="174">
        <f>SUM(F5:F22)</f>
        <v>0</v>
      </c>
      <c r="G23" s="187"/>
    </row>
    <row r="24" spans="1:7" s="118" customFormat="1" ht="15.75" x14ac:dyDescent="0.25">
      <c r="A24" s="126"/>
      <c r="B24" s="127"/>
      <c r="C24" s="126"/>
      <c r="D24" s="128"/>
      <c r="E24" s="189"/>
      <c r="F24" s="175"/>
      <c r="G24" s="187"/>
    </row>
    <row r="25" spans="1:7" s="118" customFormat="1" ht="25.5" x14ac:dyDescent="0.25">
      <c r="A25" s="110">
        <v>1.1200000000000001</v>
      </c>
      <c r="B25" s="130" t="s">
        <v>58</v>
      </c>
      <c r="C25" s="110" t="s">
        <v>56</v>
      </c>
      <c r="D25" s="131">
        <v>3</v>
      </c>
      <c r="E25" s="187"/>
      <c r="F25" s="172">
        <f>E25*D25</f>
        <v>0</v>
      </c>
      <c r="G25" s="187"/>
    </row>
    <row r="26" spans="1:7" s="118" customFormat="1" ht="25.5" x14ac:dyDescent="0.25">
      <c r="A26" s="110">
        <v>1.1299999999999999</v>
      </c>
      <c r="B26" s="130" t="s">
        <v>59</v>
      </c>
      <c r="C26" s="110" t="s">
        <v>56</v>
      </c>
      <c r="D26" s="131">
        <v>1</v>
      </c>
      <c r="E26" s="187"/>
      <c r="F26" s="172">
        <f t="shared" ref="F26:F29" si="2">E26*D26</f>
        <v>0</v>
      </c>
      <c r="G26" s="187"/>
    </row>
    <row r="27" spans="1:7" s="118" customFormat="1" ht="25.5" x14ac:dyDescent="0.25">
      <c r="A27" s="110">
        <v>1.1399999999999999</v>
      </c>
      <c r="B27" s="130" t="s">
        <v>60</v>
      </c>
      <c r="C27" s="110" t="s">
        <v>52</v>
      </c>
      <c r="D27" s="131">
        <v>1</v>
      </c>
      <c r="E27" s="187"/>
      <c r="F27" s="172">
        <f t="shared" si="2"/>
        <v>0</v>
      </c>
      <c r="G27" s="187"/>
    </row>
    <row r="28" spans="1:7" s="118" customFormat="1" ht="25.5" x14ac:dyDescent="0.25">
      <c r="A28" s="110">
        <v>1.1499999999999999</v>
      </c>
      <c r="B28" s="130" t="s">
        <v>61</v>
      </c>
      <c r="C28" s="110" t="s">
        <v>30</v>
      </c>
      <c r="D28" s="131">
        <v>1</v>
      </c>
      <c r="E28" s="187"/>
      <c r="F28" s="172">
        <f t="shared" si="2"/>
        <v>0</v>
      </c>
      <c r="G28" s="187"/>
    </row>
    <row r="29" spans="1:7" s="118" customFormat="1" ht="25.5" x14ac:dyDescent="0.25">
      <c r="A29" s="110">
        <v>1.1599999999999999</v>
      </c>
      <c r="B29" s="130" t="s">
        <v>62</v>
      </c>
      <c r="C29" s="110" t="s">
        <v>52</v>
      </c>
      <c r="D29" s="131">
        <v>1</v>
      </c>
      <c r="E29" s="187"/>
      <c r="F29" s="172">
        <f t="shared" si="2"/>
        <v>0</v>
      </c>
      <c r="G29" s="187"/>
    </row>
    <row r="30" spans="1:7" s="118" customFormat="1" ht="15.75" x14ac:dyDescent="0.25">
      <c r="A30" s="110"/>
      <c r="B30" s="130"/>
      <c r="C30" s="110"/>
      <c r="D30" s="131"/>
      <c r="E30" s="187">
        <v>0</v>
      </c>
      <c r="F30" s="176"/>
      <c r="G30" s="187"/>
    </row>
    <row r="31" spans="1:7" s="118" customFormat="1" ht="15.75" x14ac:dyDescent="0.25">
      <c r="A31" s="147">
        <v>2</v>
      </c>
      <c r="B31" s="145" t="s">
        <v>76</v>
      </c>
      <c r="C31" s="144"/>
      <c r="D31" s="146"/>
      <c r="E31" s="187">
        <v>0</v>
      </c>
      <c r="F31" s="177"/>
      <c r="G31" s="187"/>
    </row>
    <row r="32" spans="1:7" s="118" customFormat="1" ht="76.5" x14ac:dyDescent="0.25">
      <c r="A32" s="160">
        <v>2.1</v>
      </c>
      <c r="B32" s="132" t="s">
        <v>63</v>
      </c>
      <c r="C32" s="120" t="s">
        <v>56</v>
      </c>
      <c r="D32" s="133">
        <v>2</v>
      </c>
      <c r="E32" s="187"/>
      <c r="F32" s="176">
        <f>E32*D32</f>
        <v>0</v>
      </c>
      <c r="G32" s="187"/>
    </row>
    <row r="33" spans="1:7" s="118" customFormat="1" ht="15.75" x14ac:dyDescent="0.25">
      <c r="A33" s="116"/>
      <c r="B33" s="130"/>
      <c r="C33" s="110"/>
      <c r="D33" s="131"/>
      <c r="E33" s="187"/>
      <c r="F33" s="176"/>
      <c r="G33" s="187"/>
    </row>
    <row r="34" spans="1:7" s="118" customFormat="1" ht="15.75" x14ac:dyDescent="0.25">
      <c r="A34" s="147">
        <v>3</v>
      </c>
      <c r="B34" s="145" t="s">
        <v>77</v>
      </c>
      <c r="C34" s="144"/>
      <c r="D34" s="146"/>
      <c r="E34" s="187"/>
      <c r="F34" s="177"/>
      <c r="G34" s="187"/>
    </row>
    <row r="35" spans="1:7" s="118" customFormat="1" ht="15.75" x14ac:dyDescent="0.25">
      <c r="A35" s="116"/>
      <c r="B35" s="130"/>
      <c r="C35" s="110"/>
      <c r="D35" s="131"/>
      <c r="E35" s="187"/>
      <c r="F35" s="176"/>
      <c r="G35" s="187"/>
    </row>
    <row r="36" spans="1:7" s="118" customFormat="1" ht="25.5" x14ac:dyDescent="0.25">
      <c r="A36" s="116">
        <v>3.1</v>
      </c>
      <c r="B36" s="130" t="s">
        <v>64</v>
      </c>
      <c r="C36" s="110" t="s">
        <v>52</v>
      </c>
      <c r="D36" s="131">
        <v>1</v>
      </c>
      <c r="E36" s="187"/>
      <c r="F36" s="176">
        <f>E36*D36</f>
        <v>0</v>
      </c>
      <c r="G36" s="187"/>
    </row>
    <row r="37" spans="1:7" s="135" customFormat="1" ht="25.5" x14ac:dyDescent="0.25">
      <c r="A37" s="116">
        <v>3.2</v>
      </c>
      <c r="B37" s="130" t="s">
        <v>65</v>
      </c>
      <c r="C37" s="110" t="s">
        <v>66</v>
      </c>
      <c r="D37" s="134">
        <v>23.4</v>
      </c>
      <c r="E37" s="187"/>
      <c r="F37" s="176">
        <f t="shared" ref="F37:F38" si="3">E37*D37</f>
        <v>0</v>
      </c>
      <c r="G37" s="187"/>
    </row>
    <row r="38" spans="1:7" s="135" customFormat="1" ht="15.75" x14ac:dyDescent="0.25">
      <c r="A38" s="116">
        <v>3.3</v>
      </c>
      <c r="B38" s="130" t="s">
        <v>67</v>
      </c>
      <c r="C38" s="110" t="s">
        <v>56</v>
      </c>
      <c r="D38" s="134">
        <v>1</v>
      </c>
      <c r="E38" s="187"/>
      <c r="F38" s="176">
        <f t="shared" si="3"/>
        <v>0</v>
      </c>
      <c r="G38" s="187"/>
    </row>
    <row r="39" spans="1:7" s="135" customFormat="1" ht="15.75" x14ac:dyDescent="0.25">
      <c r="A39" s="116"/>
      <c r="B39" s="136"/>
      <c r="C39" s="110"/>
      <c r="D39" s="131"/>
      <c r="E39" s="187">
        <v>0</v>
      </c>
      <c r="F39" s="176"/>
      <c r="G39" s="187"/>
    </row>
    <row r="40" spans="1:7" s="135" customFormat="1" ht="15.75" x14ac:dyDescent="0.25">
      <c r="A40" s="147">
        <v>4</v>
      </c>
      <c r="B40" s="148" t="s">
        <v>75</v>
      </c>
      <c r="C40" s="149"/>
      <c r="D40" s="150"/>
      <c r="E40" s="187">
        <v>0</v>
      </c>
      <c r="F40" s="178"/>
      <c r="G40" s="187"/>
    </row>
    <row r="41" spans="1:7" s="135" customFormat="1" ht="31.5" customHeight="1" x14ac:dyDescent="0.25">
      <c r="A41" s="116">
        <v>4.0999999999999996</v>
      </c>
      <c r="B41" s="137" t="s">
        <v>69</v>
      </c>
      <c r="C41" s="151" t="s">
        <v>80</v>
      </c>
      <c r="D41" s="138">
        <v>0.45</v>
      </c>
      <c r="E41" s="187"/>
      <c r="F41" s="176">
        <f>E41*D41</f>
        <v>0</v>
      </c>
      <c r="G41" s="187"/>
    </row>
    <row r="42" spans="1:7" s="135" customFormat="1" ht="25.5" x14ac:dyDescent="0.25">
      <c r="A42" s="116">
        <v>4.2</v>
      </c>
      <c r="B42" s="137" t="s">
        <v>70</v>
      </c>
      <c r="C42" s="110" t="s">
        <v>80</v>
      </c>
      <c r="D42" s="131">
        <v>0.35</v>
      </c>
      <c r="E42" s="187"/>
      <c r="F42" s="176">
        <f>E42*D42</f>
        <v>0</v>
      </c>
      <c r="G42" s="187"/>
    </row>
    <row r="43" spans="1:7" s="135" customFormat="1" ht="38.25" x14ac:dyDescent="0.25">
      <c r="A43" s="116">
        <v>4.3</v>
      </c>
      <c r="B43" s="136" t="s">
        <v>79</v>
      </c>
      <c r="C43" s="110" t="s">
        <v>80</v>
      </c>
      <c r="D43" s="131">
        <v>0.6</v>
      </c>
      <c r="E43" s="187"/>
      <c r="F43" s="176">
        <f t="shared" ref="F43:F46" si="4">E43*D43</f>
        <v>0</v>
      </c>
      <c r="G43" s="187"/>
    </row>
    <row r="44" spans="1:7" s="135" customFormat="1" ht="15.75" x14ac:dyDescent="0.25">
      <c r="A44" s="116">
        <v>4.4000000000000004</v>
      </c>
      <c r="B44" s="136" t="s">
        <v>71</v>
      </c>
      <c r="C44" s="110" t="s">
        <v>81</v>
      </c>
      <c r="D44" s="131">
        <v>6</v>
      </c>
      <c r="E44" s="187"/>
      <c r="F44" s="176">
        <f t="shared" si="4"/>
        <v>0</v>
      </c>
      <c r="G44" s="187"/>
    </row>
    <row r="45" spans="1:7" s="135" customFormat="1" ht="15.75" x14ac:dyDescent="0.25">
      <c r="A45" s="116">
        <v>4.5</v>
      </c>
      <c r="B45" s="136" t="s">
        <v>72</v>
      </c>
      <c r="C45" s="110" t="s">
        <v>81</v>
      </c>
      <c r="D45" s="131">
        <v>14</v>
      </c>
      <c r="E45" s="187"/>
      <c r="F45" s="176">
        <f t="shared" si="4"/>
        <v>0</v>
      </c>
      <c r="G45" s="187"/>
    </row>
    <row r="46" spans="1:7" s="135" customFormat="1" ht="25.5" x14ac:dyDescent="0.25">
      <c r="A46" s="116">
        <v>4.5999999999999996</v>
      </c>
      <c r="B46" s="136" t="s">
        <v>78</v>
      </c>
      <c r="C46" s="110" t="s">
        <v>82</v>
      </c>
      <c r="D46" s="131">
        <v>4</v>
      </c>
      <c r="E46" s="187"/>
      <c r="F46" s="176">
        <f t="shared" si="4"/>
        <v>0</v>
      </c>
      <c r="G46" s="187"/>
    </row>
    <row r="47" spans="1:7" s="135" customFormat="1" x14ac:dyDescent="0.25">
      <c r="A47" s="116"/>
      <c r="B47" s="136"/>
      <c r="C47" s="110"/>
      <c r="D47" s="131"/>
      <c r="E47" s="176"/>
      <c r="F47" s="176"/>
      <c r="G47" s="192"/>
    </row>
    <row r="48" spans="1:7" s="118" customFormat="1" ht="17.25" x14ac:dyDescent="0.25">
      <c r="A48" s="161"/>
      <c r="B48" s="224" t="s">
        <v>57</v>
      </c>
      <c r="C48" s="225"/>
      <c r="D48" s="225"/>
      <c r="E48" s="225"/>
      <c r="F48" s="174">
        <f>SUM(F24:F47)</f>
        <v>0</v>
      </c>
      <c r="G48" s="191"/>
    </row>
    <row r="49" spans="1:7" s="135" customFormat="1" x14ac:dyDescent="0.25">
      <c r="A49" s="116"/>
      <c r="B49" s="130"/>
      <c r="C49" s="110"/>
      <c r="D49" s="131"/>
      <c r="E49" s="179"/>
      <c r="F49" s="179"/>
      <c r="G49" s="192"/>
    </row>
    <row r="50" spans="1:7" s="135" customFormat="1" x14ac:dyDescent="0.25">
      <c r="A50" s="116"/>
      <c r="B50" s="154" t="s">
        <v>83</v>
      </c>
      <c r="C50" s="110"/>
      <c r="D50" s="131"/>
      <c r="E50" s="179"/>
      <c r="F50" s="176">
        <f>F23</f>
        <v>0</v>
      </c>
      <c r="G50" s="192"/>
    </row>
    <row r="51" spans="1:7" s="135" customFormat="1" x14ac:dyDescent="0.25">
      <c r="A51" s="116"/>
      <c r="B51" s="154" t="s">
        <v>84</v>
      </c>
      <c r="C51" s="110"/>
      <c r="D51" s="131"/>
      <c r="E51" s="179"/>
      <c r="F51" s="176">
        <f>F48</f>
        <v>0</v>
      </c>
      <c r="G51" s="192"/>
    </row>
    <row r="52" spans="1:7" s="135" customFormat="1" x14ac:dyDescent="0.25">
      <c r="A52" s="116"/>
      <c r="B52" s="154"/>
      <c r="C52" s="110"/>
      <c r="D52" s="131"/>
      <c r="E52" s="179"/>
      <c r="F52" s="179"/>
      <c r="G52" s="192"/>
    </row>
    <row r="53" spans="1:7" s="135" customFormat="1" ht="15.75" thickBot="1" x14ac:dyDescent="0.3">
      <c r="A53" s="162"/>
      <c r="B53" s="155"/>
      <c r="C53" s="156"/>
      <c r="D53" s="157"/>
      <c r="E53" s="180"/>
      <c r="F53" s="180"/>
      <c r="G53" s="192"/>
    </row>
    <row r="54" spans="1:7" ht="15.75" x14ac:dyDescent="0.25">
      <c r="A54" s="92"/>
      <c r="B54" s="226" t="s">
        <v>68</v>
      </c>
      <c r="C54" s="227"/>
      <c r="D54" s="227"/>
      <c r="E54" s="228"/>
      <c r="F54" s="181">
        <f>SUM(F50,F51)</f>
        <v>0</v>
      </c>
    </row>
    <row r="55" spans="1:7" ht="15.75" x14ac:dyDescent="0.25">
      <c r="B55" s="90"/>
      <c r="C55" s="101"/>
      <c r="D55" s="91"/>
      <c r="E55" s="182"/>
      <c r="F55" s="182"/>
    </row>
    <row r="56" spans="1:7" ht="15.75" x14ac:dyDescent="0.25">
      <c r="B56" s="90"/>
      <c r="C56" s="101"/>
      <c r="D56" s="91"/>
      <c r="E56" s="182"/>
      <c r="F56" s="182"/>
    </row>
    <row r="57" spans="1:7" ht="15.75" x14ac:dyDescent="0.25">
      <c r="B57" s="90"/>
      <c r="C57" s="101"/>
      <c r="D57" s="91"/>
      <c r="E57" s="182"/>
      <c r="F57" s="182"/>
    </row>
  </sheetData>
  <mergeCells count="3">
    <mergeCell ref="B23:E23"/>
    <mergeCell ref="B48:E48"/>
    <mergeCell ref="B54:E54"/>
  </mergeCells>
  <pageMargins left="0.75" right="0.75" top="1" bottom="1" header="0.5" footer="0.5"/>
  <pageSetup scale="75" orientation="portrait" horizontalDpi="300" verticalDpi="300" r:id="rId1"/>
  <headerFooter alignWithMargins="0">
    <oddFooter>&amp;C1.3</oddFooter>
  </headerFooter>
  <rowBreaks count="1" manualBreakCount="1">
    <brk id="2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view="pageBreakPreview" zoomScaleNormal="100" zoomScaleSheetLayoutView="100" workbookViewId="0">
      <selection activeCell="C3" sqref="C3"/>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6" t="s">
        <v>32</v>
      </c>
      <c r="B1" s="217"/>
      <c r="C1" s="218"/>
    </row>
    <row r="2" spans="1:3" ht="15.75" thickBot="1" x14ac:dyDescent="0.3">
      <c r="A2" s="20"/>
      <c r="B2" s="21"/>
      <c r="C2" s="22"/>
    </row>
    <row r="3" spans="1:3" ht="19.5" customHeight="1" thickBot="1" x14ac:dyDescent="0.3">
      <c r="A3" s="23" t="s">
        <v>1</v>
      </c>
      <c r="B3" s="24" t="s">
        <v>0</v>
      </c>
      <c r="C3" s="25" t="s">
        <v>9</v>
      </c>
    </row>
    <row r="4" spans="1:3" x14ac:dyDescent="0.25">
      <c r="A4" s="26"/>
      <c r="B4" s="27"/>
      <c r="C4" s="28"/>
    </row>
    <row r="5" spans="1:3" x14ac:dyDescent="0.25">
      <c r="A5" s="29"/>
      <c r="B5" s="30" t="s">
        <v>10</v>
      </c>
      <c r="C5" s="31"/>
    </row>
    <row r="6" spans="1:3" x14ac:dyDescent="0.25">
      <c r="A6" s="29"/>
      <c r="B6" s="32"/>
      <c r="C6" s="31"/>
    </row>
    <row r="7" spans="1:3" x14ac:dyDescent="0.25">
      <c r="A7" s="33">
        <v>1</v>
      </c>
      <c r="B7" s="34" t="s">
        <v>90</v>
      </c>
      <c r="C7" s="35">
        <f>'Bukuku summary'!C16</f>
        <v>0</v>
      </c>
    </row>
    <row r="8" spans="1:3" x14ac:dyDescent="0.25">
      <c r="A8" s="33">
        <v>2</v>
      </c>
      <c r="B8" s="34" t="s">
        <v>91</v>
      </c>
      <c r="C8" s="35">
        <f>'Karugutu summary'!C16</f>
        <v>0</v>
      </c>
    </row>
    <row r="9" spans="1:3" x14ac:dyDescent="0.25">
      <c r="A9" s="33">
        <v>3</v>
      </c>
      <c r="B9" s="34" t="s">
        <v>92</v>
      </c>
      <c r="C9" s="35">
        <f>'Rwebisengo summary'!C16</f>
        <v>0</v>
      </c>
    </row>
    <row r="10" spans="1:3" x14ac:dyDescent="0.25">
      <c r="A10" s="33"/>
      <c r="B10" s="34"/>
      <c r="C10" s="35"/>
    </row>
    <row r="11" spans="1:3" x14ac:dyDescent="0.25">
      <c r="A11" s="33"/>
      <c r="B11" s="34"/>
      <c r="C11" s="35"/>
    </row>
    <row r="12" spans="1:3" x14ac:dyDescent="0.25">
      <c r="A12" s="33"/>
      <c r="B12" s="34"/>
      <c r="C12" s="35"/>
    </row>
    <row r="13" spans="1:3" ht="15.75" thickBot="1" x14ac:dyDescent="0.3">
      <c r="A13" s="36"/>
      <c r="B13" s="34"/>
      <c r="C13" s="37"/>
    </row>
    <row r="14" spans="1:3" ht="15.75" thickBot="1" x14ac:dyDescent="0.3">
      <c r="A14" s="38"/>
      <c r="B14" s="17" t="s">
        <v>3</v>
      </c>
      <c r="C14" s="18">
        <f>SUM(C7:C13)</f>
        <v>0</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zoomScale="60" zoomScaleNormal="100" workbookViewId="0">
      <selection activeCell="Q19" sqref="Q19"/>
    </sheetView>
  </sheetViews>
  <sheetFormatPr defaultColWidth="9.140625" defaultRowHeight="15" x14ac:dyDescent="0.25"/>
  <cols>
    <col min="1" max="5" width="9.140625" style="19"/>
    <col min="6" max="6" width="40.28515625" style="19" customWidth="1"/>
    <col min="7" max="16384" width="9.140625" style="19"/>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7"/>
      <c r="B6" s="208"/>
      <c r="C6" s="208"/>
      <c r="D6" s="208"/>
      <c r="E6" s="208"/>
      <c r="F6" s="209"/>
    </row>
    <row r="7" spans="1:6" x14ac:dyDescent="0.25">
      <c r="A7" s="207"/>
      <c r="B7" s="208"/>
      <c r="C7" s="208"/>
      <c r="D7" s="208"/>
      <c r="E7" s="208"/>
      <c r="F7" s="209"/>
    </row>
    <row r="8" spans="1:6" x14ac:dyDescent="0.25">
      <c r="A8" s="207"/>
      <c r="B8" s="208"/>
      <c r="C8" s="208"/>
      <c r="D8" s="208"/>
      <c r="E8" s="208"/>
      <c r="F8" s="209"/>
    </row>
    <row r="9" spans="1:6" x14ac:dyDescent="0.25">
      <c r="A9" s="9"/>
      <c r="B9" s="1"/>
      <c r="C9" s="2"/>
      <c r="D9" s="3"/>
      <c r="E9" s="3"/>
      <c r="F9" s="10"/>
    </row>
    <row r="10" spans="1:6" ht="26.25" x14ac:dyDescent="0.25">
      <c r="A10" s="204" t="s">
        <v>8</v>
      </c>
      <c r="B10" s="205"/>
      <c r="C10" s="205"/>
      <c r="D10" s="205"/>
      <c r="E10" s="205"/>
      <c r="F10" s="206"/>
    </row>
    <row r="11" spans="1:6" x14ac:dyDescent="0.25">
      <c r="A11" s="9"/>
      <c r="B11" s="1"/>
      <c r="C11" s="2"/>
      <c r="D11" s="3"/>
      <c r="E11" s="3"/>
      <c r="F11" s="10"/>
    </row>
    <row r="12" spans="1:6" x14ac:dyDescent="0.25">
      <c r="A12" s="210" t="s">
        <v>87</v>
      </c>
      <c r="B12" s="211"/>
      <c r="C12" s="211"/>
      <c r="D12" s="211"/>
      <c r="E12" s="211"/>
      <c r="F12" s="212"/>
    </row>
    <row r="13" spans="1:6" x14ac:dyDescent="0.25">
      <c r="A13" s="210"/>
      <c r="B13" s="211"/>
      <c r="C13" s="211"/>
      <c r="D13" s="211"/>
      <c r="E13" s="211"/>
      <c r="F13" s="212"/>
    </row>
    <row r="14" spans="1:6" ht="81.75" customHeight="1" x14ac:dyDescent="0.25">
      <c r="A14" s="210"/>
      <c r="B14" s="211"/>
      <c r="C14" s="211"/>
      <c r="D14" s="211"/>
      <c r="E14" s="211"/>
      <c r="F14" s="212"/>
    </row>
    <row r="15" spans="1:6" x14ac:dyDescent="0.25">
      <c r="A15" s="9"/>
      <c r="B15" s="1"/>
      <c r="C15" s="2"/>
      <c r="D15" s="3"/>
      <c r="E15" s="3"/>
      <c r="F15" s="10"/>
    </row>
    <row r="16" spans="1:6" x14ac:dyDescent="0.25">
      <c r="A16" s="9"/>
      <c r="B16" s="1"/>
      <c r="C16" s="2"/>
      <c r="D16" s="3"/>
      <c r="E16" s="3"/>
      <c r="F16" s="10"/>
    </row>
    <row r="17" spans="1:6" x14ac:dyDescent="0.25">
      <c r="A17" s="9"/>
      <c r="B17" s="1"/>
      <c r="C17" s="2"/>
      <c r="D17" s="3"/>
      <c r="E17" s="3"/>
      <c r="F17" s="10"/>
    </row>
    <row r="18" spans="1:6" x14ac:dyDescent="0.25">
      <c r="A18" s="9"/>
      <c r="B18" s="1"/>
      <c r="C18" s="2"/>
      <c r="D18" s="3"/>
      <c r="E18" s="3"/>
      <c r="F18" s="10"/>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201"/>
      <c r="B22" s="202"/>
      <c r="C22" s="202"/>
      <c r="D22" s="202"/>
      <c r="E22" s="202"/>
      <c r="F22" s="203"/>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201">
        <v>44978</v>
      </c>
      <c r="B28" s="202"/>
      <c r="C28" s="202"/>
      <c r="D28" s="202"/>
      <c r="E28" s="202"/>
      <c r="F28" s="203"/>
    </row>
    <row r="29" spans="1:6" x14ac:dyDescent="0.25">
      <c r="A29" s="9"/>
      <c r="B29" s="1"/>
      <c r="C29" s="2"/>
      <c r="D29" s="3"/>
      <c r="E29" s="3"/>
      <c r="F29" s="10"/>
    </row>
    <row r="30" spans="1:6" ht="15.75" thickBot="1" x14ac:dyDescent="0.3">
      <c r="A30" s="11"/>
      <c r="B30" s="12"/>
      <c r="C30" s="13"/>
      <c r="D30" s="14"/>
      <c r="E30" s="14"/>
      <c r="F30" s="15"/>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view="pageBreakPreview" zoomScale="104" zoomScaleNormal="100" zoomScaleSheetLayoutView="104" workbookViewId="0">
      <selection activeCell="C3" sqref="C3"/>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9" t="s">
        <v>34</v>
      </c>
      <c r="B1" s="220"/>
      <c r="C1" s="221"/>
    </row>
    <row r="2" spans="1:3" ht="15.75" thickBot="1" x14ac:dyDescent="0.3">
      <c r="A2" s="39"/>
      <c r="B2" s="40"/>
      <c r="C2" s="41"/>
    </row>
    <row r="3" spans="1:3" ht="19.5" customHeight="1" thickBot="1" x14ac:dyDescent="0.3">
      <c r="A3" s="42" t="s">
        <v>1</v>
      </c>
      <c r="B3" s="43" t="s">
        <v>0</v>
      </c>
      <c r="C3" s="44" t="s">
        <v>9</v>
      </c>
    </row>
    <row r="4" spans="1:3" x14ac:dyDescent="0.25">
      <c r="A4" s="45"/>
      <c r="B4" s="46"/>
      <c r="C4" s="47"/>
    </row>
    <row r="5" spans="1:3" x14ac:dyDescent="0.25">
      <c r="A5" s="48"/>
      <c r="B5" s="49" t="s">
        <v>10</v>
      </c>
      <c r="C5" s="50"/>
    </row>
    <row r="6" spans="1:3" x14ac:dyDescent="0.25">
      <c r="A6" s="48"/>
      <c r="B6" s="51"/>
      <c r="C6" s="50"/>
    </row>
    <row r="7" spans="1:3" x14ac:dyDescent="0.25">
      <c r="A7" s="52">
        <v>1</v>
      </c>
      <c r="B7" s="53" t="s">
        <v>11</v>
      </c>
      <c r="C7" s="54">
        <f>'Bukuku Preliminaries'!C15</f>
        <v>0</v>
      </c>
    </row>
    <row r="8" spans="1:3" x14ac:dyDescent="0.25">
      <c r="A8" s="52">
        <v>2</v>
      </c>
      <c r="B8" s="53" t="s">
        <v>33</v>
      </c>
      <c r="C8" s="54">
        <f>'Bukuku main bill'!F54</f>
        <v>0</v>
      </c>
    </row>
    <row r="9" spans="1:3" ht="15.75" thickBot="1" x14ac:dyDescent="0.3">
      <c r="A9" s="52"/>
      <c r="B9" s="53"/>
      <c r="C9" s="55"/>
    </row>
    <row r="10" spans="1:3" ht="15.75" thickBot="1" x14ac:dyDescent="0.3">
      <c r="A10" s="56"/>
      <c r="B10" s="57" t="s">
        <v>12</v>
      </c>
      <c r="C10" s="58">
        <f>SUM(C7:C9)</f>
        <v>0</v>
      </c>
    </row>
    <row r="11" spans="1:3" x14ac:dyDescent="0.25">
      <c r="A11" s="59"/>
      <c r="B11" s="53"/>
      <c r="C11" s="60"/>
    </row>
    <row r="12" spans="1:3" x14ac:dyDescent="0.25">
      <c r="A12" s="59">
        <v>3</v>
      </c>
      <c r="B12" s="61" t="s">
        <v>13</v>
      </c>
      <c r="C12" s="54">
        <f>5%*C10</f>
        <v>0</v>
      </c>
    </row>
    <row r="13" spans="1:3" x14ac:dyDescent="0.25">
      <c r="A13" s="59"/>
      <c r="B13" s="16"/>
      <c r="C13" s="55"/>
    </row>
    <row r="14" spans="1:3" x14ac:dyDescent="0.25">
      <c r="A14" s="59"/>
      <c r="B14" s="16"/>
      <c r="C14" s="55"/>
    </row>
    <row r="15" spans="1:3" ht="15.75" thickBot="1" x14ac:dyDescent="0.3">
      <c r="A15" s="36"/>
      <c r="B15" s="34"/>
      <c r="C15" s="37"/>
    </row>
    <row r="16" spans="1:3" ht="15.75" thickBot="1" x14ac:dyDescent="0.3">
      <c r="A16" s="38"/>
      <c r="B16" s="17" t="s">
        <v>3</v>
      </c>
      <c r="C16" s="18">
        <f>SUM(C10:C12)</f>
        <v>0</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view="pageBreakPreview" zoomScale="89" zoomScaleNormal="100" zoomScaleSheetLayoutView="89" workbookViewId="0">
      <selection activeCell="C4" sqref="C4:C14"/>
    </sheetView>
  </sheetViews>
  <sheetFormatPr defaultColWidth="9.140625" defaultRowHeight="30" customHeight="1" x14ac:dyDescent="0.25"/>
  <cols>
    <col min="2" max="2" width="59.28515625" customWidth="1"/>
    <col min="3" max="3" width="17.140625" customWidth="1"/>
  </cols>
  <sheetData>
    <row r="1" spans="1:3" ht="16.5" customHeight="1" thickBot="1" x14ac:dyDescent="0.3">
      <c r="A1" s="222" t="s">
        <v>14</v>
      </c>
      <c r="B1" s="223"/>
      <c r="C1" s="67"/>
    </row>
    <row r="2" spans="1:3" ht="17.25" customHeight="1" thickBot="1" x14ac:dyDescent="0.3">
      <c r="A2" s="68" t="s">
        <v>30</v>
      </c>
      <c r="B2" s="69" t="s">
        <v>0</v>
      </c>
      <c r="C2" s="25" t="s">
        <v>9</v>
      </c>
    </row>
    <row r="3" spans="1:3" ht="18.75" customHeight="1" thickBot="1" x14ac:dyDescent="0.3">
      <c r="A3" s="70" t="s">
        <v>4</v>
      </c>
      <c r="B3" s="71" t="s">
        <v>28</v>
      </c>
      <c r="C3" s="62"/>
    </row>
    <row r="4" spans="1:3" ht="18.75" customHeight="1" thickBot="1" x14ac:dyDescent="0.3">
      <c r="A4" s="63"/>
      <c r="B4" s="64" t="s">
        <v>29</v>
      </c>
      <c r="C4" s="163"/>
    </row>
    <row r="5" spans="1:3" ht="18.75" customHeight="1" thickBot="1" x14ac:dyDescent="0.3">
      <c r="A5" s="70" t="s">
        <v>17</v>
      </c>
      <c r="B5" s="71" t="s">
        <v>15</v>
      </c>
      <c r="C5" s="164"/>
    </row>
    <row r="6" spans="1:3" ht="70.5" customHeight="1" x14ac:dyDescent="0.25">
      <c r="A6" s="63"/>
      <c r="B6" s="64" t="s">
        <v>16</v>
      </c>
      <c r="C6" s="163"/>
    </row>
    <row r="7" spans="1:3" ht="18" customHeight="1" x14ac:dyDescent="0.25">
      <c r="A7" s="65" t="s">
        <v>5</v>
      </c>
      <c r="B7" s="66" t="s">
        <v>18</v>
      </c>
      <c r="C7" s="165"/>
    </row>
    <row r="8" spans="1:3" ht="91.5" customHeight="1" x14ac:dyDescent="0.25">
      <c r="A8" s="63"/>
      <c r="B8" s="64" t="s">
        <v>19</v>
      </c>
      <c r="C8" s="163"/>
    </row>
    <row r="9" spans="1:3" ht="16.5" customHeight="1" x14ac:dyDescent="0.25">
      <c r="A9" s="73" t="s">
        <v>6</v>
      </c>
      <c r="B9" s="74" t="s">
        <v>20</v>
      </c>
      <c r="C9" s="165"/>
    </row>
    <row r="10" spans="1:3" ht="105" customHeight="1" x14ac:dyDescent="0.25">
      <c r="A10" s="63"/>
      <c r="B10" s="64" t="s">
        <v>21</v>
      </c>
      <c r="C10" s="163"/>
    </row>
    <row r="11" spans="1:3" ht="19.5" customHeight="1" x14ac:dyDescent="0.25">
      <c r="A11" s="73" t="s">
        <v>7</v>
      </c>
      <c r="B11" s="74" t="s">
        <v>22</v>
      </c>
      <c r="C11" s="165"/>
    </row>
    <row r="12" spans="1:3" ht="43.5" customHeight="1" x14ac:dyDescent="0.25">
      <c r="A12" s="63"/>
      <c r="B12" s="64" t="s">
        <v>23</v>
      </c>
      <c r="C12" s="163"/>
    </row>
    <row r="13" spans="1:3" ht="18.75" customHeight="1" x14ac:dyDescent="0.25">
      <c r="A13" s="73" t="s">
        <v>27</v>
      </c>
      <c r="B13" s="75" t="s">
        <v>24</v>
      </c>
      <c r="C13" s="165"/>
    </row>
    <row r="14" spans="1:3" ht="83.25" customHeight="1" thickBot="1" x14ac:dyDescent="0.3">
      <c r="A14" s="63"/>
      <c r="B14" s="64" t="s">
        <v>26</v>
      </c>
      <c r="C14" s="163"/>
    </row>
    <row r="15" spans="1:3" ht="24" customHeight="1" thickBot="1" x14ac:dyDescent="0.3">
      <c r="A15" s="70"/>
      <c r="B15" s="76" t="s">
        <v>25</v>
      </c>
      <c r="C15" s="72">
        <f>SUM(C4:C14)</f>
        <v>0</v>
      </c>
    </row>
  </sheetData>
  <mergeCells count="1">
    <mergeCell ref="A1:B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view="pageBreakPreview" topLeftCell="A43" zoomScaleNormal="75" zoomScaleSheetLayoutView="75" workbookViewId="0">
      <selection activeCell="E36" sqref="E36:E46"/>
    </sheetView>
  </sheetViews>
  <sheetFormatPr defaultColWidth="6.85546875" defaultRowHeight="15" x14ac:dyDescent="0.2"/>
  <cols>
    <col min="1" max="1" width="5.7109375" style="80" customWidth="1"/>
    <col min="2" max="2" width="37.42578125" style="81" customWidth="1"/>
    <col min="3" max="3" width="9.5703125" style="99" customWidth="1"/>
    <col min="4" max="4" width="10.140625" style="82" customWidth="1"/>
    <col min="5" max="5" width="14.42578125" style="183" customWidth="1"/>
    <col min="6" max="6" width="15.28515625" style="183" customWidth="1"/>
    <col min="7" max="7" width="8.7109375" style="83" customWidth="1"/>
    <col min="8" max="227" width="6.85546875" style="83"/>
    <col min="228" max="228" width="5.7109375" style="83" customWidth="1"/>
    <col min="229" max="229" width="37.42578125" style="83" customWidth="1"/>
    <col min="230" max="230" width="10.140625" style="83" customWidth="1"/>
    <col min="231" max="231" width="12.28515625" style="83" customWidth="1"/>
    <col min="232" max="232" width="11.42578125" style="83" customWidth="1"/>
    <col min="233" max="233" width="17.42578125" style="83" customWidth="1"/>
    <col min="234" max="236" width="6.85546875" style="83"/>
    <col min="237" max="237" width="19.28515625" style="83" customWidth="1"/>
    <col min="238" max="483" width="6.85546875" style="83"/>
    <col min="484" max="484" width="5.7109375" style="83" customWidth="1"/>
    <col min="485" max="485" width="37.42578125" style="83" customWidth="1"/>
    <col min="486" max="486" width="10.140625" style="83" customWidth="1"/>
    <col min="487" max="487" width="12.28515625" style="83" customWidth="1"/>
    <col min="488" max="488" width="11.42578125" style="83" customWidth="1"/>
    <col min="489" max="489" width="17.42578125" style="83" customWidth="1"/>
    <col min="490" max="492" width="6.85546875" style="83"/>
    <col min="493" max="493" width="19.28515625" style="83" customWidth="1"/>
    <col min="494" max="739" width="6.85546875" style="83"/>
    <col min="740" max="740" width="5.7109375" style="83" customWidth="1"/>
    <col min="741" max="741" width="37.42578125" style="83" customWidth="1"/>
    <col min="742" max="742" width="10.140625" style="83" customWidth="1"/>
    <col min="743" max="743" width="12.28515625" style="83" customWidth="1"/>
    <col min="744" max="744" width="11.42578125" style="83" customWidth="1"/>
    <col min="745" max="745" width="17.42578125" style="83" customWidth="1"/>
    <col min="746" max="748" width="6.85546875" style="83"/>
    <col min="749" max="749" width="19.28515625" style="83" customWidth="1"/>
    <col min="750" max="995" width="6.85546875" style="83"/>
    <col min="996" max="996" width="5.7109375" style="83" customWidth="1"/>
    <col min="997" max="997" width="37.42578125" style="83" customWidth="1"/>
    <col min="998" max="998" width="10.140625" style="83" customWidth="1"/>
    <col min="999" max="999" width="12.28515625" style="83" customWidth="1"/>
    <col min="1000" max="1000" width="11.42578125" style="83" customWidth="1"/>
    <col min="1001" max="1001" width="17.42578125" style="83" customWidth="1"/>
    <col min="1002" max="1004" width="6.85546875" style="83"/>
    <col min="1005" max="1005" width="19.28515625" style="83" customWidth="1"/>
    <col min="1006" max="1251" width="6.85546875" style="83"/>
    <col min="1252" max="1252" width="5.7109375" style="83" customWidth="1"/>
    <col min="1253" max="1253" width="37.42578125" style="83" customWidth="1"/>
    <col min="1254" max="1254" width="10.140625" style="83" customWidth="1"/>
    <col min="1255" max="1255" width="12.28515625" style="83" customWidth="1"/>
    <col min="1256" max="1256" width="11.42578125" style="83" customWidth="1"/>
    <col min="1257" max="1257" width="17.42578125" style="83" customWidth="1"/>
    <col min="1258" max="1260" width="6.85546875" style="83"/>
    <col min="1261" max="1261" width="19.28515625" style="83" customWidth="1"/>
    <col min="1262" max="1507" width="6.85546875" style="83"/>
    <col min="1508" max="1508" width="5.7109375" style="83" customWidth="1"/>
    <col min="1509" max="1509" width="37.42578125" style="83" customWidth="1"/>
    <col min="1510" max="1510" width="10.140625" style="83" customWidth="1"/>
    <col min="1511" max="1511" width="12.28515625" style="83" customWidth="1"/>
    <col min="1512" max="1512" width="11.42578125" style="83" customWidth="1"/>
    <col min="1513" max="1513" width="17.42578125" style="83" customWidth="1"/>
    <col min="1514" max="1516" width="6.85546875" style="83"/>
    <col min="1517" max="1517" width="19.28515625" style="83" customWidth="1"/>
    <col min="1518" max="1763" width="6.85546875" style="83"/>
    <col min="1764" max="1764" width="5.7109375" style="83" customWidth="1"/>
    <col min="1765" max="1765" width="37.42578125" style="83" customWidth="1"/>
    <col min="1766" max="1766" width="10.140625" style="83" customWidth="1"/>
    <col min="1767" max="1767" width="12.28515625" style="83" customWidth="1"/>
    <col min="1768" max="1768" width="11.42578125" style="83" customWidth="1"/>
    <col min="1769" max="1769" width="17.42578125" style="83" customWidth="1"/>
    <col min="1770" max="1772" width="6.85546875" style="83"/>
    <col min="1773" max="1773" width="19.28515625" style="83" customWidth="1"/>
    <col min="1774" max="2019" width="6.85546875" style="83"/>
    <col min="2020" max="2020" width="5.7109375" style="83" customWidth="1"/>
    <col min="2021" max="2021" width="37.42578125" style="83" customWidth="1"/>
    <col min="2022" max="2022" width="10.140625" style="83" customWidth="1"/>
    <col min="2023" max="2023" width="12.28515625" style="83" customWidth="1"/>
    <col min="2024" max="2024" width="11.42578125" style="83" customWidth="1"/>
    <col min="2025" max="2025" width="17.42578125" style="83" customWidth="1"/>
    <col min="2026" max="2028" width="6.85546875" style="83"/>
    <col min="2029" max="2029" width="19.28515625" style="83" customWidth="1"/>
    <col min="2030" max="2275" width="6.85546875" style="83"/>
    <col min="2276" max="2276" width="5.7109375" style="83" customWidth="1"/>
    <col min="2277" max="2277" width="37.42578125" style="83" customWidth="1"/>
    <col min="2278" max="2278" width="10.140625" style="83" customWidth="1"/>
    <col min="2279" max="2279" width="12.28515625" style="83" customWidth="1"/>
    <col min="2280" max="2280" width="11.42578125" style="83" customWidth="1"/>
    <col min="2281" max="2281" width="17.42578125" style="83" customWidth="1"/>
    <col min="2282" max="2284" width="6.85546875" style="83"/>
    <col min="2285" max="2285" width="19.28515625" style="83" customWidth="1"/>
    <col min="2286" max="2531" width="6.85546875" style="83"/>
    <col min="2532" max="2532" width="5.7109375" style="83" customWidth="1"/>
    <col min="2533" max="2533" width="37.42578125" style="83" customWidth="1"/>
    <col min="2534" max="2534" width="10.140625" style="83" customWidth="1"/>
    <col min="2535" max="2535" width="12.28515625" style="83" customWidth="1"/>
    <col min="2536" max="2536" width="11.42578125" style="83" customWidth="1"/>
    <col min="2537" max="2537" width="17.42578125" style="83" customWidth="1"/>
    <col min="2538" max="2540" width="6.85546875" style="83"/>
    <col min="2541" max="2541" width="19.28515625" style="83" customWidth="1"/>
    <col min="2542" max="2787" width="6.85546875" style="83"/>
    <col min="2788" max="2788" width="5.7109375" style="83" customWidth="1"/>
    <col min="2789" max="2789" width="37.42578125" style="83" customWidth="1"/>
    <col min="2790" max="2790" width="10.140625" style="83" customWidth="1"/>
    <col min="2791" max="2791" width="12.28515625" style="83" customWidth="1"/>
    <col min="2792" max="2792" width="11.42578125" style="83" customWidth="1"/>
    <col min="2793" max="2793" width="17.42578125" style="83" customWidth="1"/>
    <col min="2794" max="2796" width="6.85546875" style="83"/>
    <col min="2797" max="2797" width="19.28515625" style="83" customWidth="1"/>
    <col min="2798" max="3043" width="6.85546875" style="83"/>
    <col min="3044" max="3044" width="5.7109375" style="83" customWidth="1"/>
    <col min="3045" max="3045" width="37.42578125" style="83" customWidth="1"/>
    <col min="3046" max="3046" width="10.140625" style="83" customWidth="1"/>
    <col min="3047" max="3047" width="12.28515625" style="83" customWidth="1"/>
    <col min="3048" max="3048" width="11.42578125" style="83" customWidth="1"/>
    <col min="3049" max="3049" width="17.42578125" style="83" customWidth="1"/>
    <col min="3050" max="3052" width="6.85546875" style="83"/>
    <col min="3053" max="3053" width="19.28515625" style="83" customWidth="1"/>
    <col min="3054" max="3299" width="6.85546875" style="83"/>
    <col min="3300" max="3300" width="5.7109375" style="83" customWidth="1"/>
    <col min="3301" max="3301" width="37.42578125" style="83" customWidth="1"/>
    <col min="3302" max="3302" width="10.140625" style="83" customWidth="1"/>
    <col min="3303" max="3303" width="12.28515625" style="83" customWidth="1"/>
    <col min="3304" max="3304" width="11.42578125" style="83" customWidth="1"/>
    <col min="3305" max="3305" width="17.42578125" style="83" customWidth="1"/>
    <col min="3306" max="3308" width="6.85546875" style="83"/>
    <col min="3309" max="3309" width="19.28515625" style="83" customWidth="1"/>
    <col min="3310" max="3555" width="6.85546875" style="83"/>
    <col min="3556" max="3556" width="5.7109375" style="83" customWidth="1"/>
    <col min="3557" max="3557" width="37.42578125" style="83" customWidth="1"/>
    <col min="3558" max="3558" width="10.140625" style="83" customWidth="1"/>
    <col min="3559" max="3559" width="12.28515625" style="83" customWidth="1"/>
    <col min="3560" max="3560" width="11.42578125" style="83" customWidth="1"/>
    <col min="3561" max="3561" width="17.42578125" style="83" customWidth="1"/>
    <col min="3562" max="3564" width="6.85546875" style="83"/>
    <col min="3565" max="3565" width="19.28515625" style="83" customWidth="1"/>
    <col min="3566" max="3811" width="6.85546875" style="83"/>
    <col min="3812" max="3812" width="5.7109375" style="83" customWidth="1"/>
    <col min="3813" max="3813" width="37.42578125" style="83" customWidth="1"/>
    <col min="3814" max="3814" width="10.140625" style="83" customWidth="1"/>
    <col min="3815" max="3815" width="12.28515625" style="83" customWidth="1"/>
    <col min="3816" max="3816" width="11.42578125" style="83" customWidth="1"/>
    <col min="3817" max="3817" width="17.42578125" style="83" customWidth="1"/>
    <col min="3818" max="3820" width="6.85546875" style="83"/>
    <col min="3821" max="3821" width="19.28515625" style="83" customWidth="1"/>
    <col min="3822" max="4067" width="6.85546875" style="83"/>
    <col min="4068" max="4068" width="5.7109375" style="83" customWidth="1"/>
    <col min="4069" max="4069" width="37.42578125" style="83" customWidth="1"/>
    <col min="4070" max="4070" width="10.140625" style="83" customWidth="1"/>
    <col min="4071" max="4071" width="12.28515625" style="83" customWidth="1"/>
    <col min="4072" max="4072" width="11.42578125" style="83" customWidth="1"/>
    <col min="4073" max="4073" width="17.42578125" style="83" customWidth="1"/>
    <col min="4074" max="4076" width="6.85546875" style="83"/>
    <col min="4077" max="4077" width="19.28515625" style="83" customWidth="1"/>
    <col min="4078" max="4323" width="6.85546875" style="83"/>
    <col min="4324" max="4324" width="5.7109375" style="83" customWidth="1"/>
    <col min="4325" max="4325" width="37.42578125" style="83" customWidth="1"/>
    <col min="4326" max="4326" width="10.140625" style="83" customWidth="1"/>
    <col min="4327" max="4327" width="12.28515625" style="83" customWidth="1"/>
    <col min="4328" max="4328" width="11.42578125" style="83" customWidth="1"/>
    <col min="4329" max="4329" width="17.42578125" style="83" customWidth="1"/>
    <col min="4330" max="4332" width="6.85546875" style="83"/>
    <col min="4333" max="4333" width="19.28515625" style="83" customWidth="1"/>
    <col min="4334" max="4579" width="6.85546875" style="83"/>
    <col min="4580" max="4580" width="5.7109375" style="83" customWidth="1"/>
    <col min="4581" max="4581" width="37.42578125" style="83" customWidth="1"/>
    <col min="4582" max="4582" width="10.140625" style="83" customWidth="1"/>
    <col min="4583" max="4583" width="12.28515625" style="83" customWidth="1"/>
    <col min="4584" max="4584" width="11.42578125" style="83" customWidth="1"/>
    <col min="4585" max="4585" width="17.42578125" style="83" customWidth="1"/>
    <col min="4586" max="4588" width="6.85546875" style="83"/>
    <col min="4589" max="4589" width="19.28515625" style="83" customWidth="1"/>
    <col min="4590" max="4835" width="6.85546875" style="83"/>
    <col min="4836" max="4836" width="5.7109375" style="83" customWidth="1"/>
    <col min="4837" max="4837" width="37.42578125" style="83" customWidth="1"/>
    <col min="4838" max="4838" width="10.140625" style="83" customWidth="1"/>
    <col min="4839" max="4839" width="12.28515625" style="83" customWidth="1"/>
    <col min="4840" max="4840" width="11.42578125" style="83" customWidth="1"/>
    <col min="4841" max="4841" width="17.42578125" style="83" customWidth="1"/>
    <col min="4842" max="4844" width="6.85546875" style="83"/>
    <col min="4845" max="4845" width="19.28515625" style="83" customWidth="1"/>
    <col min="4846" max="5091" width="6.85546875" style="83"/>
    <col min="5092" max="5092" width="5.7109375" style="83" customWidth="1"/>
    <col min="5093" max="5093" width="37.42578125" style="83" customWidth="1"/>
    <col min="5094" max="5094" width="10.140625" style="83" customWidth="1"/>
    <col min="5095" max="5095" width="12.28515625" style="83" customWidth="1"/>
    <col min="5096" max="5096" width="11.42578125" style="83" customWidth="1"/>
    <col min="5097" max="5097" width="17.42578125" style="83" customWidth="1"/>
    <col min="5098" max="5100" width="6.85546875" style="83"/>
    <col min="5101" max="5101" width="19.28515625" style="83" customWidth="1"/>
    <col min="5102" max="5347" width="6.85546875" style="83"/>
    <col min="5348" max="5348" width="5.7109375" style="83" customWidth="1"/>
    <col min="5349" max="5349" width="37.42578125" style="83" customWidth="1"/>
    <col min="5350" max="5350" width="10.140625" style="83" customWidth="1"/>
    <col min="5351" max="5351" width="12.28515625" style="83" customWidth="1"/>
    <col min="5352" max="5352" width="11.42578125" style="83" customWidth="1"/>
    <col min="5353" max="5353" width="17.42578125" style="83" customWidth="1"/>
    <col min="5354" max="5356" width="6.85546875" style="83"/>
    <col min="5357" max="5357" width="19.28515625" style="83" customWidth="1"/>
    <col min="5358" max="5603" width="6.85546875" style="83"/>
    <col min="5604" max="5604" width="5.7109375" style="83" customWidth="1"/>
    <col min="5605" max="5605" width="37.42578125" style="83" customWidth="1"/>
    <col min="5606" max="5606" width="10.140625" style="83" customWidth="1"/>
    <col min="5607" max="5607" width="12.28515625" style="83" customWidth="1"/>
    <col min="5608" max="5608" width="11.42578125" style="83" customWidth="1"/>
    <col min="5609" max="5609" width="17.42578125" style="83" customWidth="1"/>
    <col min="5610" max="5612" width="6.85546875" style="83"/>
    <col min="5613" max="5613" width="19.28515625" style="83" customWidth="1"/>
    <col min="5614" max="5859" width="6.85546875" style="83"/>
    <col min="5860" max="5860" width="5.7109375" style="83" customWidth="1"/>
    <col min="5861" max="5861" width="37.42578125" style="83" customWidth="1"/>
    <col min="5862" max="5862" width="10.140625" style="83" customWidth="1"/>
    <col min="5863" max="5863" width="12.28515625" style="83" customWidth="1"/>
    <col min="5864" max="5864" width="11.42578125" style="83" customWidth="1"/>
    <col min="5865" max="5865" width="17.42578125" style="83" customWidth="1"/>
    <col min="5866" max="5868" width="6.85546875" style="83"/>
    <col min="5869" max="5869" width="19.28515625" style="83" customWidth="1"/>
    <col min="5870" max="6115" width="6.85546875" style="83"/>
    <col min="6116" max="6116" width="5.7109375" style="83" customWidth="1"/>
    <col min="6117" max="6117" width="37.42578125" style="83" customWidth="1"/>
    <col min="6118" max="6118" width="10.140625" style="83" customWidth="1"/>
    <col min="6119" max="6119" width="12.28515625" style="83" customWidth="1"/>
    <col min="6120" max="6120" width="11.42578125" style="83" customWidth="1"/>
    <col min="6121" max="6121" width="17.42578125" style="83" customWidth="1"/>
    <col min="6122" max="6124" width="6.85546875" style="83"/>
    <col min="6125" max="6125" width="19.28515625" style="83" customWidth="1"/>
    <col min="6126" max="6371" width="6.85546875" style="83"/>
    <col min="6372" max="6372" width="5.7109375" style="83" customWidth="1"/>
    <col min="6373" max="6373" width="37.42578125" style="83" customWidth="1"/>
    <col min="6374" max="6374" width="10.140625" style="83" customWidth="1"/>
    <col min="6375" max="6375" width="12.28515625" style="83" customWidth="1"/>
    <col min="6376" max="6376" width="11.42578125" style="83" customWidth="1"/>
    <col min="6377" max="6377" width="17.42578125" style="83" customWidth="1"/>
    <col min="6378" max="6380" width="6.85546875" style="83"/>
    <col min="6381" max="6381" width="19.28515625" style="83" customWidth="1"/>
    <col min="6382" max="6627" width="6.85546875" style="83"/>
    <col min="6628" max="6628" width="5.7109375" style="83" customWidth="1"/>
    <col min="6629" max="6629" width="37.42578125" style="83" customWidth="1"/>
    <col min="6630" max="6630" width="10.140625" style="83" customWidth="1"/>
    <col min="6631" max="6631" width="12.28515625" style="83" customWidth="1"/>
    <col min="6632" max="6632" width="11.42578125" style="83" customWidth="1"/>
    <col min="6633" max="6633" width="17.42578125" style="83" customWidth="1"/>
    <col min="6634" max="6636" width="6.85546875" style="83"/>
    <col min="6637" max="6637" width="19.28515625" style="83" customWidth="1"/>
    <col min="6638" max="6883" width="6.85546875" style="83"/>
    <col min="6884" max="6884" width="5.7109375" style="83" customWidth="1"/>
    <col min="6885" max="6885" width="37.42578125" style="83" customWidth="1"/>
    <col min="6886" max="6886" width="10.140625" style="83" customWidth="1"/>
    <col min="6887" max="6887" width="12.28515625" style="83" customWidth="1"/>
    <col min="6888" max="6888" width="11.42578125" style="83" customWidth="1"/>
    <col min="6889" max="6889" width="17.42578125" style="83" customWidth="1"/>
    <col min="6890" max="6892" width="6.85546875" style="83"/>
    <col min="6893" max="6893" width="19.28515625" style="83" customWidth="1"/>
    <col min="6894" max="7139" width="6.85546875" style="83"/>
    <col min="7140" max="7140" width="5.7109375" style="83" customWidth="1"/>
    <col min="7141" max="7141" width="37.42578125" style="83" customWidth="1"/>
    <col min="7142" max="7142" width="10.140625" style="83" customWidth="1"/>
    <col min="7143" max="7143" width="12.28515625" style="83" customWidth="1"/>
    <col min="7144" max="7144" width="11.42578125" style="83" customWidth="1"/>
    <col min="7145" max="7145" width="17.42578125" style="83" customWidth="1"/>
    <col min="7146" max="7148" width="6.85546875" style="83"/>
    <col min="7149" max="7149" width="19.28515625" style="83" customWidth="1"/>
    <col min="7150" max="7395" width="6.85546875" style="83"/>
    <col min="7396" max="7396" width="5.7109375" style="83" customWidth="1"/>
    <col min="7397" max="7397" width="37.42578125" style="83" customWidth="1"/>
    <col min="7398" max="7398" width="10.140625" style="83" customWidth="1"/>
    <col min="7399" max="7399" width="12.28515625" style="83" customWidth="1"/>
    <col min="7400" max="7400" width="11.42578125" style="83" customWidth="1"/>
    <col min="7401" max="7401" width="17.42578125" style="83" customWidth="1"/>
    <col min="7402" max="7404" width="6.85546875" style="83"/>
    <col min="7405" max="7405" width="19.28515625" style="83" customWidth="1"/>
    <col min="7406" max="7651" width="6.85546875" style="83"/>
    <col min="7652" max="7652" width="5.7109375" style="83" customWidth="1"/>
    <col min="7653" max="7653" width="37.42578125" style="83" customWidth="1"/>
    <col min="7654" max="7654" width="10.140625" style="83" customWidth="1"/>
    <col min="7655" max="7655" width="12.28515625" style="83" customWidth="1"/>
    <col min="7656" max="7656" width="11.42578125" style="83" customWidth="1"/>
    <col min="7657" max="7657" width="17.42578125" style="83" customWidth="1"/>
    <col min="7658" max="7660" width="6.85546875" style="83"/>
    <col min="7661" max="7661" width="19.28515625" style="83" customWidth="1"/>
    <col min="7662" max="7907" width="6.85546875" style="83"/>
    <col min="7908" max="7908" width="5.7109375" style="83" customWidth="1"/>
    <col min="7909" max="7909" width="37.42578125" style="83" customWidth="1"/>
    <col min="7910" max="7910" width="10.140625" style="83" customWidth="1"/>
    <col min="7911" max="7911" width="12.28515625" style="83" customWidth="1"/>
    <col min="7912" max="7912" width="11.42578125" style="83" customWidth="1"/>
    <col min="7913" max="7913" width="17.42578125" style="83" customWidth="1"/>
    <col min="7914" max="7916" width="6.85546875" style="83"/>
    <col min="7917" max="7917" width="19.28515625" style="83" customWidth="1"/>
    <col min="7918" max="8163" width="6.85546875" style="83"/>
    <col min="8164" max="8164" width="5.7109375" style="83" customWidth="1"/>
    <col min="8165" max="8165" width="37.42578125" style="83" customWidth="1"/>
    <col min="8166" max="8166" width="10.140625" style="83" customWidth="1"/>
    <col min="8167" max="8167" width="12.28515625" style="83" customWidth="1"/>
    <col min="8168" max="8168" width="11.42578125" style="83" customWidth="1"/>
    <col min="8169" max="8169" width="17.42578125" style="83" customWidth="1"/>
    <col min="8170" max="8172" width="6.85546875" style="83"/>
    <col min="8173" max="8173" width="19.28515625" style="83" customWidth="1"/>
    <col min="8174" max="8419" width="6.85546875" style="83"/>
    <col min="8420" max="8420" width="5.7109375" style="83" customWidth="1"/>
    <col min="8421" max="8421" width="37.42578125" style="83" customWidth="1"/>
    <col min="8422" max="8422" width="10.140625" style="83" customWidth="1"/>
    <col min="8423" max="8423" width="12.28515625" style="83" customWidth="1"/>
    <col min="8424" max="8424" width="11.42578125" style="83" customWidth="1"/>
    <col min="8425" max="8425" width="17.42578125" style="83" customWidth="1"/>
    <col min="8426" max="8428" width="6.85546875" style="83"/>
    <col min="8429" max="8429" width="19.28515625" style="83" customWidth="1"/>
    <col min="8430" max="8675" width="6.85546875" style="83"/>
    <col min="8676" max="8676" width="5.7109375" style="83" customWidth="1"/>
    <col min="8677" max="8677" width="37.42578125" style="83" customWidth="1"/>
    <col min="8678" max="8678" width="10.140625" style="83" customWidth="1"/>
    <col min="8679" max="8679" width="12.28515625" style="83" customWidth="1"/>
    <col min="8680" max="8680" width="11.42578125" style="83" customWidth="1"/>
    <col min="8681" max="8681" width="17.42578125" style="83" customWidth="1"/>
    <col min="8682" max="8684" width="6.85546875" style="83"/>
    <col min="8685" max="8685" width="19.28515625" style="83" customWidth="1"/>
    <col min="8686" max="8931" width="6.85546875" style="83"/>
    <col min="8932" max="8932" width="5.7109375" style="83" customWidth="1"/>
    <col min="8933" max="8933" width="37.42578125" style="83" customWidth="1"/>
    <col min="8934" max="8934" width="10.140625" style="83" customWidth="1"/>
    <col min="8935" max="8935" width="12.28515625" style="83" customWidth="1"/>
    <col min="8936" max="8936" width="11.42578125" style="83" customWidth="1"/>
    <col min="8937" max="8937" width="17.42578125" style="83" customWidth="1"/>
    <col min="8938" max="8940" width="6.85546875" style="83"/>
    <col min="8941" max="8941" width="19.28515625" style="83" customWidth="1"/>
    <col min="8942" max="9187" width="6.85546875" style="83"/>
    <col min="9188" max="9188" width="5.7109375" style="83" customWidth="1"/>
    <col min="9189" max="9189" width="37.42578125" style="83" customWidth="1"/>
    <col min="9190" max="9190" width="10.140625" style="83" customWidth="1"/>
    <col min="9191" max="9191" width="12.28515625" style="83" customWidth="1"/>
    <col min="9192" max="9192" width="11.42578125" style="83" customWidth="1"/>
    <col min="9193" max="9193" width="17.42578125" style="83" customWidth="1"/>
    <col min="9194" max="9196" width="6.85546875" style="83"/>
    <col min="9197" max="9197" width="19.28515625" style="83" customWidth="1"/>
    <col min="9198" max="9443" width="6.85546875" style="83"/>
    <col min="9444" max="9444" width="5.7109375" style="83" customWidth="1"/>
    <col min="9445" max="9445" width="37.42578125" style="83" customWidth="1"/>
    <col min="9446" max="9446" width="10.140625" style="83" customWidth="1"/>
    <col min="9447" max="9447" width="12.28515625" style="83" customWidth="1"/>
    <col min="9448" max="9448" width="11.42578125" style="83" customWidth="1"/>
    <col min="9449" max="9449" width="17.42578125" style="83" customWidth="1"/>
    <col min="9450" max="9452" width="6.85546875" style="83"/>
    <col min="9453" max="9453" width="19.28515625" style="83" customWidth="1"/>
    <col min="9454" max="9699" width="6.85546875" style="83"/>
    <col min="9700" max="9700" width="5.7109375" style="83" customWidth="1"/>
    <col min="9701" max="9701" width="37.42578125" style="83" customWidth="1"/>
    <col min="9702" max="9702" width="10.140625" style="83" customWidth="1"/>
    <col min="9703" max="9703" width="12.28515625" style="83" customWidth="1"/>
    <col min="9704" max="9704" width="11.42578125" style="83" customWidth="1"/>
    <col min="9705" max="9705" width="17.42578125" style="83" customWidth="1"/>
    <col min="9706" max="9708" width="6.85546875" style="83"/>
    <col min="9709" max="9709" width="19.28515625" style="83" customWidth="1"/>
    <col min="9710" max="9955" width="6.85546875" style="83"/>
    <col min="9956" max="9956" width="5.7109375" style="83" customWidth="1"/>
    <col min="9957" max="9957" width="37.42578125" style="83" customWidth="1"/>
    <col min="9958" max="9958" width="10.140625" style="83" customWidth="1"/>
    <col min="9959" max="9959" width="12.28515625" style="83" customWidth="1"/>
    <col min="9960" max="9960" width="11.42578125" style="83" customWidth="1"/>
    <col min="9961" max="9961" width="17.42578125" style="83" customWidth="1"/>
    <col min="9962" max="9964" width="6.85546875" style="83"/>
    <col min="9965" max="9965" width="19.28515625" style="83" customWidth="1"/>
    <col min="9966" max="10211" width="6.85546875" style="83"/>
    <col min="10212" max="10212" width="5.7109375" style="83" customWidth="1"/>
    <col min="10213" max="10213" width="37.42578125" style="83" customWidth="1"/>
    <col min="10214" max="10214" width="10.140625" style="83" customWidth="1"/>
    <col min="10215" max="10215" width="12.28515625" style="83" customWidth="1"/>
    <col min="10216" max="10216" width="11.42578125" style="83" customWidth="1"/>
    <col min="10217" max="10217" width="17.42578125" style="83" customWidth="1"/>
    <col min="10218" max="10220" width="6.85546875" style="83"/>
    <col min="10221" max="10221" width="19.28515625" style="83" customWidth="1"/>
    <col min="10222" max="10467" width="6.85546875" style="83"/>
    <col min="10468" max="10468" width="5.7109375" style="83" customWidth="1"/>
    <col min="10469" max="10469" width="37.42578125" style="83" customWidth="1"/>
    <col min="10470" max="10470" width="10.140625" style="83" customWidth="1"/>
    <col min="10471" max="10471" width="12.28515625" style="83" customWidth="1"/>
    <col min="10472" max="10472" width="11.42578125" style="83" customWidth="1"/>
    <col min="10473" max="10473" width="17.42578125" style="83" customWidth="1"/>
    <col min="10474" max="10476" width="6.85546875" style="83"/>
    <col min="10477" max="10477" width="19.28515625" style="83" customWidth="1"/>
    <col min="10478" max="10723" width="6.85546875" style="83"/>
    <col min="10724" max="10724" width="5.7109375" style="83" customWidth="1"/>
    <col min="10725" max="10725" width="37.42578125" style="83" customWidth="1"/>
    <col min="10726" max="10726" width="10.140625" style="83" customWidth="1"/>
    <col min="10727" max="10727" width="12.28515625" style="83" customWidth="1"/>
    <col min="10728" max="10728" width="11.42578125" style="83" customWidth="1"/>
    <col min="10729" max="10729" width="17.42578125" style="83" customWidth="1"/>
    <col min="10730" max="10732" width="6.85546875" style="83"/>
    <col min="10733" max="10733" width="19.28515625" style="83" customWidth="1"/>
    <col min="10734" max="10979" width="6.85546875" style="83"/>
    <col min="10980" max="10980" width="5.7109375" style="83" customWidth="1"/>
    <col min="10981" max="10981" width="37.42578125" style="83" customWidth="1"/>
    <col min="10982" max="10982" width="10.140625" style="83" customWidth="1"/>
    <col min="10983" max="10983" width="12.28515625" style="83" customWidth="1"/>
    <col min="10984" max="10984" width="11.42578125" style="83" customWidth="1"/>
    <col min="10985" max="10985" width="17.42578125" style="83" customWidth="1"/>
    <col min="10986" max="10988" width="6.85546875" style="83"/>
    <col min="10989" max="10989" width="19.28515625" style="83" customWidth="1"/>
    <col min="10990" max="11235" width="6.85546875" style="83"/>
    <col min="11236" max="11236" width="5.7109375" style="83" customWidth="1"/>
    <col min="11237" max="11237" width="37.42578125" style="83" customWidth="1"/>
    <col min="11238" max="11238" width="10.140625" style="83" customWidth="1"/>
    <col min="11239" max="11239" width="12.28515625" style="83" customWidth="1"/>
    <col min="11240" max="11240" width="11.42578125" style="83" customWidth="1"/>
    <col min="11241" max="11241" width="17.42578125" style="83" customWidth="1"/>
    <col min="11242" max="11244" width="6.85546875" style="83"/>
    <col min="11245" max="11245" width="19.28515625" style="83" customWidth="1"/>
    <col min="11246" max="11491" width="6.85546875" style="83"/>
    <col min="11492" max="11492" width="5.7109375" style="83" customWidth="1"/>
    <col min="11493" max="11493" width="37.42578125" style="83" customWidth="1"/>
    <col min="11494" max="11494" width="10.140625" style="83" customWidth="1"/>
    <col min="11495" max="11495" width="12.28515625" style="83" customWidth="1"/>
    <col min="11496" max="11496" width="11.42578125" style="83" customWidth="1"/>
    <col min="11497" max="11497" width="17.42578125" style="83" customWidth="1"/>
    <col min="11498" max="11500" width="6.85546875" style="83"/>
    <col min="11501" max="11501" width="19.28515625" style="83" customWidth="1"/>
    <col min="11502" max="11747" width="6.85546875" style="83"/>
    <col min="11748" max="11748" width="5.7109375" style="83" customWidth="1"/>
    <col min="11749" max="11749" width="37.42578125" style="83" customWidth="1"/>
    <col min="11750" max="11750" width="10.140625" style="83" customWidth="1"/>
    <col min="11751" max="11751" width="12.28515625" style="83" customWidth="1"/>
    <col min="11752" max="11752" width="11.42578125" style="83" customWidth="1"/>
    <col min="11753" max="11753" width="17.42578125" style="83" customWidth="1"/>
    <col min="11754" max="11756" width="6.85546875" style="83"/>
    <col min="11757" max="11757" width="19.28515625" style="83" customWidth="1"/>
    <col min="11758" max="12003" width="6.85546875" style="83"/>
    <col min="12004" max="12004" width="5.7109375" style="83" customWidth="1"/>
    <col min="12005" max="12005" width="37.42578125" style="83" customWidth="1"/>
    <col min="12006" max="12006" width="10.140625" style="83" customWidth="1"/>
    <col min="12007" max="12007" width="12.28515625" style="83" customWidth="1"/>
    <col min="12008" max="12008" width="11.42578125" style="83" customWidth="1"/>
    <col min="12009" max="12009" width="17.42578125" style="83" customWidth="1"/>
    <col min="12010" max="12012" width="6.85546875" style="83"/>
    <col min="12013" max="12013" width="19.28515625" style="83" customWidth="1"/>
    <col min="12014" max="12259" width="6.85546875" style="83"/>
    <col min="12260" max="12260" width="5.7109375" style="83" customWidth="1"/>
    <col min="12261" max="12261" width="37.42578125" style="83" customWidth="1"/>
    <col min="12262" max="12262" width="10.140625" style="83" customWidth="1"/>
    <col min="12263" max="12263" width="12.28515625" style="83" customWidth="1"/>
    <col min="12264" max="12264" width="11.42578125" style="83" customWidth="1"/>
    <col min="12265" max="12265" width="17.42578125" style="83" customWidth="1"/>
    <col min="12266" max="12268" width="6.85546875" style="83"/>
    <col min="12269" max="12269" width="19.28515625" style="83" customWidth="1"/>
    <col min="12270" max="12515" width="6.85546875" style="83"/>
    <col min="12516" max="12516" width="5.7109375" style="83" customWidth="1"/>
    <col min="12517" max="12517" width="37.42578125" style="83" customWidth="1"/>
    <col min="12518" max="12518" width="10.140625" style="83" customWidth="1"/>
    <col min="12519" max="12519" width="12.28515625" style="83" customWidth="1"/>
    <col min="12520" max="12520" width="11.42578125" style="83" customWidth="1"/>
    <col min="12521" max="12521" width="17.42578125" style="83" customWidth="1"/>
    <col min="12522" max="12524" width="6.85546875" style="83"/>
    <col min="12525" max="12525" width="19.28515625" style="83" customWidth="1"/>
    <col min="12526" max="12771" width="6.85546875" style="83"/>
    <col min="12772" max="12772" width="5.7109375" style="83" customWidth="1"/>
    <col min="12773" max="12773" width="37.42578125" style="83" customWidth="1"/>
    <col min="12774" max="12774" width="10.140625" style="83" customWidth="1"/>
    <col min="12775" max="12775" width="12.28515625" style="83" customWidth="1"/>
    <col min="12776" max="12776" width="11.42578125" style="83" customWidth="1"/>
    <col min="12777" max="12777" width="17.42578125" style="83" customWidth="1"/>
    <col min="12778" max="12780" width="6.85546875" style="83"/>
    <col min="12781" max="12781" width="19.28515625" style="83" customWidth="1"/>
    <col min="12782" max="13027" width="6.85546875" style="83"/>
    <col min="13028" max="13028" width="5.7109375" style="83" customWidth="1"/>
    <col min="13029" max="13029" width="37.42578125" style="83" customWidth="1"/>
    <col min="13030" max="13030" width="10.140625" style="83" customWidth="1"/>
    <col min="13031" max="13031" width="12.28515625" style="83" customWidth="1"/>
    <col min="13032" max="13032" width="11.42578125" style="83" customWidth="1"/>
    <col min="13033" max="13033" width="17.42578125" style="83" customWidth="1"/>
    <col min="13034" max="13036" width="6.85546875" style="83"/>
    <col min="13037" max="13037" width="19.28515625" style="83" customWidth="1"/>
    <col min="13038" max="13283" width="6.85546875" style="83"/>
    <col min="13284" max="13284" width="5.7109375" style="83" customWidth="1"/>
    <col min="13285" max="13285" width="37.42578125" style="83" customWidth="1"/>
    <col min="13286" max="13286" width="10.140625" style="83" customWidth="1"/>
    <col min="13287" max="13287" width="12.28515625" style="83" customWidth="1"/>
    <col min="13288" max="13288" width="11.42578125" style="83" customWidth="1"/>
    <col min="13289" max="13289" width="17.42578125" style="83" customWidth="1"/>
    <col min="13290" max="13292" width="6.85546875" style="83"/>
    <col min="13293" max="13293" width="19.28515625" style="83" customWidth="1"/>
    <col min="13294" max="13539" width="6.85546875" style="83"/>
    <col min="13540" max="13540" width="5.7109375" style="83" customWidth="1"/>
    <col min="13541" max="13541" width="37.42578125" style="83" customWidth="1"/>
    <col min="13542" max="13542" width="10.140625" style="83" customWidth="1"/>
    <col min="13543" max="13543" width="12.28515625" style="83" customWidth="1"/>
    <col min="13544" max="13544" width="11.42578125" style="83" customWidth="1"/>
    <col min="13545" max="13545" width="17.42578125" style="83" customWidth="1"/>
    <col min="13546" max="13548" width="6.85546875" style="83"/>
    <col min="13549" max="13549" width="19.28515625" style="83" customWidth="1"/>
    <col min="13550" max="13795" width="6.85546875" style="83"/>
    <col min="13796" max="13796" width="5.7109375" style="83" customWidth="1"/>
    <col min="13797" max="13797" width="37.42578125" style="83" customWidth="1"/>
    <col min="13798" max="13798" width="10.140625" style="83" customWidth="1"/>
    <col min="13799" max="13799" width="12.28515625" style="83" customWidth="1"/>
    <col min="13800" max="13800" width="11.42578125" style="83" customWidth="1"/>
    <col min="13801" max="13801" width="17.42578125" style="83" customWidth="1"/>
    <col min="13802" max="13804" width="6.85546875" style="83"/>
    <col min="13805" max="13805" width="19.28515625" style="83" customWidth="1"/>
    <col min="13806" max="14051" width="6.85546875" style="83"/>
    <col min="14052" max="14052" width="5.7109375" style="83" customWidth="1"/>
    <col min="14053" max="14053" width="37.42578125" style="83" customWidth="1"/>
    <col min="14054" max="14054" width="10.140625" style="83" customWidth="1"/>
    <col min="14055" max="14055" width="12.28515625" style="83" customWidth="1"/>
    <col min="14056" max="14056" width="11.42578125" style="83" customWidth="1"/>
    <col min="14057" max="14057" width="17.42578125" style="83" customWidth="1"/>
    <col min="14058" max="14060" width="6.85546875" style="83"/>
    <col min="14061" max="14061" width="19.28515625" style="83" customWidth="1"/>
    <col min="14062" max="14307" width="6.85546875" style="83"/>
    <col min="14308" max="14308" width="5.7109375" style="83" customWidth="1"/>
    <col min="14309" max="14309" width="37.42578125" style="83" customWidth="1"/>
    <col min="14310" max="14310" width="10.140625" style="83" customWidth="1"/>
    <col min="14311" max="14311" width="12.28515625" style="83" customWidth="1"/>
    <col min="14312" max="14312" width="11.42578125" style="83" customWidth="1"/>
    <col min="14313" max="14313" width="17.42578125" style="83" customWidth="1"/>
    <col min="14314" max="14316" width="6.85546875" style="83"/>
    <col min="14317" max="14317" width="19.28515625" style="83" customWidth="1"/>
    <col min="14318" max="14563" width="6.85546875" style="83"/>
    <col min="14564" max="14564" width="5.7109375" style="83" customWidth="1"/>
    <col min="14565" max="14565" width="37.42578125" style="83" customWidth="1"/>
    <col min="14566" max="14566" width="10.140625" style="83" customWidth="1"/>
    <col min="14567" max="14567" width="12.28515625" style="83" customWidth="1"/>
    <col min="14568" max="14568" width="11.42578125" style="83" customWidth="1"/>
    <col min="14569" max="14569" width="17.42578125" style="83" customWidth="1"/>
    <col min="14570" max="14572" width="6.85546875" style="83"/>
    <col min="14573" max="14573" width="19.28515625" style="83" customWidth="1"/>
    <col min="14574" max="14819" width="6.85546875" style="83"/>
    <col min="14820" max="14820" width="5.7109375" style="83" customWidth="1"/>
    <col min="14821" max="14821" width="37.42578125" style="83" customWidth="1"/>
    <col min="14822" max="14822" width="10.140625" style="83" customWidth="1"/>
    <col min="14823" max="14823" width="12.28515625" style="83" customWidth="1"/>
    <col min="14824" max="14824" width="11.42578125" style="83" customWidth="1"/>
    <col min="14825" max="14825" width="17.42578125" style="83" customWidth="1"/>
    <col min="14826" max="14828" width="6.85546875" style="83"/>
    <col min="14829" max="14829" width="19.28515625" style="83" customWidth="1"/>
    <col min="14830" max="15075" width="6.85546875" style="83"/>
    <col min="15076" max="15076" width="5.7109375" style="83" customWidth="1"/>
    <col min="15077" max="15077" width="37.42578125" style="83" customWidth="1"/>
    <col min="15078" max="15078" width="10.140625" style="83" customWidth="1"/>
    <col min="15079" max="15079" width="12.28515625" style="83" customWidth="1"/>
    <col min="15080" max="15080" width="11.42578125" style="83" customWidth="1"/>
    <col min="15081" max="15081" width="17.42578125" style="83" customWidth="1"/>
    <col min="15082" max="15084" width="6.85546875" style="83"/>
    <col min="15085" max="15085" width="19.28515625" style="83" customWidth="1"/>
    <col min="15086" max="15331" width="6.85546875" style="83"/>
    <col min="15332" max="15332" width="5.7109375" style="83" customWidth="1"/>
    <col min="15333" max="15333" width="37.42578125" style="83" customWidth="1"/>
    <col min="15334" max="15334" width="10.140625" style="83" customWidth="1"/>
    <col min="15335" max="15335" width="12.28515625" style="83" customWidth="1"/>
    <col min="15336" max="15336" width="11.42578125" style="83" customWidth="1"/>
    <col min="15337" max="15337" width="17.42578125" style="83" customWidth="1"/>
    <col min="15338" max="15340" width="6.85546875" style="83"/>
    <col min="15341" max="15341" width="19.28515625" style="83" customWidth="1"/>
    <col min="15342" max="15587" width="6.85546875" style="83"/>
    <col min="15588" max="15588" width="5.7109375" style="83" customWidth="1"/>
    <col min="15589" max="15589" width="37.42578125" style="83" customWidth="1"/>
    <col min="15590" max="15590" width="10.140625" style="83" customWidth="1"/>
    <col min="15591" max="15591" width="12.28515625" style="83" customWidth="1"/>
    <col min="15592" max="15592" width="11.42578125" style="83" customWidth="1"/>
    <col min="15593" max="15593" width="17.42578125" style="83" customWidth="1"/>
    <col min="15594" max="15596" width="6.85546875" style="83"/>
    <col min="15597" max="15597" width="19.28515625" style="83" customWidth="1"/>
    <col min="15598" max="15843" width="6.85546875" style="83"/>
    <col min="15844" max="15844" width="5.7109375" style="83" customWidth="1"/>
    <col min="15845" max="15845" width="37.42578125" style="83" customWidth="1"/>
    <col min="15846" max="15846" width="10.140625" style="83" customWidth="1"/>
    <col min="15847" max="15847" width="12.28515625" style="83" customWidth="1"/>
    <col min="15848" max="15848" width="11.42578125" style="83" customWidth="1"/>
    <col min="15849" max="15849" width="17.42578125" style="83" customWidth="1"/>
    <col min="15850" max="15852" width="6.85546875" style="83"/>
    <col min="15853" max="15853" width="19.28515625" style="83" customWidth="1"/>
    <col min="15854" max="16099" width="6.85546875" style="83"/>
    <col min="16100" max="16100" width="5.7109375" style="83" customWidth="1"/>
    <col min="16101" max="16101" width="37.42578125" style="83" customWidth="1"/>
    <col min="16102" max="16102" width="10.140625" style="83" customWidth="1"/>
    <col min="16103" max="16103" width="12.28515625" style="83" customWidth="1"/>
    <col min="16104" max="16104" width="11.42578125" style="83" customWidth="1"/>
    <col min="16105" max="16105" width="17.42578125" style="83" customWidth="1"/>
    <col min="16106" max="16108" width="6.85546875" style="83"/>
    <col min="16109" max="16109" width="19.28515625" style="83" customWidth="1"/>
    <col min="16110" max="16384" width="6.85546875" style="83"/>
  </cols>
  <sheetData>
    <row r="1" spans="1:7" s="79" customFormat="1" ht="19.5" thickBot="1" x14ac:dyDescent="0.35">
      <c r="A1" s="159" t="s">
        <v>35</v>
      </c>
      <c r="B1" s="77"/>
      <c r="C1" s="98"/>
      <c r="D1" s="78"/>
      <c r="E1" s="168"/>
      <c r="F1" s="168"/>
    </row>
    <row r="2" spans="1:7" s="84" customFormat="1" ht="16.5" thickBot="1" x14ac:dyDescent="0.3">
      <c r="A2" s="93" t="s">
        <v>30</v>
      </c>
      <c r="B2" s="94" t="s">
        <v>0</v>
      </c>
      <c r="C2" s="95" t="s">
        <v>2</v>
      </c>
      <c r="D2" s="96" t="s">
        <v>36</v>
      </c>
      <c r="E2" s="184" t="s">
        <v>93</v>
      </c>
      <c r="F2" s="169" t="s">
        <v>9</v>
      </c>
      <c r="G2" s="166"/>
    </row>
    <row r="3" spans="1:7" s="84" customFormat="1" ht="15.75" x14ac:dyDescent="0.25">
      <c r="A3" s="85"/>
      <c r="B3" s="106" t="s">
        <v>37</v>
      </c>
      <c r="C3" s="86"/>
      <c r="D3" s="87"/>
      <c r="E3" s="185"/>
      <c r="F3" s="170"/>
      <c r="G3" s="166"/>
    </row>
    <row r="4" spans="1:7" s="84" customFormat="1" ht="38.25" x14ac:dyDescent="0.25">
      <c r="A4" s="85"/>
      <c r="B4" s="97" t="s">
        <v>38</v>
      </c>
      <c r="C4" s="86"/>
      <c r="D4" s="87"/>
      <c r="E4" s="185"/>
      <c r="F4" s="170"/>
      <c r="G4" s="166"/>
    </row>
    <row r="5" spans="1:7" s="84" customFormat="1" ht="15.75" x14ac:dyDescent="0.25">
      <c r="A5" s="85"/>
      <c r="B5" s="88"/>
      <c r="C5" s="86"/>
      <c r="D5" s="87"/>
      <c r="E5" s="185"/>
      <c r="F5" s="170"/>
      <c r="G5" s="166"/>
    </row>
    <row r="6" spans="1:7" s="84" customFormat="1" ht="15.75" x14ac:dyDescent="0.25">
      <c r="A6" s="139">
        <v>1</v>
      </c>
      <c r="B6" s="140" t="s">
        <v>39</v>
      </c>
      <c r="C6" s="141"/>
      <c r="D6" s="142"/>
      <c r="E6" s="186"/>
      <c r="F6" s="171"/>
      <c r="G6" s="166"/>
    </row>
    <row r="7" spans="1:7" s="84" customFormat="1" ht="15.75" x14ac:dyDescent="0.25">
      <c r="A7" s="108"/>
      <c r="B7" s="107" t="s">
        <v>40</v>
      </c>
      <c r="C7" s="89"/>
      <c r="D7" s="100"/>
      <c r="E7" s="185"/>
      <c r="F7" s="170"/>
      <c r="G7" s="166"/>
    </row>
    <row r="8" spans="1:7" s="115" customFormat="1" ht="15.75" x14ac:dyDescent="0.25">
      <c r="A8" s="110">
        <v>1.1000000000000001</v>
      </c>
      <c r="B8" s="111" t="s">
        <v>41</v>
      </c>
      <c r="C8" s="112" t="s">
        <v>73</v>
      </c>
      <c r="D8" s="113">
        <v>30</v>
      </c>
      <c r="E8" s="187"/>
      <c r="F8" s="172">
        <f>E8*D8</f>
        <v>0</v>
      </c>
      <c r="G8" s="167"/>
    </row>
    <row r="9" spans="1:7" s="118" customFormat="1" ht="25.5" x14ac:dyDescent="0.25">
      <c r="A9" s="116">
        <v>1.2</v>
      </c>
      <c r="B9" s="117" t="s">
        <v>42</v>
      </c>
      <c r="C9" s="109" t="s">
        <v>74</v>
      </c>
      <c r="D9" s="113">
        <v>3</v>
      </c>
      <c r="E9" s="187"/>
      <c r="F9" s="172">
        <f t="shared" ref="F9:F12" si="0">E9*D9</f>
        <v>0</v>
      </c>
      <c r="G9" s="167"/>
    </row>
    <row r="10" spans="1:7" s="118" customFormat="1" ht="51" x14ac:dyDescent="0.25">
      <c r="A10" s="119">
        <v>1.3</v>
      </c>
      <c r="B10" s="117" t="s">
        <v>43</v>
      </c>
      <c r="C10" s="109" t="s">
        <v>74</v>
      </c>
      <c r="D10" s="113">
        <v>2.41</v>
      </c>
      <c r="E10" s="187"/>
      <c r="F10" s="172">
        <f t="shared" si="0"/>
        <v>0</v>
      </c>
      <c r="G10" s="167"/>
    </row>
    <row r="11" spans="1:7" s="118" customFormat="1" ht="55.5" customHeight="1" x14ac:dyDescent="0.25">
      <c r="A11" s="119">
        <v>1.4</v>
      </c>
      <c r="B11" s="117" t="s">
        <v>44</v>
      </c>
      <c r="C11" s="109" t="s">
        <v>74</v>
      </c>
      <c r="D11" s="113">
        <v>0.57999999999999996</v>
      </c>
      <c r="E11" s="187"/>
      <c r="F11" s="172">
        <f t="shared" si="0"/>
        <v>0</v>
      </c>
      <c r="G11" s="167"/>
    </row>
    <row r="12" spans="1:7" s="118" customFormat="1" ht="55.5" customHeight="1" x14ac:dyDescent="0.25">
      <c r="A12" s="119"/>
      <c r="B12" s="117" t="s">
        <v>45</v>
      </c>
      <c r="C12" s="109" t="s">
        <v>74</v>
      </c>
      <c r="D12" s="113">
        <v>3.7</v>
      </c>
      <c r="E12" s="187"/>
      <c r="F12" s="172">
        <f t="shared" si="0"/>
        <v>0</v>
      </c>
      <c r="G12" s="167"/>
    </row>
    <row r="13" spans="1:7" s="118" customFormat="1" ht="38.25" x14ac:dyDescent="0.25">
      <c r="A13" s="119">
        <v>1.5</v>
      </c>
      <c r="B13" s="117" t="s">
        <v>46</v>
      </c>
      <c r="C13" s="112" t="s">
        <v>73</v>
      </c>
      <c r="D13" s="113">
        <v>1.33</v>
      </c>
      <c r="E13" s="187"/>
      <c r="F13" s="172">
        <f>E13*D13</f>
        <v>0</v>
      </c>
      <c r="G13" s="167"/>
    </row>
    <row r="14" spans="1:7" s="118" customFormat="1" ht="51" x14ac:dyDescent="0.25">
      <c r="A14" s="119">
        <v>1.6</v>
      </c>
      <c r="B14" s="122" t="s">
        <v>47</v>
      </c>
      <c r="C14" s="121"/>
      <c r="D14" s="113"/>
      <c r="E14" s="187"/>
      <c r="F14" s="172"/>
      <c r="G14" s="167"/>
    </row>
    <row r="15" spans="1:7" s="118" customFormat="1" ht="15.75" x14ac:dyDescent="0.25">
      <c r="A15" s="119"/>
      <c r="B15" s="117" t="s">
        <v>48</v>
      </c>
      <c r="C15" s="112" t="s">
        <v>73</v>
      </c>
      <c r="D15" s="113">
        <v>4.96</v>
      </c>
      <c r="E15" s="187"/>
      <c r="F15" s="172">
        <f>E15*D15</f>
        <v>0</v>
      </c>
      <c r="G15" s="167"/>
    </row>
    <row r="16" spans="1:7" s="118" customFormat="1" ht="15.75" x14ac:dyDescent="0.25">
      <c r="A16" s="119"/>
      <c r="B16" s="117" t="s">
        <v>49</v>
      </c>
      <c r="C16" s="112" t="s">
        <v>73</v>
      </c>
      <c r="D16" s="113">
        <v>0.52</v>
      </c>
      <c r="E16" s="187"/>
      <c r="F16" s="172">
        <f t="shared" ref="F16:F21" si="1">E16*D16</f>
        <v>0</v>
      </c>
      <c r="G16" s="167"/>
    </row>
    <row r="17" spans="1:7" s="118" customFormat="1" ht="38.25" x14ac:dyDescent="0.25">
      <c r="A17" s="119">
        <v>1.7</v>
      </c>
      <c r="B17" s="122" t="s">
        <v>50</v>
      </c>
      <c r="C17" s="112" t="s">
        <v>73</v>
      </c>
      <c r="D17" s="113">
        <f>5.9*0.9</f>
        <v>5.3100000000000005</v>
      </c>
      <c r="E17" s="187"/>
      <c r="F17" s="172">
        <f t="shared" si="1"/>
        <v>0</v>
      </c>
      <c r="G17" s="167"/>
    </row>
    <row r="18" spans="1:7" s="118" customFormat="1" ht="63.75" x14ac:dyDescent="0.25">
      <c r="A18" s="119">
        <v>1.8</v>
      </c>
      <c r="B18" s="117" t="s">
        <v>51</v>
      </c>
      <c r="C18" s="121" t="s">
        <v>52</v>
      </c>
      <c r="D18" s="113">
        <v>1</v>
      </c>
      <c r="E18" s="187"/>
      <c r="F18" s="172">
        <f t="shared" si="1"/>
        <v>0</v>
      </c>
      <c r="G18" s="167"/>
    </row>
    <row r="19" spans="1:7" s="118" customFormat="1" ht="25.5" x14ac:dyDescent="0.25">
      <c r="A19" s="119">
        <v>1.9</v>
      </c>
      <c r="B19" s="117" t="s">
        <v>53</v>
      </c>
      <c r="C19" s="121" t="s">
        <v>52</v>
      </c>
      <c r="D19" s="113">
        <v>1</v>
      </c>
      <c r="E19" s="187"/>
      <c r="F19" s="172">
        <f t="shared" si="1"/>
        <v>0</v>
      </c>
      <c r="G19" s="167"/>
    </row>
    <row r="20" spans="1:7" s="118" customFormat="1" ht="25.5" x14ac:dyDescent="0.25">
      <c r="A20" s="123">
        <v>1.1000000000000001</v>
      </c>
      <c r="B20" s="117" t="s">
        <v>54</v>
      </c>
      <c r="C20" s="121" t="s">
        <v>52</v>
      </c>
      <c r="D20" s="113">
        <v>1</v>
      </c>
      <c r="E20" s="187"/>
      <c r="F20" s="172">
        <f t="shared" si="1"/>
        <v>0</v>
      </c>
      <c r="G20" s="167"/>
    </row>
    <row r="21" spans="1:7" s="118" customFormat="1" ht="25.5" x14ac:dyDescent="0.25">
      <c r="A21" s="119">
        <v>1.1100000000000001</v>
      </c>
      <c r="B21" s="117" t="s">
        <v>55</v>
      </c>
      <c r="C21" s="121" t="s">
        <v>56</v>
      </c>
      <c r="D21" s="113">
        <v>2</v>
      </c>
      <c r="E21" s="187"/>
      <c r="F21" s="172">
        <f t="shared" si="1"/>
        <v>0</v>
      </c>
      <c r="G21" s="167"/>
    </row>
    <row r="22" spans="1:7" s="118" customFormat="1" ht="15.75" x14ac:dyDescent="0.25">
      <c r="A22" s="119"/>
      <c r="B22" s="124"/>
      <c r="C22" s="119"/>
      <c r="D22" s="123"/>
      <c r="E22" s="188"/>
      <c r="F22" s="173"/>
      <c r="G22" s="167"/>
    </row>
    <row r="23" spans="1:7" s="118" customFormat="1" ht="17.25" x14ac:dyDescent="0.25">
      <c r="A23" s="152"/>
      <c r="B23" s="224" t="s">
        <v>57</v>
      </c>
      <c r="C23" s="225"/>
      <c r="D23" s="225"/>
      <c r="E23" s="225"/>
      <c r="F23" s="174">
        <f>SUM(F5:F22)</f>
        <v>0</v>
      </c>
      <c r="G23" s="167"/>
    </row>
    <row r="24" spans="1:7" s="118" customFormat="1" ht="15.75" x14ac:dyDescent="0.25">
      <c r="A24" s="126"/>
      <c r="B24" s="127"/>
      <c r="C24" s="126"/>
      <c r="D24" s="128"/>
      <c r="E24" s="189"/>
      <c r="F24" s="175"/>
      <c r="G24" s="167"/>
    </row>
    <row r="25" spans="1:7" s="118" customFormat="1" ht="25.5" x14ac:dyDescent="0.25">
      <c r="A25" s="110">
        <v>1.1200000000000001</v>
      </c>
      <c r="B25" s="130" t="s">
        <v>58</v>
      </c>
      <c r="C25" s="110" t="s">
        <v>56</v>
      </c>
      <c r="D25" s="131">
        <v>3</v>
      </c>
      <c r="E25" s="187"/>
      <c r="F25" s="172">
        <f>E25*D25</f>
        <v>0</v>
      </c>
      <c r="G25" s="167"/>
    </row>
    <row r="26" spans="1:7" s="118" customFormat="1" ht="25.5" x14ac:dyDescent="0.25">
      <c r="A26" s="110">
        <v>1.1299999999999999</v>
      </c>
      <c r="B26" s="130" t="s">
        <v>59</v>
      </c>
      <c r="C26" s="110" t="s">
        <v>56</v>
      </c>
      <c r="D26" s="131">
        <v>1</v>
      </c>
      <c r="E26" s="187"/>
      <c r="F26" s="172">
        <f t="shared" ref="F26:F29" si="2">E26*D26</f>
        <v>0</v>
      </c>
      <c r="G26" s="167"/>
    </row>
    <row r="27" spans="1:7" s="118" customFormat="1" ht="25.5" x14ac:dyDescent="0.25">
      <c r="A27" s="110">
        <v>1.1399999999999999</v>
      </c>
      <c r="B27" s="130" t="s">
        <v>60</v>
      </c>
      <c r="C27" s="110" t="s">
        <v>52</v>
      </c>
      <c r="D27" s="131">
        <v>1</v>
      </c>
      <c r="E27" s="187"/>
      <c r="F27" s="172">
        <f t="shared" si="2"/>
        <v>0</v>
      </c>
      <c r="G27" s="167"/>
    </row>
    <row r="28" spans="1:7" s="118" customFormat="1" ht="25.5" x14ac:dyDescent="0.25">
      <c r="A28" s="110">
        <v>1.1499999999999999</v>
      </c>
      <c r="B28" s="130" t="s">
        <v>61</v>
      </c>
      <c r="C28" s="110" t="s">
        <v>30</v>
      </c>
      <c r="D28" s="131">
        <v>1</v>
      </c>
      <c r="E28" s="187"/>
      <c r="F28" s="172">
        <f t="shared" si="2"/>
        <v>0</v>
      </c>
      <c r="G28" s="167"/>
    </row>
    <row r="29" spans="1:7" s="118" customFormat="1" ht="25.5" x14ac:dyDescent="0.25">
      <c r="A29" s="110">
        <v>1.1599999999999999</v>
      </c>
      <c r="B29" s="130" t="s">
        <v>62</v>
      </c>
      <c r="C29" s="110" t="s">
        <v>52</v>
      </c>
      <c r="D29" s="131">
        <v>1</v>
      </c>
      <c r="E29" s="187"/>
      <c r="F29" s="172">
        <f t="shared" si="2"/>
        <v>0</v>
      </c>
      <c r="G29" s="167"/>
    </row>
    <row r="30" spans="1:7" s="118" customFormat="1" ht="15.75" x14ac:dyDescent="0.25">
      <c r="A30" s="110"/>
      <c r="B30" s="130"/>
      <c r="C30" s="110"/>
      <c r="D30" s="131"/>
      <c r="E30" s="187">
        <v>0</v>
      </c>
      <c r="F30" s="176"/>
      <c r="G30" s="167"/>
    </row>
    <row r="31" spans="1:7" s="118" customFormat="1" ht="15.75" x14ac:dyDescent="0.25">
      <c r="A31" s="147">
        <v>2</v>
      </c>
      <c r="B31" s="145" t="s">
        <v>76</v>
      </c>
      <c r="C31" s="144"/>
      <c r="D31" s="146"/>
      <c r="E31" s="187">
        <v>0</v>
      </c>
      <c r="F31" s="177"/>
      <c r="G31" s="167"/>
    </row>
    <row r="32" spans="1:7" s="118" customFormat="1" ht="76.5" x14ac:dyDescent="0.25">
      <c r="A32" s="160">
        <v>2.1</v>
      </c>
      <c r="B32" s="132" t="s">
        <v>63</v>
      </c>
      <c r="C32" s="120" t="s">
        <v>56</v>
      </c>
      <c r="D32" s="133">
        <v>2</v>
      </c>
      <c r="E32" s="187"/>
      <c r="F32" s="176">
        <f>E32*D32</f>
        <v>0</v>
      </c>
      <c r="G32" s="167"/>
    </row>
    <row r="33" spans="1:7" s="118" customFormat="1" ht="15.75" x14ac:dyDescent="0.25">
      <c r="A33" s="116"/>
      <c r="B33" s="130"/>
      <c r="C33" s="110"/>
      <c r="D33" s="131"/>
      <c r="E33" s="187">
        <v>0</v>
      </c>
      <c r="F33" s="176"/>
      <c r="G33" s="167"/>
    </row>
    <row r="34" spans="1:7" s="118" customFormat="1" ht="15.75" x14ac:dyDescent="0.25">
      <c r="A34" s="147">
        <v>3</v>
      </c>
      <c r="B34" s="145" t="s">
        <v>77</v>
      </c>
      <c r="C34" s="144"/>
      <c r="D34" s="146"/>
      <c r="E34" s="187">
        <v>0</v>
      </c>
      <c r="F34" s="177"/>
      <c r="G34" s="167"/>
    </row>
    <row r="35" spans="1:7" s="118" customFormat="1" ht="15.75" x14ac:dyDescent="0.25">
      <c r="A35" s="116"/>
      <c r="B35" s="130"/>
      <c r="C35" s="110"/>
      <c r="D35" s="131"/>
      <c r="E35" s="187">
        <v>0</v>
      </c>
      <c r="F35" s="176"/>
      <c r="G35" s="167"/>
    </row>
    <row r="36" spans="1:7" s="118" customFormat="1" ht="25.5" x14ac:dyDescent="0.25">
      <c r="A36" s="116">
        <v>3.1</v>
      </c>
      <c r="B36" s="130" t="s">
        <v>64</v>
      </c>
      <c r="C36" s="110" t="s">
        <v>52</v>
      </c>
      <c r="D36" s="131">
        <v>1</v>
      </c>
      <c r="E36" s="187"/>
      <c r="F36" s="176">
        <f>E36*D36</f>
        <v>0</v>
      </c>
      <c r="G36" s="167"/>
    </row>
    <row r="37" spans="1:7" s="135" customFormat="1" ht="25.5" x14ac:dyDescent="0.25">
      <c r="A37" s="116">
        <v>3.2</v>
      </c>
      <c r="B37" s="130" t="s">
        <v>65</v>
      </c>
      <c r="C37" s="110" t="s">
        <v>66</v>
      </c>
      <c r="D37" s="134">
        <v>23.4</v>
      </c>
      <c r="E37" s="187"/>
      <c r="F37" s="176">
        <f t="shared" ref="F37:F38" si="3">E37*D37</f>
        <v>0</v>
      </c>
      <c r="G37" s="167"/>
    </row>
    <row r="38" spans="1:7" s="135" customFormat="1" ht="15.75" x14ac:dyDescent="0.25">
      <c r="A38" s="116">
        <v>3.3</v>
      </c>
      <c r="B38" s="130" t="s">
        <v>67</v>
      </c>
      <c r="C38" s="110" t="s">
        <v>56</v>
      </c>
      <c r="D38" s="134">
        <v>1</v>
      </c>
      <c r="E38" s="187"/>
      <c r="F38" s="176">
        <f t="shared" si="3"/>
        <v>0</v>
      </c>
      <c r="G38" s="167"/>
    </row>
    <row r="39" spans="1:7" s="135" customFormat="1" ht="15.75" x14ac:dyDescent="0.25">
      <c r="A39" s="116"/>
      <c r="B39" s="136"/>
      <c r="C39" s="110"/>
      <c r="D39" s="131"/>
      <c r="E39" s="187"/>
      <c r="F39" s="176"/>
      <c r="G39" s="167"/>
    </row>
    <row r="40" spans="1:7" s="135" customFormat="1" ht="15.75" x14ac:dyDescent="0.25">
      <c r="A40" s="147">
        <v>4</v>
      </c>
      <c r="B40" s="148" t="s">
        <v>75</v>
      </c>
      <c r="C40" s="149"/>
      <c r="D40" s="150"/>
      <c r="E40" s="187"/>
      <c r="F40" s="178"/>
      <c r="G40" s="167"/>
    </row>
    <row r="41" spans="1:7" s="135" customFormat="1" ht="31.5" customHeight="1" x14ac:dyDescent="0.25">
      <c r="A41" s="116">
        <v>4.0999999999999996</v>
      </c>
      <c r="B41" s="137" t="s">
        <v>69</v>
      </c>
      <c r="C41" s="151" t="s">
        <v>80</v>
      </c>
      <c r="D41" s="138">
        <v>0.45</v>
      </c>
      <c r="E41" s="187"/>
      <c r="F41" s="176">
        <f>E41*D41</f>
        <v>0</v>
      </c>
      <c r="G41" s="167"/>
    </row>
    <row r="42" spans="1:7" s="135" customFormat="1" ht="25.5" x14ac:dyDescent="0.25">
      <c r="A42" s="116">
        <v>4.2</v>
      </c>
      <c r="B42" s="137" t="s">
        <v>70</v>
      </c>
      <c r="C42" s="110" t="s">
        <v>80</v>
      </c>
      <c r="D42" s="131">
        <v>0.35</v>
      </c>
      <c r="E42" s="187"/>
      <c r="F42" s="176">
        <f>E42*D42</f>
        <v>0</v>
      </c>
      <c r="G42" s="167"/>
    </row>
    <row r="43" spans="1:7" s="135" customFormat="1" ht="38.25" x14ac:dyDescent="0.25">
      <c r="A43" s="116">
        <v>4.3</v>
      </c>
      <c r="B43" s="136" t="s">
        <v>79</v>
      </c>
      <c r="C43" s="110" t="s">
        <v>80</v>
      </c>
      <c r="D43" s="131">
        <v>0.6</v>
      </c>
      <c r="E43" s="187"/>
      <c r="F43" s="176">
        <f t="shared" ref="F43:F46" si="4">E43*D43</f>
        <v>0</v>
      </c>
      <c r="G43" s="167"/>
    </row>
    <row r="44" spans="1:7" s="135" customFormat="1" ht="15.75" x14ac:dyDescent="0.25">
      <c r="A44" s="116">
        <v>4.4000000000000004</v>
      </c>
      <c r="B44" s="136" t="s">
        <v>71</v>
      </c>
      <c r="C44" s="110" t="s">
        <v>81</v>
      </c>
      <c r="D44" s="131">
        <v>6</v>
      </c>
      <c r="E44" s="187"/>
      <c r="F44" s="176">
        <f t="shared" si="4"/>
        <v>0</v>
      </c>
      <c r="G44" s="167"/>
    </row>
    <row r="45" spans="1:7" s="135" customFormat="1" ht="15.75" x14ac:dyDescent="0.25">
      <c r="A45" s="116">
        <v>4.5</v>
      </c>
      <c r="B45" s="136" t="s">
        <v>72</v>
      </c>
      <c r="C45" s="110" t="s">
        <v>81</v>
      </c>
      <c r="D45" s="131">
        <v>14</v>
      </c>
      <c r="E45" s="187"/>
      <c r="F45" s="176">
        <f t="shared" si="4"/>
        <v>0</v>
      </c>
      <c r="G45" s="167"/>
    </row>
    <row r="46" spans="1:7" s="135" customFormat="1" ht="25.5" x14ac:dyDescent="0.25">
      <c r="A46" s="116">
        <v>4.5999999999999996</v>
      </c>
      <c r="B46" s="136" t="s">
        <v>78</v>
      </c>
      <c r="C46" s="110" t="s">
        <v>82</v>
      </c>
      <c r="D46" s="131">
        <v>4</v>
      </c>
      <c r="E46" s="187"/>
      <c r="F46" s="176">
        <f t="shared" si="4"/>
        <v>0</v>
      </c>
      <c r="G46" s="167"/>
    </row>
    <row r="47" spans="1:7" s="135" customFormat="1" x14ac:dyDescent="0.25">
      <c r="A47" s="116"/>
      <c r="B47" s="136"/>
      <c r="C47" s="110"/>
      <c r="D47" s="131"/>
      <c r="E47" s="176"/>
      <c r="F47" s="176"/>
    </row>
    <row r="48" spans="1:7" s="118" customFormat="1" ht="17.25" x14ac:dyDescent="0.25">
      <c r="A48" s="161"/>
      <c r="B48" s="224" t="s">
        <v>57</v>
      </c>
      <c r="C48" s="225"/>
      <c r="D48" s="225"/>
      <c r="E48" s="225"/>
      <c r="F48" s="174">
        <f>SUM(F24:F47)</f>
        <v>0</v>
      </c>
    </row>
    <row r="49" spans="1:6" s="135" customFormat="1" x14ac:dyDescent="0.25">
      <c r="A49" s="116"/>
      <c r="B49" s="130"/>
      <c r="C49" s="110"/>
      <c r="D49" s="131"/>
      <c r="E49" s="179"/>
      <c r="F49" s="179"/>
    </row>
    <row r="50" spans="1:6" s="135" customFormat="1" x14ac:dyDescent="0.25">
      <c r="A50" s="116"/>
      <c r="B50" s="154" t="s">
        <v>83</v>
      </c>
      <c r="C50" s="110"/>
      <c r="D50" s="131"/>
      <c r="E50" s="179"/>
      <c r="F50" s="176">
        <f>F23</f>
        <v>0</v>
      </c>
    </row>
    <row r="51" spans="1:6" s="135" customFormat="1" x14ac:dyDescent="0.25">
      <c r="A51" s="116"/>
      <c r="B51" s="154" t="s">
        <v>84</v>
      </c>
      <c r="C51" s="110"/>
      <c r="D51" s="131"/>
      <c r="E51" s="179"/>
      <c r="F51" s="176">
        <f>F48</f>
        <v>0</v>
      </c>
    </row>
    <row r="52" spans="1:6" s="135" customFormat="1" x14ac:dyDescent="0.25">
      <c r="A52" s="116"/>
      <c r="B52" s="154"/>
      <c r="C52" s="110"/>
      <c r="D52" s="131"/>
      <c r="E52" s="179"/>
      <c r="F52" s="179"/>
    </row>
    <row r="53" spans="1:6" s="135" customFormat="1" ht="15.75" thickBot="1" x14ac:dyDescent="0.3">
      <c r="A53" s="162"/>
      <c r="B53" s="155"/>
      <c r="C53" s="156"/>
      <c r="D53" s="157"/>
      <c r="E53" s="180"/>
      <c r="F53" s="180"/>
    </row>
    <row r="54" spans="1:6" ht="15.75" x14ac:dyDescent="0.25">
      <c r="A54" s="92"/>
      <c r="B54" s="226" t="s">
        <v>68</v>
      </c>
      <c r="C54" s="227"/>
      <c r="D54" s="227"/>
      <c r="E54" s="228"/>
      <c r="F54" s="181">
        <f>SUM(F50,F51)</f>
        <v>0</v>
      </c>
    </row>
    <row r="55" spans="1:6" ht="15.75" x14ac:dyDescent="0.25">
      <c r="B55" s="90"/>
      <c r="C55" s="101"/>
      <c r="D55" s="91"/>
      <c r="E55" s="182"/>
      <c r="F55" s="182"/>
    </row>
    <row r="56" spans="1:6" ht="15.75" x14ac:dyDescent="0.25">
      <c r="B56" s="90"/>
      <c r="C56" s="101"/>
      <c r="D56" s="91"/>
      <c r="E56" s="182"/>
      <c r="F56" s="182"/>
    </row>
    <row r="57" spans="1:6" ht="15.75" x14ac:dyDescent="0.25">
      <c r="B57" s="90"/>
      <c r="C57" s="101"/>
      <c r="D57" s="91"/>
      <c r="E57" s="182"/>
      <c r="F57" s="182"/>
    </row>
  </sheetData>
  <mergeCells count="3">
    <mergeCell ref="B23:E23"/>
    <mergeCell ref="B48:E48"/>
    <mergeCell ref="B54:E54"/>
  </mergeCells>
  <pageMargins left="0.75" right="0.75" top="1" bottom="1" header="0.5" footer="0.5"/>
  <pageSetup scale="75" orientation="portrait" horizontalDpi="300" verticalDpi="300" r:id="rId1"/>
  <headerFooter alignWithMargins="0">
    <oddFooter>&amp;C1.3</oddFooter>
  </headerFooter>
  <rowBreaks count="1" manualBreakCount="1">
    <brk id="2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view="pageBreakPreview" zoomScale="60" zoomScaleNormal="100" workbookViewId="0">
      <selection activeCell="S14" sqref="S14"/>
    </sheetView>
  </sheetViews>
  <sheetFormatPr defaultColWidth="9.140625" defaultRowHeight="15" x14ac:dyDescent="0.25"/>
  <cols>
    <col min="6" max="6" width="40.28515625" customWidth="1"/>
  </cols>
  <sheetData>
    <row r="1" spans="1:6" x14ac:dyDescent="0.25">
      <c r="A1" s="4"/>
      <c r="B1" s="5"/>
      <c r="C1" s="6"/>
      <c r="D1" s="7"/>
      <c r="E1" s="7"/>
      <c r="F1" s="8"/>
    </row>
    <row r="2" spans="1:6" x14ac:dyDescent="0.25">
      <c r="A2" s="9"/>
      <c r="B2" s="1"/>
      <c r="C2" s="2"/>
      <c r="D2" s="3"/>
      <c r="E2" s="3"/>
      <c r="F2" s="10"/>
    </row>
    <row r="3" spans="1:6" x14ac:dyDescent="0.25">
      <c r="A3" s="9"/>
      <c r="B3" s="1"/>
      <c r="C3" s="2"/>
      <c r="D3" s="3"/>
      <c r="E3" s="3"/>
      <c r="F3" s="10"/>
    </row>
    <row r="4" spans="1:6" x14ac:dyDescent="0.25">
      <c r="A4" s="9"/>
      <c r="B4" s="1"/>
      <c r="C4" s="2"/>
      <c r="D4" s="3"/>
      <c r="E4" s="3"/>
      <c r="F4" s="10"/>
    </row>
    <row r="5" spans="1:6" x14ac:dyDescent="0.25">
      <c r="A5" s="9"/>
      <c r="B5" s="1"/>
      <c r="C5" s="2"/>
      <c r="D5" s="3"/>
      <c r="E5" s="3"/>
      <c r="F5" s="10"/>
    </row>
    <row r="6" spans="1:6" x14ac:dyDescent="0.25">
      <c r="A6" s="207"/>
      <c r="B6" s="208"/>
      <c r="C6" s="208"/>
      <c r="D6" s="208"/>
      <c r="E6" s="208"/>
      <c r="F6" s="209"/>
    </row>
    <row r="7" spans="1:6" x14ac:dyDescent="0.25">
      <c r="A7" s="207"/>
      <c r="B7" s="208"/>
      <c r="C7" s="208"/>
      <c r="D7" s="208"/>
      <c r="E7" s="208"/>
      <c r="F7" s="209"/>
    </row>
    <row r="8" spans="1:6" x14ac:dyDescent="0.25">
      <c r="A8" s="207"/>
      <c r="B8" s="208"/>
      <c r="C8" s="208"/>
      <c r="D8" s="208"/>
      <c r="E8" s="208"/>
      <c r="F8" s="209"/>
    </row>
    <row r="9" spans="1:6" x14ac:dyDescent="0.25">
      <c r="A9" s="9"/>
      <c r="B9" s="1"/>
      <c r="C9" s="2"/>
      <c r="D9" s="3"/>
      <c r="E9" s="3"/>
      <c r="F9" s="10"/>
    </row>
    <row r="10" spans="1:6" ht="26.25" x14ac:dyDescent="0.25">
      <c r="A10" s="204" t="s">
        <v>8</v>
      </c>
      <c r="B10" s="205"/>
      <c r="C10" s="205"/>
      <c r="D10" s="205"/>
      <c r="E10" s="205"/>
      <c r="F10" s="206"/>
    </row>
    <row r="11" spans="1:6" x14ac:dyDescent="0.25">
      <c r="A11" s="9"/>
      <c r="B11" s="1"/>
      <c r="C11" s="2"/>
      <c r="D11" s="3"/>
      <c r="E11" s="3"/>
      <c r="F11" s="10"/>
    </row>
    <row r="12" spans="1:6" ht="15" customHeight="1" x14ac:dyDescent="0.25">
      <c r="A12" s="210" t="s">
        <v>88</v>
      </c>
      <c r="B12" s="211"/>
      <c r="C12" s="211"/>
      <c r="D12" s="211"/>
      <c r="E12" s="211"/>
      <c r="F12" s="212"/>
    </row>
    <row r="13" spans="1:6" ht="15" customHeight="1" x14ac:dyDescent="0.25">
      <c r="A13" s="210"/>
      <c r="B13" s="211"/>
      <c r="C13" s="211"/>
      <c r="D13" s="211"/>
      <c r="E13" s="211"/>
      <c r="F13" s="212"/>
    </row>
    <row r="14" spans="1:6" ht="81.75" customHeight="1" x14ac:dyDescent="0.25">
      <c r="A14" s="210"/>
      <c r="B14" s="211"/>
      <c r="C14" s="211"/>
      <c r="D14" s="211"/>
      <c r="E14" s="211"/>
      <c r="F14" s="212"/>
    </row>
    <row r="15" spans="1:6" x14ac:dyDescent="0.25">
      <c r="A15" s="9"/>
      <c r="B15" s="1"/>
      <c r="C15" s="2"/>
      <c r="D15" s="3"/>
      <c r="E15" s="3"/>
      <c r="F15" s="10"/>
    </row>
    <row r="16" spans="1:6" x14ac:dyDescent="0.25">
      <c r="A16" s="9"/>
      <c r="B16" s="1"/>
      <c r="C16" s="2"/>
      <c r="D16" s="3"/>
      <c r="E16" s="3"/>
      <c r="F16" s="10"/>
    </row>
    <row r="17" spans="1:6" x14ac:dyDescent="0.25">
      <c r="A17" s="9"/>
      <c r="B17" s="1"/>
      <c r="C17" s="2"/>
      <c r="D17" s="3"/>
      <c r="E17" s="3"/>
      <c r="F17" s="10"/>
    </row>
    <row r="18" spans="1:6" x14ac:dyDescent="0.25">
      <c r="A18" s="9"/>
      <c r="B18" s="1"/>
      <c r="C18" s="2"/>
      <c r="D18" s="3"/>
      <c r="E18" s="3"/>
      <c r="F18" s="10"/>
    </row>
    <row r="19" spans="1:6" x14ac:dyDescent="0.25">
      <c r="A19" s="9"/>
      <c r="B19" s="1"/>
      <c r="C19" s="2"/>
      <c r="D19" s="3"/>
      <c r="E19" s="3"/>
      <c r="F19" s="10"/>
    </row>
    <row r="20" spans="1:6" x14ac:dyDescent="0.25">
      <c r="A20" s="9"/>
      <c r="B20" s="1"/>
      <c r="C20" s="2"/>
      <c r="D20" s="3"/>
      <c r="E20" s="3"/>
      <c r="F20" s="10"/>
    </row>
    <row r="21" spans="1:6" x14ac:dyDescent="0.25">
      <c r="A21" s="9"/>
      <c r="B21" s="1"/>
      <c r="C21" s="2"/>
      <c r="D21" s="3"/>
      <c r="E21" s="3"/>
      <c r="F21" s="10"/>
    </row>
    <row r="22" spans="1:6" x14ac:dyDescent="0.25">
      <c r="A22" s="201"/>
      <c r="B22" s="202"/>
      <c r="C22" s="202"/>
      <c r="D22" s="202"/>
      <c r="E22" s="202"/>
      <c r="F22" s="203"/>
    </row>
    <row r="23" spans="1:6" x14ac:dyDescent="0.25">
      <c r="A23" s="9"/>
      <c r="B23" s="1"/>
      <c r="C23" s="2"/>
      <c r="D23" s="3"/>
      <c r="E23" s="3"/>
      <c r="F23" s="10"/>
    </row>
    <row r="24" spans="1:6" x14ac:dyDescent="0.25">
      <c r="A24" s="9"/>
      <c r="B24" s="1"/>
      <c r="C24" s="2"/>
      <c r="D24" s="3"/>
      <c r="E24" s="3"/>
      <c r="F24" s="10"/>
    </row>
    <row r="25" spans="1:6" x14ac:dyDescent="0.25">
      <c r="A25" s="9"/>
      <c r="B25" s="1"/>
      <c r="C25" s="2"/>
      <c r="D25" s="3"/>
      <c r="E25" s="3"/>
      <c r="F25" s="10"/>
    </row>
    <row r="26" spans="1:6" x14ac:dyDescent="0.25">
      <c r="A26" s="9"/>
      <c r="B26" s="1"/>
      <c r="C26" s="2"/>
      <c r="D26" s="3"/>
      <c r="E26" s="3"/>
      <c r="F26" s="10"/>
    </row>
    <row r="27" spans="1:6" x14ac:dyDescent="0.25">
      <c r="A27" s="9"/>
      <c r="B27" s="1"/>
      <c r="C27" s="2"/>
      <c r="D27" s="3"/>
      <c r="E27" s="3"/>
      <c r="F27" s="10"/>
    </row>
    <row r="28" spans="1:6" x14ac:dyDescent="0.25">
      <c r="A28" s="201">
        <v>44978</v>
      </c>
      <c r="B28" s="202"/>
      <c r="C28" s="202"/>
      <c r="D28" s="202"/>
      <c r="E28" s="202"/>
      <c r="F28" s="203"/>
    </row>
    <row r="29" spans="1:6" x14ac:dyDescent="0.25">
      <c r="A29" s="9"/>
      <c r="B29" s="1"/>
      <c r="C29" s="2"/>
      <c r="D29" s="3"/>
      <c r="E29" s="3"/>
      <c r="F29" s="10"/>
    </row>
    <row r="30" spans="1:6" ht="15.75" thickBot="1" x14ac:dyDescent="0.3">
      <c r="A30" s="11"/>
      <c r="B30" s="12"/>
      <c r="C30" s="13"/>
      <c r="D30" s="14"/>
      <c r="E30" s="14"/>
      <c r="F30" s="15"/>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view="pageBreakPreview" zoomScale="94" zoomScaleNormal="100" zoomScaleSheetLayoutView="94" workbookViewId="0">
      <selection activeCell="L14" sqref="L14"/>
    </sheetView>
  </sheetViews>
  <sheetFormatPr defaultColWidth="9.140625" defaultRowHeight="15" x14ac:dyDescent="0.25"/>
  <cols>
    <col min="1" max="1" width="9.140625" style="19"/>
    <col min="2" max="2" width="35.7109375" style="19" customWidth="1"/>
    <col min="3" max="3" width="16.28515625" style="19" customWidth="1"/>
    <col min="4" max="16384" width="9.140625" style="19"/>
  </cols>
  <sheetData>
    <row r="1" spans="1:3" x14ac:dyDescent="0.25">
      <c r="A1" s="219" t="s">
        <v>34</v>
      </c>
      <c r="B1" s="220"/>
      <c r="C1" s="221"/>
    </row>
    <row r="2" spans="1:3" ht="15.75" thickBot="1" x14ac:dyDescent="0.3">
      <c r="A2" s="39"/>
      <c r="B2" s="40"/>
      <c r="C2" s="41"/>
    </row>
    <row r="3" spans="1:3" ht="19.5" customHeight="1" thickBot="1" x14ac:dyDescent="0.3">
      <c r="A3" s="42" t="s">
        <v>1</v>
      </c>
      <c r="B3" s="43" t="s">
        <v>0</v>
      </c>
      <c r="C3" s="44" t="s">
        <v>9</v>
      </c>
    </row>
    <row r="4" spans="1:3" x14ac:dyDescent="0.25">
      <c r="A4" s="45"/>
      <c r="B4" s="46"/>
      <c r="C4" s="47"/>
    </row>
    <row r="5" spans="1:3" x14ac:dyDescent="0.25">
      <c r="A5" s="48"/>
      <c r="B5" s="49" t="s">
        <v>10</v>
      </c>
      <c r="C5" s="50"/>
    </row>
    <row r="6" spans="1:3" x14ac:dyDescent="0.25">
      <c r="A6" s="48"/>
      <c r="B6" s="51"/>
      <c r="C6" s="50"/>
    </row>
    <row r="7" spans="1:3" x14ac:dyDescent="0.25">
      <c r="A7" s="52">
        <v>1</v>
      </c>
      <c r="B7" s="53" t="s">
        <v>11</v>
      </c>
      <c r="C7" s="54">
        <f>'Karugutu Preliminaries'!C15</f>
        <v>0</v>
      </c>
    </row>
    <row r="8" spans="1:3" x14ac:dyDescent="0.25">
      <c r="A8" s="52">
        <v>2</v>
      </c>
      <c r="B8" s="53" t="s">
        <v>33</v>
      </c>
      <c r="C8" s="54">
        <f>'Karugutu main bill'!F54</f>
        <v>0</v>
      </c>
    </row>
    <row r="9" spans="1:3" ht="15.75" thickBot="1" x14ac:dyDescent="0.3">
      <c r="A9" s="52"/>
      <c r="B9" s="53"/>
      <c r="C9" s="55"/>
    </row>
    <row r="10" spans="1:3" ht="15.75" thickBot="1" x14ac:dyDescent="0.3">
      <c r="A10" s="56"/>
      <c r="B10" s="57" t="s">
        <v>12</v>
      </c>
      <c r="C10" s="58">
        <f>SUM(C7:C9)</f>
        <v>0</v>
      </c>
    </row>
    <row r="11" spans="1:3" x14ac:dyDescent="0.25">
      <c r="A11" s="59"/>
      <c r="B11" s="53"/>
      <c r="C11" s="60"/>
    </row>
    <row r="12" spans="1:3" x14ac:dyDescent="0.25">
      <c r="A12" s="59">
        <v>3</v>
      </c>
      <c r="B12" s="61" t="s">
        <v>13</v>
      </c>
      <c r="C12" s="54">
        <f>5%*C10</f>
        <v>0</v>
      </c>
    </row>
    <row r="13" spans="1:3" x14ac:dyDescent="0.25">
      <c r="A13" s="59"/>
      <c r="B13" s="16"/>
      <c r="C13" s="55"/>
    </row>
    <row r="14" spans="1:3" x14ac:dyDescent="0.25">
      <c r="A14" s="59"/>
      <c r="B14" s="16"/>
      <c r="C14" s="55"/>
    </row>
    <row r="15" spans="1:3" ht="15.75" thickBot="1" x14ac:dyDescent="0.3">
      <c r="A15" s="36"/>
      <c r="B15" s="34"/>
      <c r="C15" s="37"/>
    </row>
    <row r="16" spans="1:3" ht="15.75" thickBot="1" x14ac:dyDescent="0.3">
      <c r="A16" s="38"/>
      <c r="B16" s="17" t="s">
        <v>3</v>
      </c>
      <c r="C16" s="18">
        <f>SUM(C10:C12)</f>
        <v>0</v>
      </c>
    </row>
  </sheetData>
  <mergeCells count="1">
    <mergeCell ref="A1:C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view="pageBreakPreview" topLeftCell="A7" zoomScale="96" zoomScaleNormal="100" zoomScaleSheetLayoutView="96" workbookViewId="0">
      <selection activeCell="F6" sqref="F6"/>
    </sheetView>
  </sheetViews>
  <sheetFormatPr defaultColWidth="9.140625" defaultRowHeight="30" customHeight="1" x14ac:dyDescent="0.25"/>
  <cols>
    <col min="2" max="2" width="59.28515625" customWidth="1"/>
    <col min="3" max="3" width="17.140625" customWidth="1"/>
  </cols>
  <sheetData>
    <row r="1" spans="1:3" ht="16.5" customHeight="1" thickBot="1" x14ac:dyDescent="0.3">
      <c r="A1" s="222" t="s">
        <v>14</v>
      </c>
      <c r="B1" s="223"/>
      <c r="C1" s="67"/>
    </row>
    <row r="2" spans="1:3" ht="17.25" customHeight="1" thickBot="1" x14ac:dyDescent="0.3">
      <c r="A2" s="68" t="s">
        <v>30</v>
      </c>
      <c r="B2" s="69" t="s">
        <v>0</v>
      </c>
      <c r="C2" s="25"/>
    </row>
    <row r="3" spans="1:3" ht="18.75" customHeight="1" thickBot="1" x14ac:dyDescent="0.3">
      <c r="A3" s="70" t="s">
        <v>4</v>
      </c>
      <c r="B3" s="71" t="s">
        <v>28</v>
      </c>
      <c r="C3" s="62"/>
    </row>
    <row r="4" spans="1:3" ht="18.75" customHeight="1" thickBot="1" x14ac:dyDescent="0.3">
      <c r="A4" s="63"/>
      <c r="B4" s="64" t="s">
        <v>29</v>
      </c>
      <c r="C4" s="163"/>
    </row>
    <row r="5" spans="1:3" ht="18.75" customHeight="1" thickBot="1" x14ac:dyDescent="0.3">
      <c r="A5" s="70" t="s">
        <v>17</v>
      </c>
      <c r="B5" s="71" t="s">
        <v>15</v>
      </c>
      <c r="C5" s="164"/>
    </row>
    <row r="6" spans="1:3" ht="70.5" customHeight="1" x14ac:dyDescent="0.25">
      <c r="A6" s="63"/>
      <c r="B6" s="64" t="s">
        <v>16</v>
      </c>
      <c r="C6" s="163"/>
    </row>
    <row r="7" spans="1:3" ht="18" customHeight="1" x14ac:dyDescent="0.25">
      <c r="A7" s="65" t="s">
        <v>5</v>
      </c>
      <c r="B7" s="66" t="s">
        <v>18</v>
      </c>
      <c r="C7" s="165"/>
    </row>
    <row r="8" spans="1:3" ht="91.5" customHeight="1" x14ac:dyDescent="0.25">
      <c r="A8" s="63"/>
      <c r="B8" s="64" t="s">
        <v>19</v>
      </c>
      <c r="C8" s="163"/>
    </row>
    <row r="9" spans="1:3" ht="16.5" customHeight="1" x14ac:dyDescent="0.25">
      <c r="A9" s="73" t="s">
        <v>6</v>
      </c>
      <c r="B9" s="74" t="s">
        <v>20</v>
      </c>
      <c r="C9" s="165"/>
    </row>
    <row r="10" spans="1:3" ht="105" customHeight="1" x14ac:dyDescent="0.25">
      <c r="A10" s="63"/>
      <c r="B10" s="64" t="s">
        <v>21</v>
      </c>
      <c r="C10" s="163"/>
    </row>
    <row r="11" spans="1:3" ht="19.5" customHeight="1" x14ac:dyDescent="0.25">
      <c r="A11" s="73" t="s">
        <v>7</v>
      </c>
      <c r="B11" s="74" t="s">
        <v>22</v>
      </c>
      <c r="C11" s="165"/>
    </row>
    <row r="12" spans="1:3" ht="43.5" customHeight="1" x14ac:dyDescent="0.25">
      <c r="A12" s="63"/>
      <c r="B12" s="64" t="s">
        <v>23</v>
      </c>
      <c r="C12" s="163"/>
    </row>
    <row r="13" spans="1:3" ht="18.75" customHeight="1" x14ac:dyDescent="0.25">
      <c r="A13" s="73" t="s">
        <v>27</v>
      </c>
      <c r="B13" s="75" t="s">
        <v>24</v>
      </c>
      <c r="C13" s="165"/>
    </row>
    <row r="14" spans="1:3" ht="83.25" customHeight="1" thickBot="1" x14ac:dyDescent="0.3">
      <c r="A14" s="63"/>
      <c r="B14" s="64" t="s">
        <v>26</v>
      </c>
      <c r="C14" s="163"/>
    </row>
    <row r="15" spans="1:3" ht="24" customHeight="1" thickBot="1" x14ac:dyDescent="0.3">
      <c r="A15" s="70"/>
      <c r="B15" s="76" t="s">
        <v>25</v>
      </c>
      <c r="C15" s="72">
        <f>SUM(C4:C14)</f>
        <v>0</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Master Cover</vt:lpstr>
      <vt:lpstr>Master Summary</vt:lpstr>
      <vt:lpstr>Bukuku cover</vt:lpstr>
      <vt:lpstr>Bukuku summary</vt:lpstr>
      <vt:lpstr>Bukuku Preliminaries</vt:lpstr>
      <vt:lpstr>Bukuku main bill</vt:lpstr>
      <vt:lpstr>Karugutu cover</vt:lpstr>
      <vt:lpstr>Karugutu summary</vt:lpstr>
      <vt:lpstr>Karugutu Preliminaries</vt:lpstr>
      <vt:lpstr>Karugutu main bill</vt:lpstr>
      <vt:lpstr>Rwebisengo cover</vt:lpstr>
      <vt:lpstr>Rwebisengo summary</vt:lpstr>
      <vt:lpstr>Rwebisengo Preliminaries</vt:lpstr>
      <vt:lpstr>Rwebisengo main bill</vt:lpstr>
      <vt:lpstr>'Bukuku cover'!Print_Area</vt:lpstr>
      <vt:lpstr>'Bukuku main bill'!Print_Area</vt:lpstr>
      <vt:lpstr>'Karugutu cover'!Print_Area</vt:lpstr>
      <vt:lpstr>'Karugutu main bill'!Print_Area</vt:lpstr>
      <vt:lpstr>'Master Cover'!Print_Area</vt:lpstr>
      <vt:lpstr>'Rwebisengo cover'!Print_Area</vt:lpstr>
      <vt:lpstr>'Rwebisengo main bill'!Print_Area</vt:lpstr>
      <vt:lpstr>'Bukuku main bill'!Print_Titles</vt:lpstr>
      <vt:lpstr>'Karugutu main bill'!Print_Titles</vt:lpstr>
      <vt:lpstr>'Rwebisengo main bill'!Print_Titles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FENI</cp:lastModifiedBy>
  <cp:lastPrinted>2022-08-19T09:37:08Z</cp:lastPrinted>
  <dcterms:created xsi:type="dcterms:W3CDTF">2015-06-05T18:17:20Z</dcterms:created>
  <dcterms:modified xsi:type="dcterms:W3CDTF">2023-03-29T11:24:41Z</dcterms:modified>
</cp:coreProperties>
</file>