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enabelbe.sharepoint.com/sites/PSE/Contracts/21_Public_Contracts/PZA1203211_SCH4/PZA1203211-10026_PV_Gaza/2_CSC/Own-management/"/>
    </mc:Choice>
  </mc:AlternateContent>
  <xr:revisionPtr revIDLastSave="195" documentId="8_{947A6CBE-A363-4AE3-BE41-03B291E4CDC7}" xr6:coauthVersionLast="47" xr6:coauthVersionMax="47" xr10:uidLastSave="{C47CBC44-6020-4B3F-981E-85DE1A84837E}"/>
  <bookViews>
    <workbookView xWindow="-108" yWindow="-108" windowWidth="23256" windowHeight="12456" activeTab="2" xr2:uid="{F4F93E83-03BB-417C-81A7-9177A2256AB2}"/>
  </bookViews>
  <sheets>
    <sheet name="SUMMARY" sheetId="6" r:id="rId1"/>
    <sheet name="LOT 1 - BOQ" sheetId="1" r:id="rId2"/>
    <sheet name="LOT 2 - BOQ" sheetId="3" r:id="rId3"/>
    <sheet name="GENERAL REQ" sheetId="8" r:id="rId4"/>
  </sheets>
  <definedNames>
    <definedName name="_xlnm.Print_Area" localSheetId="2">'LOT 2 - BOQ'!$A$1:$F$288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C18" i="6" l="1"/>
  <c r="C17" i="6"/>
  <c r="F286" i="3"/>
  <c r="F277" i="3"/>
  <c r="F276" i="3"/>
  <c r="F275" i="3"/>
  <c r="F274" i="3"/>
  <c r="F273" i="3"/>
  <c r="F272" i="3"/>
  <c r="F256" i="3"/>
  <c r="F270" i="3" s="1"/>
  <c r="F239" i="3"/>
  <c r="F254" i="3" s="1"/>
  <c r="F236" i="3"/>
  <c r="F235" i="3"/>
  <c r="F234" i="3"/>
  <c r="F233" i="3"/>
  <c r="F232" i="3"/>
  <c r="F205" i="3"/>
  <c r="F230" i="3" s="1"/>
  <c r="F157" i="3"/>
  <c r="F203" i="3" s="1"/>
  <c r="F118" i="3"/>
  <c r="F155" i="3" s="1"/>
  <c r="F107" i="3"/>
  <c r="F116" i="3" s="1"/>
  <c r="F78" i="3"/>
  <c r="F105" i="3" s="1"/>
  <c r="F72" i="3"/>
  <c r="F63" i="3"/>
  <c r="F56" i="3"/>
  <c r="F9" i="3"/>
  <c r="F54" i="3" s="1"/>
  <c r="F286" i="1"/>
  <c r="F277" i="1"/>
  <c r="F274" i="1"/>
  <c r="F275" i="1"/>
  <c r="F276" i="1"/>
  <c r="F273" i="1"/>
  <c r="F272" i="1"/>
  <c r="F256" i="1"/>
  <c r="F270" i="1" s="1"/>
  <c r="F239" i="1"/>
  <c r="F254" i="1" s="1"/>
  <c r="F236" i="1"/>
  <c r="F235" i="1"/>
  <c r="F233" i="1"/>
  <c r="F234" i="1"/>
  <c r="F232" i="1"/>
  <c r="F205" i="1"/>
  <c r="F230" i="1" s="1"/>
  <c r="F157" i="1"/>
  <c r="F203" i="1" s="1"/>
  <c r="F118" i="1"/>
  <c r="F155" i="1" s="1"/>
  <c r="F107" i="1"/>
  <c r="F116" i="1" s="1"/>
  <c r="F78" i="1"/>
  <c r="F105" i="1" s="1"/>
  <c r="F72" i="1"/>
  <c r="F63" i="1"/>
  <c r="F56" i="1"/>
  <c r="F54" i="1"/>
  <c r="F237" i="3" l="1"/>
  <c r="F76" i="3"/>
  <c r="F287" i="3"/>
  <c r="F287" i="1"/>
  <c r="F237" i="1"/>
  <c r="F76" i="1"/>
  <c r="F288" i="3" l="1"/>
  <c r="C9" i="6" s="1"/>
  <c r="F288" i="1"/>
  <c r="C8" i="6" s="1"/>
  <c r="C10" i="6" l="1"/>
</calcChain>
</file>

<file path=xl/sharedStrings.xml><?xml version="1.0" encoding="utf-8"?>
<sst xmlns="http://schemas.openxmlformats.org/spreadsheetml/2006/main" count="736" uniqueCount="341">
  <si>
    <t>PUBLIC PROCUREMENT CONTRACT FOR SUPPLY AND INSTALLATION OF ROOF-TOP SOLAR PHOTOVOLTAIC SYSTEMS ON SCHOOLS IN GAZA STRIP</t>
  </si>
  <si>
    <t>TENDER NO. PZA1203211-10026</t>
  </si>
  <si>
    <t>PV Modules:</t>
  </si>
  <si>
    <t>Unit</t>
  </si>
  <si>
    <t>Qty.</t>
  </si>
  <si>
    <t>Unit Price (EUR)</t>
  </si>
  <si>
    <t>Total Price (EUR)</t>
  </si>
  <si>
    <t>Supply, install, connect, and operate BIFACIAL MONO PV Solar Modules (Min total arrays capacity not less 41.6KWp for each school). The item includes the supply, installation, and connection of the following:</t>
  </si>
  <si>
    <r>
      <t>·</t>
    </r>
    <r>
      <rPr>
        <sz val="7"/>
        <color theme="1"/>
        <rFont val="Times New Roman"/>
        <family val="1"/>
      </rPr>
      <t xml:space="preserve">       </t>
    </r>
    <r>
      <rPr>
        <sz val="10"/>
        <color theme="1"/>
        <rFont val="Calibri"/>
        <family val="2"/>
        <scheme val="minor"/>
      </rPr>
      <t>PVC ducts with clamps, accessories, supports &amp; labels suitable to be installed under the PV arrays.</t>
    </r>
  </si>
  <si>
    <r>
      <t>·</t>
    </r>
    <r>
      <rPr>
        <sz val="7"/>
        <color theme="1"/>
        <rFont val="Times New Roman"/>
        <family val="1"/>
      </rPr>
      <t xml:space="preserve">       </t>
    </r>
    <r>
      <rPr>
        <sz val="10"/>
        <color theme="1"/>
        <rFont val="Calibri"/>
        <family val="2"/>
        <scheme val="minor"/>
      </rPr>
      <t>Solar DC cables 6mm</t>
    </r>
    <r>
      <rPr>
        <vertAlign val="superscript"/>
        <sz val="10"/>
        <color theme="1"/>
        <rFont val="Calibri"/>
        <family val="2"/>
        <scheme val="minor"/>
      </rPr>
      <t>2</t>
    </r>
    <r>
      <rPr>
        <sz val="10"/>
        <color theme="1"/>
        <rFont val="Calibri"/>
        <family val="2"/>
        <scheme val="minor"/>
      </rPr>
      <t xml:space="preserve"> to connect the PVs together and to the inverter directly passing by PV combiner box with all conduits, clamps, trays and cable end terminations which shall be DC plug and socket connectors. </t>
    </r>
  </si>
  <si>
    <r>
      <t>·</t>
    </r>
    <r>
      <rPr>
        <sz val="7"/>
        <color theme="1"/>
        <rFont val="Times New Roman"/>
        <family val="1"/>
      </rPr>
      <t xml:space="preserve">       </t>
    </r>
    <r>
      <rPr>
        <sz val="10"/>
        <color theme="1"/>
        <rFont val="Calibri"/>
        <family val="2"/>
        <scheme val="minor"/>
      </rPr>
      <t xml:space="preserve">DC cables must be sized in accordance with the installation requirements applicable on site and must be according to the drawings, specifications and as per the approval. </t>
    </r>
  </si>
  <si>
    <r>
      <t>·</t>
    </r>
    <r>
      <rPr>
        <sz val="7"/>
        <color theme="1"/>
        <rFont val="Times New Roman"/>
        <family val="1"/>
      </rPr>
      <t xml:space="preserve">       </t>
    </r>
    <r>
      <rPr>
        <sz val="10"/>
        <color theme="1"/>
        <rFont val="Calibri"/>
        <family val="2"/>
        <scheme val="minor"/>
      </rPr>
      <t>Max allowable voltage drops for DC cables between PV Arrays and inverter: 1%</t>
    </r>
  </si>
  <si>
    <r>
      <t>·</t>
    </r>
    <r>
      <rPr>
        <sz val="7"/>
        <color theme="1"/>
        <rFont val="Times New Roman"/>
        <family val="1"/>
      </rPr>
      <t xml:space="preserve">       </t>
    </r>
    <r>
      <rPr>
        <sz val="10"/>
        <color theme="1"/>
        <rFont val="Calibri"/>
        <family val="2"/>
        <scheme val="minor"/>
      </rPr>
      <t xml:space="preserve">All works and materials must be according to the drawings, specifications and as per the approval. </t>
    </r>
  </si>
  <si>
    <r>
      <t>·</t>
    </r>
    <r>
      <rPr>
        <sz val="7"/>
        <color theme="1"/>
        <rFont val="Times New Roman"/>
        <family val="1"/>
      </rPr>
      <t xml:space="preserve">       </t>
    </r>
    <r>
      <rPr>
        <sz val="10"/>
        <color theme="1"/>
        <rFont val="Calibri"/>
        <family val="2"/>
        <scheme val="minor"/>
      </rPr>
      <t>Price includes all works, making good and reinstatement including necessary materials and workmanship to complete the job successfully.</t>
    </r>
  </si>
  <si>
    <r>
      <t>·</t>
    </r>
    <r>
      <rPr>
        <sz val="7"/>
        <color theme="1"/>
        <rFont val="Times New Roman"/>
        <family val="1"/>
      </rPr>
      <t xml:space="preserve">       </t>
    </r>
    <r>
      <rPr>
        <sz val="10"/>
        <color theme="1"/>
        <rFont val="Calibri"/>
        <family val="2"/>
        <scheme val="minor"/>
      </rPr>
      <t>Min Original PV panels warrantee: 20 years.</t>
    </r>
  </si>
  <si>
    <r>
      <t>·</t>
    </r>
    <r>
      <rPr>
        <sz val="7"/>
        <color theme="1"/>
        <rFont val="Times New Roman"/>
        <family val="1"/>
      </rPr>
      <t xml:space="preserve">       </t>
    </r>
    <r>
      <rPr>
        <sz val="10"/>
        <color theme="1"/>
        <rFont val="Calibri"/>
        <family val="2"/>
        <scheme val="minor"/>
      </rPr>
      <t>PV must have TUV Rheinland third-party testing and certification ensures that panels comply IEC standards.</t>
    </r>
  </si>
  <si>
    <t>KWp</t>
  </si>
  <si>
    <t>PV Characteristics at Standard Test Conditions (STC)</t>
  </si>
  <si>
    <r>
      <t>·</t>
    </r>
    <r>
      <rPr>
        <sz val="7"/>
        <color theme="1"/>
        <rFont val="Times New Roman"/>
        <family val="1"/>
      </rPr>
      <t xml:space="preserve">      </t>
    </r>
    <r>
      <rPr>
        <sz val="10"/>
        <color theme="1"/>
        <rFont val="Calibri"/>
        <family val="2"/>
        <scheme val="minor"/>
      </rPr>
      <t>Standard Test Conditions (STC): irradiance of 1000 W/m</t>
    </r>
    <r>
      <rPr>
        <vertAlign val="superscript"/>
        <sz val="10"/>
        <color theme="1"/>
        <rFont val="Calibri"/>
        <family val="2"/>
        <scheme val="minor"/>
      </rPr>
      <t>2</t>
    </r>
    <r>
      <rPr>
        <sz val="10"/>
        <color theme="1"/>
        <rFont val="Calibri"/>
        <family val="2"/>
        <scheme val="minor"/>
      </rPr>
      <t xml:space="preserve"> at spectrum AM 1.5 solar spectrum and temperature 25 ± 2 °C</t>
    </r>
  </si>
  <si>
    <r>
      <t>·</t>
    </r>
    <r>
      <rPr>
        <sz val="7"/>
        <color theme="1"/>
        <rFont val="Times New Roman"/>
        <family val="1"/>
      </rPr>
      <t xml:space="preserve">       </t>
    </r>
    <r>
      <rPr>
        <sz val="10"/>
        <color theme="1"/>
        <rFont val="Calibri"/>
        <family val="2"/>
        <scheme val="minor"/>
      </rPr>
      <t>Max Power of solar panel (P</t>
    </r>
    <r>
      <rPr>
        <vertAlign val="subscript"/>
        <sz val="10"/>
        <color theme="1"/>
        <rFont val="Calibri"/>
        <family val="2"/>
        <scheme val="minor"/>
      </rPr>
      <t>max</t>
    </r>
    <r>
      <rPr>
        <sz val="10"/>
        <color theme="1"/>
        <rFont val="Calibri"/>
        <family val="2"/>
        <scheme val="minor"/>
      </rPr>
      <t>): at least 650 Watt</t>
    </r>
  </si>
  <si>
    <r>
      <t>·</t>
    </r>
    <r>
      <rPr>
        <sz val="7"/>
        <color theme="1"/>
        <rFont val="Times New Roman"/>
        <family val="1"/>
      </rPr>
      <t xml:space="preserve">       </t>
    </r>
    <r>
      <rPr>
        <sz val="10"/>
        <color theme="1"/>
        <rFont val="Calibri"/>
        <family val="2"/>
        <scheme val="minor"/>
      </rPr>
      <t>Open Circuit Voltage (V</t>
    </r>
    <r>
      <rPr>
        <vertAlign val="subscript"/>
        <sz val="10"/>
        <color theme="1"/>
        <rFont val="Calibri"/>
        <family val="2"/>
        <scheme val="minor"/>
      </rPr>
      <t>oc</t>
    </r>
    <r>
      <rPr>
        <sz val="10"/>
        <color theme="1"/>
        <rFont val="Calibri"/>
        <family val="2"/>
        <scheme val="minor"/>
      </rPr>
      <t>): 45 – 50 V</t>
    </r>
  </si>
  <si>
    <r>
      <t>·</t>
    </r>
    <r>
      <rPr>
        <sz val="7"/>
        <color theme="1"/>
        <rFont val="Times New Roman"/>
        <family val="1"/>
      </rPr>
      <t xml:space="preserve">       </t>
    </r>
    <r>
      <rPr>
        <sz val="10"/>
        <color theme="1"/>
        <rFont val="Calibri"/>
        <family val="2"/>
        <scheme val="minor"/>
      </rPr>
      <t>Short Circuit Current (I</t>
    </r>
    <r>
      <rPr>
        <vertAlign val="subscript"/>
        <sz val="10"/>
        <color theme="1"/>
        <rFont val="Calibri"/>
        <family val="2"/>
        <scheme val="minor"/>
      </rPr>
      <t>sc</t>
    </r>
    <r>
      <rPr>
        <sz val="10"/>
        <color theme="1"/>
        <rFont val="Calibri"/>
        <family val="2"/>
        <scheme val="minor"/>
      </rPr>
      <t>): 18– 19 A</t>
    </r>
  </si>
  <si>
    <r>
      <t>·</t>
    </r>
    <r>
      <rPr>
        <sz val="7"/>
        <color theme="1"/>
        <rFont val="Times New Roman"/>
        <family val="1"/>
      </rPr>
      <t xml:space="preserve">       </t>
    </r>
    <r>
      <rPr>
        <sz val="10"/>
        <color theme="1"/>
        <rFont val="Calibri"/>
        <family val="2"/>
        <scheme val="minor"/>
      </rPr>
      <t>Voltage at Max Power (V</t>
    </r>
    <r>
      <rPr>
        <vertAlign val="subscript"/>
        <sz val="10"/>
        <color theme="1"/>
        <rFont val="Calibri"/>
        <family val="2"/>
        <scheme val="minor"/>
      </rPr>
      <t>mp</t>
    </r>
    <r>
      <rPr>
        <sz val="10"/>
        <color theme="1"/>
        <rFont val="Calibri"/>
        <family val="2"/>
        <scheme val="minor"/>
      </rPr>
      <t>): 37.5 – 40 V</t>
    </r>
  </si>
  <si>
    <r>
      <t>·</t>
    </r>
    <r>
      <rPr>
        <sz val="7"/>
        <color theme="1"/>
        <rFont val="Times New Roman"/>
        <family val="1"/>
      </rPr>
      <t xml:space="preserve">       </t>
    </r>
    <r>
      <rPr>
        <sz val="10"/>
        <color theme="1"/>
        <rFont val="Calibri"/>
        <family val="2"/>
        <scheme val="minor"/>
      </rPr>
      <t>Current at Max Power (I</t>
    </r>
    <r>
      <rPr>
        <vertAlign val="subscript"/>
        <sz val="10"/>
        <color theme="1"/>
        <rFont val="Calibri"/>
        <family val="2"/>
        <scheme val="minor"/>
      </rPr>
      <t>mp</t>
    </r>
    <r>
      <rPr>
        <sz val="10"/>
        <color theme="1"/>
        <rFont val="Calibri"/>
        <family val="2"/>
        <scheme val="minor"/>
      </rPr>
      <t xml:space="preserve">): &lt;17.5 </t>
    </r>
  </si>
  <si>
    <r>
      <t>·</t>
    </r>
    <r>
      <rPr>
        <sz val="7"/>
        <color theme="1"/>
        <rFont val="Times New Roman"/>
        <family val="1"/>
      </rPr>
      <t xml:space="preserve">       </t>
    </r>
    <r>
      <rPr>
        <sz val="10"/>
        <color theme="1"/>
        <rFont val="Calibri"/>
        <family val="2"/>
        <scheme val="minor"/>
      </rPr>
      <t>Min Module Efficiency not less 20.9 %</t>
    </r>
  </si>
  <si>
    <r>
      <t>·</t>
    </r>
    <r>
      <rPr>
        <sz val="7"/>
        <color theme="1"/>
        <rFont val="Times New Roman"/>
        <family val="1"/>
      </rPr>
      <t xml:space="preserve">       </t>
    </r>
    <r>
      <rPr>
        <sz val="10"/>
        <color theme="1"/>
        <rFont val="Calibri"/>
        <family val="2"/>
        <scheme val="minor"/>
      </rPr>
      <t>Max system voltage: 1500 V (IEC / UL) or 1000 V (IEC / UL)</t>
    </r>
  </si>
  <si>
    <r>
      <t>·</t>
    </r>
    <r>
      <rPr>
        <sz val="7"/>
        <color theme="1"/>
        <rFont val="Times New Roman"/>
        <family val="1"/>
      </rPr>
      <t xml:space="preserve">       </t>
    </r>
    <r>
      <rPr>
        <sz val="10"/>
        <color theme="1"/>
        <rFont val="Calibri"/>
        <family val="2"/>
        <scheme val="minor"/>
      </rPr>
      <t>Max series fuse rating: 30A</t>
    </r>
  </si>
  <si>
    <r>
      <t>·</t>
    </r>
    <r>
      <rPr>
        <sz val="7"/>
        <color theme="1"/>
        <rFont val="Times New Roman"/>
        <family val="1"/>
      </rPr>
      <t xml:space="preserve">       </t>
    </r>
    <r>
      <rPr>
        <sz val="10"/>
        <color theme="1"/>
        <rFont val="Calibri"/>
        <family val="2"/>
        <scheme val="minor"/>
      </rPr>
      <t>Positive power tolerance: 0~+3 to 10%</t>
    </r>
  </si>
  <si>
    <r>
      <t>PV</t>
    </r>
    <r>
      <rPr>
        <sz val="10"/>
        <color theme="1"/>
        <rFont val="Calibri"/>
        <family val="2"/>
        <scheme val="minor"/>
      </rPr>
      <t xml:space="preserve"> </t>
    </r>
    <r>
      <rPr>
        <b/>
        <sz val="12"/>
        <color theme="1"/>
        <rFont val="Calibri"/>
        <family val="2"/>
        <scheme val="minor"/>
      </rPr>
      <t>Mechanical Characteristics</t>
    </r>
  </si>
  <si>
    <r>
      <t>·</t>
    </r>
    <r>
      <rPr>
        <sz val="7"/>
        <color theme="1"/>
        <rFont val="Times New Roman"/>
        <family val="1"/>
      </rPr>
      <t xml:space="preserve">       </t>
    </r>
    <r>
      <rPr>
        <sz val="10"/>
        <color theme="1"/>
        <rFont val="Calibri"/>
        <family val="2"/>
        <scheme val="minor"/>
      </rPr>
      <t>Cell Type: Mono - crystalline</t>
    </r>
  </si>
  <si>
    <r>
      <t>·</t>
    </r>
    <r>
      <rPr>
        <sz val="7"/>
        <color theme="1"/>
        <rFont val="Times New Roman"/>
        <family val="1"/>
      </rPr>
      <t xml:space="preserve">       </t>
    </r>
    <r>
      <rPr>
        <sz val="10"/>
        <color theme="1"/>
        <rFont val="Calibri"/>
        <family val="2"/>
        <scheme val="minor"/>
      </rPr>
      <t>Frame Material: Anodized aluminum alloy, crossbar enhanced.</t>
    </r>
  </si>
  <si>
    <r>
      <t>·</t>
    </r>
    <r>
      <rPr>
        <sz val="7"/>
        <color theme="1"/>
        <rFont val="Times New Roman"/>
        <family val="1"/>
      </rPr>
      <t xml:space="preserve">       </t>
    </r>
    <r>
      <rPr>
        <sz val="10"/>
        <color theme="1"/>
        <rFont val="Calibri"/>
        <family val="2"/>
        <scheme val="minor"/>
      </rPr>
      <t>Front cover: not less than 2mm, Anti-Reflection Coating, High Transmission, Low Iron, Tempered Glass.</t>
    </r>
  </si>
  <si>
    <r>
      <t>·</t>
    </r>
    <r>
      <rPr>
        <sz val="7"/>
        <color theme="1"/>
        <rFont val="Times New Roman"/>
        <family val="1"/>
      </rPr>
      <t xml:space="preserve">       </t>
    </r>
    <r>
      <rPr>
        <sz val="10"/>
        <color theme="1"/>
        <rFont val="Calibri"/>
        <family val="2"/>
        <scheme val="minor"/>
      </rPr>
      <t>Back Glass: not less than 2mm heat strengthened glass.</t>
    </r>
  </si>
  <si>
    <r>
      <t>·</t>
    </r>
    <r>
      <rPr>
        <sz val="7"/>
        <color theme="1"/>
        <rFont val="Times New Roman"/>
        <family val="1"/>
      </rPr>
      <t xml:space="preserve">       </t>
    </r>
    <r>
      <rPr>
        <sz val="10"/>
        <color theme="1"/>
        <rFont val="Calibri"/>
        <family val="2"/>
        <scheme val="minor"/>
      </rPr>
      <t>Junction Box: IP68, 3 bypass diodes.</t>
    </r>
  </si>
  <si>
    <r>
      <t>·</t>
    </r>
    <r>
      <rPr>
        <sz val="7"/>
        <color theme="1"/>
        <rFont val="Times New Roman"/>
        <family val="1"/>
      </rPr>
      <t xml:space="preserve">       </t>
    </r>
    <r>
      <rPr>
        <sz val="10"/>
        <color theme="1"/>
        <rFont val="Calibri"/>
        <family val="2"/>
        <scheme val="minor"/>
      </rPr>
      <t>Fire safety Classification: Class C (IEC 61730 or EN 61730)</t>
    </r>
  </si>
  <si>
    <r>
      <t>·</t>
    </r>
    <r>
      <rPr>
        <sz val="7"/>
        <color theme="1"/>
        <rFont val="Times New Roman"/>
        <family val="1"/>
      </rPr>
      <t xml:space="preserve">       </t>
    </r>
    <r>
      <rPr>
        <sz val="10"/>
        <color theme="1"/>
        <rFont val="Calibri"/>
        <family val="2"/>
        <scheme val="minor"/>
      </rPr>
      <t>IEC classifications: IEC61215/IEC61701/IEC62716/ IEC 60068-2-68</t>
    </r>
  </si>
  <si>
    <r>
      <t>·</t>
    </r>
    <r>
      <rPr>
        <sz val="7"/>
        <color theme="1"/>
        <rFont val="Times New Roman"/>
        <family val="1"/>
      </rPr>
      <t xml:space="preserve">       </t>
    </r>
    <r>
      <rPr>
        <sz val="10"/>
        <color theme="1"/>
        <rFont val="Calibri"/>
        <family val="2"/>
        <scheme val="minor"/>
      </rPr>
      <t>ISO 9001 quality standards, ISO 14001 environmental standards and ISO 45001 for occupational health &amp; safety.</t>
    </r>
  </si>
  <si>
    <r>
      <t>·</t>
    </r>
    <r>
      <rPr>
        <sz val="7"/>
        <color theme="1"/>
        <rFont val="Times New Roman"/>
        <family val="1"/>
      </rPr>
      <t xml:space="preserve">       </t>
    </r>
    <r>
      <rPr>
        <sz val="10"/>
        <color theme="1"/>
        <rFont val="Calibri"/>
        <family val="2"/>
        <scheme val="minor"/>
      </rPr>
      <t>Min Static Load Wind pressure capacity: 2400 Pa</t>
    </r>
  </si>
  <si>
    <t xml:space="preserve">Solar Cables </t>
  </si>
  <si>
    <r>
      <t>·</t>
    </r>
    <r>
      <rPr>
        <sz val="7"/>
        <color theme="1"/>
        <rFont val="Times New Roman"/>
        <family val="1"/>
      </rPr>
      <t xml:space="preserve">       </t>
    </r>
    <r>
      <rPr>
        <sz val="10"/>
        <color theme="1"/>
        <rFont val="Calibri"/>
        <family val="2"/>
        <scheme val="minor"/>
      </rPr>
      <t xml:space="preserve">Color: (Black &amp; Red) or (Blue &amp; Brown) </t>
    </r>
  </si>
  <si>
    <r>
      <t>·</t>
    </r>
    <r>
      <rPr>
        <sz val="7"/>
        <color theme="1"/>
        <rFont val="Times New Roman"/>
        <family val="1"/>
      </rPr>
      <t xml:space="preserve">       </t>
    </r>
    <r>
      <rPr>
        <sz val="10"/>
        <color theme="1"/>
        <rFont val="Calibri"/>
        <family val="2"/>
        <scheme val="minor"/>
      </rPr>
      <t>Max PV system voltage (DC): 1.6 - 1.8 KV</t>
    </r>
  </si>
  <si>
    <r>
      <t>·</t>
    </r>
    <r>
      <rPr>
        <sz val="7"/>
        <color theme="1"/>
        <rFont val="Times New Roman"/>
        <family val="1"/>
      </rPr>
      <t xml:space="preserve">       </t>
    </r>
    <r>
      <rPr>
        <sz val="10"/>
        <color theme="1"/>
        <rFont val="Calibri"/>
        <family val="2"/>
        <scheme val="minor"/>
      </rPr>
      <t>Test voltage: 10 KVDC</t>
    </r>
  </si>
  <si>
    <r>
      <t>·</t>
    </r>
    <r>
      <rPr>
        <sz val="7"/>
        <color theme="1"/>
        <rFont val="Times New Roman"/>
        <family val="1"/>
      </rPr>
      <t xml:space="preserve">       </t>
    </r>
    <r>
      <rPr>
        <sz val="10"/>
        <color theme="1"/>
        <rFont val="Calibri"/>
        <family val="2"/>
        <scheme val="minor"/>
      </rPr>
      <t>Conductor: Electrolytic copper and thin plated</t>
    </r>
  </si>
  <si>
    <r>
      <t>·</t>
    </r>
    <r>
      <rPr>
        <sz val="7"/>
        <color theme="1"/>
        <rFont val="Times New Roman"/>
        <family val="1"/>
      </rPr>
      <t xml:space="preserve">       </t>
    </r>
    <r>
      <rPr>
        <sz val="10"/>
        <color theme="1"/>
        <rFont val="Calibri"/>
        <family val="2"/>
        <scheme val="minor"/>
      </rPr>
      <t>Insulation: Flame retardant and fire resistant and halogen free</t>
    </r>
  </si>
  <si>
    <r>
      <t>·</t>
    </r>
    <r>
      <rPr>
        <sz val="7"/>
        <color theme="1"/>
        <rFont val="Times New Roman"/>
        <family val="1"/>
      </rPr>
      <t xml:space="preserve">       </t>
    </r>
    <r>
      <rPr>
        <sz val="10"/>
        <color theme="1"/>
        <rFont val="Calibri"/>
        <family val="2"/>
        <scheme val="minor"/>
      </rPr>
      <t>Sheath: Flame retardant and fire resistant and halogen free</t>
    </r>
  </si>
  <si>
    <r>
      <t>·</t>
    </r>
    <r>
      <rPr>
        <sz val="7"/>
        <color theme="1"/>
        <rFont val="Times New Roman"/>
        <family val="1"/>
      </rPr>
      <t xml:space="preserve">       </t>
    </r>
    <r>
      <rPr>
        <sz val="10"/>
        <color theme="1"/>
        <rFont val="Calibri"/>
        <family val="2"/>
        <scheme val="minor"/>
      </rPr>
      <t xml:space="preserve">UV resistant, Acid and base resistant </t>
    </r>
  </si>
  <si>
    <r>
      <t>·</t>
    </r>
    <r>
      <rPr>
        <sz val="7"/>
        <color theme="1"/>
        <rFont val="Times New Roman"/>
        <family val="1"/>
      </rPr>
      <t xml:space="preserve">       </t>
    </r>
    <r>
      <rPr>
        <sz val="10"/>
        <color theme="1"/>
        <rFont val="Calibri"/>
        <family val="2"/>
        <scheme val="minor"/>
      </rPr>
      <t>Smoke emission: low smoke emission</t>
    </r>
  </si>
  <si>
    <t>Earthing for PV Solar System:</t>
  </si>
  <si>
    <r>
      <t>·</t>
    </r>
    <r>
      <rPr>
        <sz val="7"/>
        <color theme="1"/>
        <rFont val="Times New Roman"/>
        <family val="1"/>
      </rPr>
      <t xml:space="preserve">       </t>
    </r>
    <r>
      <rPr>
        <sz val="10"/>
        <color theme="1"/>
        <rFont val="Calibri"/>
        <family val="2"/>
        <scheme val="minor"/>
      </rPr>
      <t>Supply, install, connect and operate complete independent earthing system for PV solar system.</t>
    </r>
  </si>
  <si>
    <r>
      <t>·</t>
    </r>
    <r>
      <rPr>
        <sz val="7"/>
        <color theme="1"/>
        <rFont val="Times New Roman"/>
        <family val="1"/>
      </rPr>
      <t xml:space="preserve">       </t>
    </r>
    <r>
      <rPr>
        <sz val="10"/>
        <color theme="1"/>
        <rFont val="Calibri"/>
        <family val="2"/>
        <scheme val="minor"/>
      </rPr>
      <t>Earthing system must be separated of the main earthing system to obtain 2-ohm max resistance.</t>
    </r>
  </si>
  <si>
    <r>
      <t>·</t>
    </r>
    <r>
      <rPr>
        <sz val="7"/>
        <color theme="1"/>
        <rFont val="Times New Roman"/>
        <family val="1"/>
      </rPr>
      <t xml:space="preserve">       </t>
    </r>
    <r>
      <rPr>
        <sz val="10"/>
        <color theme="1"/>
        <rFont val="Calibri"/>
        <family val="2"/>
        <scheme val="minor"/>
      </rPr>
      <t>The item includes (3copper electrodes 15mm</t>
    </r>
    <r>
      <rPr>
        <vertAlign val="superscript"/>
        <sz val="10"/>
        <color theme="1"/>
        <rFont val="Calibri"/>
        <family val="2"/>
        <scheme val="minor"/>
      </rPr>
      <t>2</t>
    </r>
    <r>
      <rPr>
        <sz val="10"/>
        <color theme="1"/>
        <rFont val="Calibri"/>
        <family val="2"/>
        <scheme val="minor"/>
      </rPr>
      <t xml:space="preserve"> driven into ground, manholes with cast iron cover (5 Ton) with hinge, earth joints, clamps, ducts, conduits and 50 mm2 flexible earthing copper wires and cables from the PV system components and steel structure to the electrode to complete the system as specifications, drawings and as per the approval.</t>
    </r>
  </si>
  <si>
    <r>
      <t>·</t>
    </r>
    <r>
      <rPr>
        <sz val="7"/>
        <color theme="1"/>
        <rFont val="Times New Roman"/>
        <family val="1"/>
      </rPr>
      <t xml:space="preserve">       </t>
    </r>
    <r>
      <rPr>
        <sz val="10"/>
        <color theme="1"/>
        <rFont val="Calibri"/>
        <family val="2"/>
        <scheme val="minor"/>
      </rPr>
      <t xml:space="preserve">For PV solar 10 mm2 flexible earthing copper wires shall be in-between PV panels </t>
    </r>
  </si>
  <si>
    <r>
      <t>·</t>
    </r>
    <r>
      <rPr>
        <sz val="7"/>
        <color theme="1"/>
        <rFont val="Times New Roman"/>
        <family val="1"/>
      </rPr>
      <t xml:space="preserve">       </t>
    </r>
    <r>
      <rPr>
        <sz val="10"/>
        <color theme="1"/>
        <rFont val="Calibri"/>
        <family val="2"/>
        <scheme val="minor"/>
      </rPr>
      <t>For steel structure 16mm2 flexible earthing copper wires shall be from 3 different points in each string.</t>
    </r>
  </si>
  <si>
    <t>PV Modules Subtotal No.1 in EUR</t>
  </si>
  <si>
    <t>PV Combiner Box</t>
  </si>
  <si>
    <r>
      <t>·</t>
    </r>
    <r>
      <rPr>
        <sz val="7"/>
        <color theme="1"/>
        <rFont val="Times New Roman"/>
        <family val="1"/>
      </rPr>
      <t xml:space="preserve">       </t>
    </r>
    <r>
      <rPr>
        <sz val="10"/>
        <color theme="1"/>
        <rFont val="Calibri"/>
        <family val="2"/>
        <scheme val="minor"/>
      </rPr>
      <t>Supply, install, connect, and operate a PV combiner box for each Inverter, all in accordance with drawings, standards, and the instructions of the supervisor engineer.</t>
    </r>
  </si>
  <si>
    <r>
      <t>·</t>
    </r>
    <r>
      <rPr>
        <sz val="7"/>
        <color theme="1"/>
        <rFont val="Times New Roman"/>
        <family val="1"/>
      </rPr>
      <t xml:space="preserve">       </t>
    </r>
    <r>
      <rPr>
        <sz val="10"/>
        <color theme="1"/>
        <rFont val="Calibri"/>
        <family val="2"/>
        <scheme val="minor"/>
      </rPr>
      <t>Water and dust proof: IP-65</t>
    </r>
  </si>
  <si>
    <r>
      <t>·</t>
    </r>
    <r>
      <rPr>
        <sz val="7"/>
        <color theme="1"/>
        <rFont val="Times New Roman"/>
        <family val="1"/>
      </rPr>
      <t xml:space="preserve">       </t>
    </r>
    <r>
      <rPr>
        <sz val="10"/>
        <color theme="1"/>
        <rFont val="Calibri"/>
        <family val="2"/>
        <scheme val="minor"/>
      </rPr>
      <t>Material: Aluminum steel case.</t>
    </r>
  </si>
  <si>
    <r>
      <t>·</t>
    </r>
    <r>
      <rPr>
        <sz val="7"/>
        <color theme="1"/>
        <rFont val="Times New Roman"/>
        <family val="1"/>
      </rPr>
      <t xml:space="preserve">       </t>
    </r>
    <r>
      <rPr>
        <sz val="10"/>
        <color theme="1"/>
        <rFont val="Calibri"/>
        <family val="2"/>
        <scheme val="minor"/>
      </rPr>
      <t xml:space="preserve">The combiner box shall be installed one for each inverter. There are 4 strings of PV’s connections, each string shall include: </t>
    </r>
  </si>
  <si>
    <t>No.</t>
  </si>
  <si>
    <t>SPD specifications:</t>
  </si>
  <si>
    <r>
      <t>·</t>
    </r>
    <r>
      <rPr>
        <sz val="7"/>
        <color theme="1"/>
        <rFont val="Times New Roman"/>
        <family val="1"/>
      </rPr>
      <t xml:space="preserve">       </t>
    </r>
    <r>
      <rPr>
        <sz val="10"/>
        <color theme="1"/>
        <rFont val="Calibri"/>
        <family val="2"/>
        <scheme val="minor"/>
      </rPr>
      <t>Solar 2P DC SPD Surge protective device, to protect against lighting surge voltages in the solar system.</t>
    </r>
  </si>
  <si>
    <r>
      <t>·</t>
    </r>
    <r>
      <rPr>
        <sz val="7"/>
        <color theme="1"/>
        <rFont val="Times New Roman"/>
        <family val="1"/>
      </rPr>
      <t xml:space="preserve">       </t>
    </r>
    <r>
      <rPr>
        <sz val="10"/>
        <color theme="1"/>
        <rFont val="Calibri"/>
        <family val="2"/>
        <scheme val="minor"/>
      </rPr>
      <t>Units must be installed in parallel to the DC networks to be protected.</t>
    </r>
  </si>
  <si>
    <r>
      <t>·</t>
    </r>
    <r>
      <rPr>
        <sz val="7"/>
        <color theme="1"/>
        <rFont val="Times New Roman"/>
        <family val="1"/>
      </rPr>
      <t xml:space="preserve">       </t>
    </r>
    <r>
      <rPr>
        <sz val="10"/>
        <color theme="1"/>
        <rFont val="Calibri"/>
        <family val="2"/>
        <scheme val="minor"/>
      </rPr>
      <t>It shall be installed at the ends of the DC power supply line (solar panel side) and installed inside the control room.</t>
    </r>
  </si>
  <si>
    <r>
      <t>·</t>
    </r>
    <r>
      <rPr>
        <sz val="7"/>
        <color theme="1"/>
        <rFont val="Times New Roman"/>
        <family val="1"/>
      </rPr>
      <t xml:space="preserve">       </t>
    </r>
    <r>
      <rPr>
        <sz val="10"/>
        <color theme="1"/>
        <rFont val="Calibri"/>
        <family val="2"/>
        <scheme val="minor"/>
      </rPr>
      <t>Equipped with specific thermal disconnectors and related failure indicators.</t>
    </r>
  </si>
  <si>
    <r>
      <t>·</t>
    </r>
    <r>
      <rPr>
        <sz val="7"/>
        <color theme="1"/>
        <rFont val="Times New Roman"/>
        <family val="1"/>
      </rPr>
      <t xml:space="preserve">       </t>
    </r>
    <r>
      <rPr>
        <sz val="10"/>
        <color theme="1"/>
        <rFont val="Calibri"/>
        <family val="2"/>
        <scheme val="minor"/>
      </rPr>
      <t>Indicator display: (green is OK, red indicates failure)</t>
    </r>
  </si>
  <si>
    <r>
      <t>·</t>
    </r>
    <r>
      <rPr>
        <sz val="7"/>
        <color theme="1"/>
        <rFont val="Times New Roman"/>
        <family val="1"/>
      </rPr>
      <t xml:space="preserve">       </t>
    </r>
    <r>
      <rPr>
        <sz val="10"/>
        <color theme="1"/>
        <rFont val="Calibri"/>
        <family val="2"/>
        <scheme val="minor"/>
      </rPr>
      <t>Pole: 2P</t>
    </r>
  </si>
  <si>
    <r>
      <t>·</t>
    </r>
    <r>
      <rPr>
        <sz val="7"/>
        <color theme="1"/>
        <rFont val="Times New Roman"/>
        <family val="1"/>
      </rPr>
      <t xml:space="preserve">       </t>
    </r>
    <r>
      <rPr>
        <sz val="10"/>
        <color theme="1"/>
        <rFont val="Calibri"/>
        <family val="2"/>
        <scheme val="minor"/>
      </rPr>
      <t xml:space="preserve">Not less than 1000v,40KA </t>
    </r>
  </si>
  <si>
    <r>
      <t>·</t>
    </r>
    <r>
      <rPr>
        <sz val="7"/>
        <color theme="1"/>
        <rFont val="Times New Roman"/>
        <family val="1"/>
      </rPr>
      <t xml:space="preserve">       </t>
    </r>
    <r>
      <rPr>
        <sz val="10"/>
        <color theme="1"/>
        <rFont val="Calibri"/>
        <family val="2"/>
        <scheme val="minor"/>
      </rPr>
      <t>European type or equivalent.</t>
    </r>
  </si>
  <si>
    <t>DC Circuit breaker specifications:</t>
  </si>
  <si>
    <r>
      <t>·</t>
    </r>
    <r>
      <rPr>
        <sz val="7"/>
        <color theme="1"/>
        <rFont val="Times New Roman"/>
        <family val="1"/>
      </rPr>
      <t xml:space="preserve">       </t>
    </r>
    <r>
      <rPr>
        <sz val="10"/>
        <color theme="1"/>
        <rFont val="Calibri"/>
        <family val="2"/>
        <scheme val="minor"/>
      </rPr>
      <t xml:space="preserve">800VDC, 25A </t>
    </r>
  </si>
  <si>
    <t>PV Combiner Box Subtotal No.2 in EUR</t>
  </si>
  <si>
    <t>Batteries:</t>
  </si>
  <si>
    <r>
      <t>·</t>
    </r>
    <r>
      <rPr>
        <sz val="7"/>
        <color theme="1"/>
        <rFont val="Times New Roman"/>
        <family val="1"/>
      </rPr>
      <t xml:space="preserve">       </t>
    </r>
    <r>
      <rPr>
        <sz val="10"/>
        <color theme="1"/>
        <rFont val="Calibri"/>
        <family val="2"/>
        <scheme val="minor"/>
      </rPr>
      <t>Supply, install, connect, and operate VRLA tubular design deep cycle batteries, European made or equivalent.</t>
    </r>
  </si>
  <si>
    <r>
      <t>·</t>
    </r>
    <r>
      <rPr>
        <sz val="7"/>
        <color theme="1"/>
        <rFont val="Times New Roman"/>
        <family val="1"/>
      </rPr>
      <t xml:space="preserve">       </t>
    </r>
    <r>
      <rPr>
        <sz val="10"/>
        <color theme="1"/>
        <rFont val="Calibri"/>
        <family val="2"/>
        <scheme val="minor"/>
      </rPr>
      <t>Valve Regulated Tubular Plate opzv Batteries for Renewable Energy Storage Applications</t>
    </r>
  </si>
  <si>
    <r>
      <t>·</t>
    </r>
    <r>
      <rPr>
        <sz val="7"/>
        <color theme="1"/>
        <rFont val="Times New Roman"/>
        <family val="1"/>
      </rPr>
      <t xml:space="preserve">       </t>
    </r>
    <r>
      <rPr>
        <sz val="10"/>
        <color theme="1"/>
        <rFont val="Calibri"/>
        <family val="2"/>
        <scheme val="minor"/>
      </rPr>
      <t>Min total demand energy: 144 KWh @ C10, 1.8V per cell for each school</t>
    </r>
  </si>
  <si>
    <r>
      <t>·</t>
    </r>
    <r>
      <rPr>
        <sz val="7"/>
        <color theme="1"/>
        <rFont val="Times New Roman"/>
        <family val="1"/>
      </rPr>
      <t xml:space="preserve">       </t>
    </r>
    <r>
      <rPr>
        <sz val="10"/>
        <color theme="1"/>
        <rFont val="Calibri"/>
        <family val="2"/>
        <scheme val="minor"/>
      </rPr>
      <t>Battery bank voltage: 48 VDC</t>
    </r>
  </si>
  <si>
    <r>
      <t>·</t>
    </r>
    <r>
      <rPr>
        <sz val="7"/>
        <color theme="1"/>
        <rFont val="Times New Roman"/>
        <family val="1"/>
      </rPr>
      <t xml:space="preserve">       </t>
    </r>
    <r>
      <rPr>
        <sz val="10"/>
        <color theme="1"/>
        <rFont val="Calibri"/>
        <family val="2"/>
        <scheme val="minor"/>
      </rPr>
      <t>Manufacturing date: less than 6 months upon delivery</t>
    </r>
  </si>
  <si>
    <r>
      <t>·</t>
    </r>
    <r>
      <rPr>
        <sz val="7"/>
        <color theme="1"/>
        <rFont val="Times New Roman"/>
        <family val="1"/>
      </rPr>
      <t xml:space="preserve">       </t>
    </r>
    <r>
      <rPr>
        <sz val="10"/>
        <color theme="1"/>
        <rFont val="Calibri"/>
        <family val="2"/>
        <scheme val="minor"/>
      </rPr>
      <t>Min Service Life: 10 years</t>
    </r>
  </si>
  <si>
    <r>
      <t>·</t>
    </r>
    <r>
      <rPr>
        <sz val="7"/>
        <color theme="1"/>
        <rFont val="Times New Roman"/>
        <family val="1"/>
      </rPr>
      <t xml:space="preserve">       </t>
    </r>
    <r>
      <rPr>
        <sz val="10"/>
        <color theme="1"/>
        <rFont val="Calibri"/>
        <family val="2"/>
        <scheme val="minor"/>
      </rPr>
      <t xml:space="preserve">Internal resistance: 0.1 – 0.15 mΩ </t>
    </r>
  </si>
  <si>
    <r>
      <t>·</t>
    </r>
    <r>
      <rPr>
        <sz val="7"/>
        <color theme="1"/>
        <rFont val="Times New Roman"/>
        <family val="1"/>
      </rPr>
      <t xml:space="preserve">       </t>
    </r>
    <r>
      <rPr>
        <sz val="10"/>
        <color theme="1"/>
        <rFont val="Calibri"/>
        <family val="2"/>
        <scheme val="minor"/>
      </rPr>
      <t>Case flame retardant &amp; non-hazardous</t>
    </r>
  </si>
  <si>
    <r>
      <t>·</t>
    </r>
    <r>
      <rPr>
        <sz val="7"/>
        <color theme="1"/>
        <rFont val="Times New Roman"/>
        <family val="1"/>
      </rPr>
      <t xml:space="preserve">       </t>
    </r>
    <r>
      <rPr>
        <sz val="10"/>
        <color theme="1"/>
        <rFont val="Calibri"/>
        <family val="2"/>
        <scheme val="minor"/>
      </rPr>
      <t>Install &amp; connect Battery temp. sensor (BTS)</t>
    </r>
  </si>
  <si>
    <r>
      <t>·</t>
    </r>
    <r>
      <rPr>
        <sz val="7"/>
        <color theme="1"/>
        <rFont val="Times New Roman"/>
        <family val="1"/>
      </rPr>
      <t xml:space="preserve">       </t>
    </r>
    <r>
      <rPr>
        <sz val="10"/>
        <color theme="1"/>
        <rFont val="Calibri"/>
        <family val="2"/>
        <scheme val="minor"/>
      </rPr>
      <t>Battery must be certified according to IEC standards.</t>
    </r>
  </si>
  <si>
    <r>
      <t>·</t>
    </r>
    <r>
      <rPr>
        <sz val="7"/>
        <color theme="1"/>
        <rFont val="Times New Roman"/>
        <family val="1"/>
      </rPr>
      <t xml:space="preserve">       </t>
    </r>
    <r>
      <rPr>
        <sz val="10"/>
        <color theme="1"/>
        <rFont val="Calibri"/>
        <family val="2"/>
        <scheme val="minor"/>
      </rPr>
      <t xml:space="preserve">At least two string batteries style connection. </t>
    </r>
  </si>
  <si>
    <t>KWH</t>
  </si>
  <si>
    <t>Battery Specifications:</t>
  </si>
  <si>
    <r>
      <t>·</t>
    </r>
    <r>
      <rPr>
        <sz val="7"/>
        <color theme="1"/>
        <rFont val="Times New Roman"/>
        <family val="1"/>
      </rPr>
      <t xml:space="preserve">       </t>
    </r>
    <r>
      <rPr>
        <sz val="10"/>
        <color theme="1"/>
        <rFont val="Calibri"/>
        <family val="2"/>
        <scheme val="minor"/>
      </rPr>
      <t>Max allowable voltage drop: 1%</t>
    </r>
  </si>
  <si>
    <r>
      <t>·</t>
    </r>
    <r>
      <rPr>
        <sz val="7"/>
        <color theme="1"/>
        <rFont val="Times New Roman"/>
        <family val="1"/>
      </rPr>
      <t xml:space="preserve">       </t>
    </r>
    <r>
      <rPr>
        <sz val="10"/>
        <color theme="1"/>
        <rFont val="Calibri"/>
        <family val="2"/>
        <scheme val="minor"/>
      </rPr>
      <t>Battery type: Valve Regulated Tubular Plate GEL Batteries for Stand - By Applications, OPZV</t>
    </r>
  </si>
  <si>
    <r>
      <t>·</t>
    </r>
    <r>
      <rPr>
        <sz val="7"/>
        <color theme="1"/>
        <rFont val="Times New Roman"/>
        <family val="1"/>
      </rPr>
      <t xml:space="preserve">       </t>
    </r>
    <r>
      <rPr>
        <sz val="10"/>
        <color theme="1"/>
        <rFont val="Calibri"/>
        <family val="2"/>
        <scheme val="minor"/>
      </rPr>
      <t>Min Capacity for total batteries bank not less than: 3000 Ah @10hr-rated to 1.80V per cell @ 20 °C for batteries bank as total.</t>
    </r>
  </si>
  <si>
    <r>
      <t>·</t>
    </r>
    <r>
      <rPr>
        <sz val="7"/>
        <color theme="1"/>
        <rFont val="Times New Roman"/>
        <family val="1"/>
      </rPr>
      <t xml:space="preserve">       </t>
    </r>
    <r>
      <rPr>
        <sz val="10"/>
        <color theme="1"/>
        <rFont val="Calibri"/>
        <family val="2"/>
        <scheme val="minor"/>
      </rPr>
      <t>Max Self-Discharge: 2% per month @ 20°C</t>
    </r>
  </si>
  <si>
    <r>
      <t>·</t>
    </r>
    <r>
      <rPr>
        <sz val="7"/>
        <color theme="1"/>
        <rFont val="Times New Roman"/>
        <family val="1"/>
      </rPr>
      <t xml:space="preserve">       </t>
    </r>
    <r>
      <rPr>
        <sz val="10"/>
        <color theme="1"/>
        <rFont val="Calibri"/>
        <family val="2"/>
        <scheme val="minor"/>
      </rPr>
      <t>Float charging Voltage (V/Cell): 2.25 VDC / battery Averaged at 20 °C</t>
    </r>
  </si>
  <si>
    <r>
      <t>·</t>
    </r>
    <r>
      <rPr>
        <sz val="7"/>
        <color theme="1"/>
        <rFont val="Times New Roman"/>
        <family val="1"/>
      </rPr>
      <t xml:space="preserve">       </t>
    </r>
    <r>
      <rPr>
        <sz val="10"/>
        <color theme="1"/>
        <rFont val="Calibri"/>
        <family val="2"/>
        <scheme val="minor"/>
      </rPr>
      <t>Min No. of cycles to reach 60% of Depth of charging: 2500 - 3000 cycle</t>
    </r>
  </si>
  <si>
    <r>
      <t>·</t>
    </r>
    <r>
      <rPr>
        <sz val="7"/>
        <color theme="1"/>
        <rFont val="Times New Roman"/>
        <family val="1"/>
      </rPr>
      <t xml:space="preserve">       </t>
    </r>
    <r>
      <rPr>
        <sz val="10"/>
        <color theme="1"/>
        <rFont val="Calibri"/>
        <family val="2"/>
        <scheme val="minor"/>
      </rPr>
      <t>Warranty: Two years</t>
    </r>
  </si>
  <si>
    <r>
      <t>·</t>
    </r>
    <r>
      <rPr>
        <sz val="7"/>
        <color theme="1"/>
        <rFont val="Times New Roman"/>
        <family val="1"/>
      </rPr>
      <t xml:space="preserve">       </t>
    </r>
    <r>
      <rPr>
        <sz val="10"/>
        <color theme="1"/>
        <rFont val="Calibri"/>
        <family val="2"/>
        <scheme val="minor"/>
      </rPr>
      <t>Compliant with IEC 61427 requirements for photovoltaic energy systems</t>
    </r>
  </si>
  <si>
    <r>
      <t>·</t>
    </r>
    <r>
      <rPr>
        <sz val="7"/>
        <color theme="1"/>
        <rFont val="Times New Roman"/>
        <family val="1"/>
      </rPr>
      <t xml:space="preserve">       </t>
    </r>
    <r>
      <rPr>
        <sz val="10"/>
        <color theme="1"/>
        <rFont val="Calibri"/>
        <family val="2"/>
        <scheme val="minor"/>
      </rPr>
      <t>Tested according to IEC 60896-21 and fully compliant with IEC 60896-22 requirements for valve regulated batteries.</t>
    </r>
  </si>
  <si>
    <r>
      <t>·</t>
    </r>
    <r>
      <rPr>
        <sz val="7"/>
        <color theme="1"/>
        <rFont val="Times New Roman"/>
        <family val="1"/>
      </rPr>
      <t xml:space="preserve">       </t>
    </r>
    <r>
      <rPr>
        <sz val="10"/>
        <color theme="1"/>
        <rFont val="Calibri"/>
        <family val="2"/>
        <scheme val="minor"/>
      </rPr>
      <t>Full conformity to DIN 40742 specifications for OPzV cells and DIN 40744 for OPzV blocks</t>
    </r>
  </si>
  <si>
    <r>
      <t>·</t>
    </r>
    <r>
      <rPr>
        <sz val="7"/>
        <color theme="1"/>
        <rFont val="Times New Roman"/>
        <family val="1"/>
      </rPr>
      <t xml:space="preserve">       </t>
    </r>
    <r>
      <rPr>
        <sz val="10"/>
        <color theme="1"/>
        <rFont val="Calibri"/>
        <family val="2"/>
        <scheme val="minor"/>
      </rPr>
      <t>Compliant with the safety requirements of IEC 62485-2 for stationary batteries</t>
    </r>
  </si>
  <si>
    <r>
      <t>·</t>
    </r>
    <r>
      <rPr>
        <sz val="7"/>
        <color theme="1"/>
        <rFont val="Times New Roman"/>
        <family val="1"/>
      </rPr>
      <t xml:space="preserve">       </t>
    </r>
    <r>
      <rPr>
        <sz val="10"/>
        <color theme="1"/>
        <rFont val="Calibri"/>
        <family val="2"/>
        <scheme val="minor"/>
      </rPr>
      <t>Certified with ISO 9001, ISO 14001, BS OHSAS 18001</t>
    </r>
  </si>
  <si>
    <r>
      <t>·</t>
    </r>
    <r>
      <rPr>
        <sz val="7"/>
        <color theme="1"/>
        <rFont val="Times New Roman"/>
        <family val="1"/>
      </rPr>
      <t xml:space="preserve">       </t>
    </r>
    <r>
      <rPr>
        <sz val="10"/>
        <color theme="1"/>
        <rFont val="Calibri"/>
        <family val="2"/>
        <scheme val="minor"/>
      </rPr>
      <t>Battery Banks with dividers and all needed accessories to finish the job. The rack must be original and enough to carry all the weight of the required batteries for the system.</t>
    </r>
  </si>
  <si>
    <r>
      <t>·</t>
    </r>
    <r>
      <rPr>
        <sz val="7"/>
        <color theme="1"/>
        <rFont val="Times New Roman"/>
        <family val="1"/>
      </rPr>
      <t xml:space="preserve">       </t>
    </r>
    <r>
      <rPr>
        <sz val="10"/>
        <color theme="1"/>
        <rFont val="Calibri"/>
        <family val="2"/>
        <scheme val="minor"/>
      </rPr>
      <t>All works and materials must be according to the drawings, specifications and as per the approval.</t>
    </r>
  </si>
  <si>
    <r>
      <t>·</t>
    </r>
    <r>
      <rPr>
        <sz val="7"/>
        <color theme="1"/>
        <rFont val="Times New Roman"/>
        <family val="1"/>
      </rPr>
      <t xml:space="preserve">       </t>
    </r>
    <r>
      <rPr>
        <sz val="10"/>
        <color theme="1"/>
        <rFont val="Calibri"/>
        <family val="2"/>
        <scheme val="minor"/>
      </rPr>
      <t>The mounting structure of battery banks shall be connected to the earth system with 10mm2 flexible earthing copper wires.</t>
    </r>
  </si>
  <si>
    <t xml:space="preserve">Wall Mounted Battery Box: </t>
  </si>
  <si>
    <r>
      <t>·</t>
    </r>
    <r>
      <rPr>
        <sz val="7"/>
        <color theme="1"/>
        <rFont val="Times New Roman"/>
        <family val="1"/>
      </rPr>
      <t xml:space="preserve">       </t>
    </r>
    <r>
      <rPr>
        <sz val="10"/>
        <color theme="1"/>
        <rFont val="Calibri"/>
        <family val="2"/>
        <scheme val="minor"/>
      </rPr>
      <t>Supply, install, connect, and operate battery DC PROTECTION box with all DC circuit breakers required to use as an external DC distributor to protect the battery connections to the inverters.</t>
    </r>
  </si>
  <si>
    <r>
      <t>·</t>
    </r>
    <r>
      <rPr>
        <sz val="7"/>
        <color theme="1"/>
        <rFont val="Times New Roman"/>
        <family val="1"/>
      </rPr>
      <t xml:space="preserve">       </t>
    </r>
    <r>
      <rPr>
        <sz val="10"/>
        <color theme="1"/>
        <rFont val="Calibri"/>
        <family val="2"/>
        <scheme val="minor"/>
      </rPr>
      <t>The box must be made of galvanized steel 2 mm thick, wall mounting, suitable for connections for three battery inverters</t>
    </r>
  </si>
  <si>
    <r>
      <t>·</t>
    </r>
    <r>
      <rPr>
        <sz val="7"/>
        <color theme="1"/>
        <rFont val="Times New Roman"/>
        <family val="1"/>
      </rPr>
      <t xml:space="preserve">       </t>
    </r>
    <r>
      <rPr>
        <sz val="10"/>
        <color theme="1"/>
        <rFont val="Calibri"/>
        <family val="2"/>
        <scheme val="minor"/>
      </rPr>
      <t>Waterproof protection with IP65.</t>
    </r>
  </si>
  <si>
    <r>
      <t>·</t>
    </r>
    <r>
      <rPr>
        <sz val="7"/>
        <color theme="1"/>
        <rFont val="Times New Roman"/>
        <family val="1"/>
      </rPr>
      <t xml:space="preserve">       </t>
    </r>
    <r>
      <rPr>
        <sz val="10"/>
        <color theme="1"/>
        <rFont val="Calibri"/>
        <family val="2"/>
        <scheme val="minor"/>
      </rPr>
      <t>The item includes all necessary and suitable DC cables from the battery bank and to the DC connections box 70 mm</t>
    </r>
    <r>
      <rPr>
        <vertAlign val="superscript"/>
        <sz val="10"/>
        <color theme="1"/>
        <rFont val="Calibri"/>
        <family val="2"/>
        <scheme val="minor"/>
      </rPr>
      <t xml:space="preserve">2 </t>
    </r>
    <r>
      <rPr>
        <sz val="10"/>
        <color theme="1"/>
        <rFont val="Calibri"/>
        <family val="2"/>
        <scheme val="minor"/>
      </rPr>
      <t>at least, and from the box to the battery inverters (50mm</t>
    </r>
    <r>
      <rPr>
        <vertAlign val="superscript"/>
        <sz val="10"/>
        <color theme="1"/>
        <rFont val="Calibri"/>
        <family val="2"/>
        <scheme val="minor"/>
      </rPr>
      <t>2</t>
    </r>
    <r>
      <rPr>
        <sz val="10"/>
        <color theme="1"/>
        <rFont val="Calibri"/>
        <family val="2"/>
        <scheme val="minor"/>
      </rPr>
      <t xml:space="preserve"> at least) to have a complete operational circuit with all bus bars, conduits, clamps, stainless steel bolts, washers and cable end terminations needed to fix it.</t>
    </r>
  </si>
  <si>
    <r>
      <t>·</t>
    </r>
    <r>
      <rPr>
        <sz val="7"/>
        <color theme="1"/>
        <rFont val="Times New Roman"/>
        <family val="1"/>
      </rPr>
      <t xml:space="preserve">       </t>
    </r>
    <r>
      <rPr>
        <sz val="10"/>
        <color theme="1"/>
        <rFont val="Calibri"/>
        <family val="2"/>
        <scheme val="minor"/>
      </rPr>
      <t>All DC cables must be sized in accordance with the installation requirements applicable on site.</t>
    </r>
  </si>
  <si>
    <r>
      <t>·</t>
    </r>
    <r>
      <rPr>
        <sz val="7"/>
        <color theme="1"/>
        <rFont val="Times New Roman"/>
        <family val="1"/>
      </rPr>
      <t xml:space="preserve">       </t>
    </r>
    <r>
      <rPr>
        <sz val="10"/>
        <color theme="1"/>
        <rFont val="Calibri"/>
        <family val="2"/>
        <scheme val="minor"/>
      </rPr>
      <t xml:space="preserve">Max allowable voltage drop: 1%. </t>
    </r>
  </si>
  <si>
    <r>
      <t>·</t>
    </r>
    <r>
      <rPr>
        <sz val="7"/>
        <color theme="1"/>
        <rFont val="Times New Roman"/>
        <family val="1"/>
      </rPr>
      <t xml:space="preserve">       </t>
    </r>
    <r>
      <rPr>
        <sz val="10"/>
        <color theme="1"/>
        <rFont val="Calibri"/>
        <family val="2"/>
        <scheme val="minor"/>
      </rPr>
      <t>The battery DC protection box shall include at least the following: Galvanized steel panels boards, 2mm with free space up to 50%</t>
    </r>
    <r>
      <rPr>
        <sz val="11"/>
        <color theme="1"/>
        <rFont val="Calibri"/>
        <family val="2"/>
        <scheme val="minor"/>
      </rPr>
      <t>,</t>
    </r>
    <r>
      <rPr>
        <sz val="10"/>
        <color theme="1"/>
        <rFont val="Calibri"/>
        <family val="2"/>
        <scheme val="minor"/>
      </rPr>
      <t xml:space="preserve"> 4 LTL fuses disconnectors 630/800 A with 500A Fuses for each, cable glands, Copper Busbars up to 1000 A, and cable end terminations. European type or equivalent.</t>
    </r>
  </si>
  <si>
    <r>
      <t>·</t>
    </r>
    <r>
      <rPr>
        <sz val="7"/>
        <color theme="1"/>
        <rFont val="Times New Roman"/>
        <family val="1"/>
      </rPr>
      <t xml:space="preserve">       </t>
    </r>
    <r>
      <rPr>
        <sz val="10"/>
        <color theme="1"/>
        <rFont val="Calibri"/>
        <family val="2"/>
        <scheme val="minor"/>
      </rPr>
      <t>Two DC MCB 3X250A/500 VDC/ 50kA, European type or equivalent.</t>
    </r>
  </si>
  <si>
    <r>
      <t>·</t>
    </r>
    <r>
      <rPr>
        <sz val="7"/>
        <color theme="1"/>
        <rFont val="Times New Roman"/>
        <family val="1"/>
      </rPr>
      <t xml:space="preserve">       </t>
    </r>
    <r>
      <rPr>
        <sz val="10"/>
        <color theme="1"/>
        <rFont val="Calibri"/>
        <family val="2"/>
        <scheme val="minor"/>
      </rPr>
      <t>Warrantee: 5 years</t>
    </r>
  </si>
  <si>
    <t>Battery Box</t>
  </si>
  <si>
    <t>Wall Mounted Battery Box Subtotal No.4 in EUR</t>
  </si>
  <si>
    <t>Inverter – 25KW On Grid</t>
  </si>
  <si>
    <r>
      <t>·</t>
    </r>
    <r>
      <rPr>
        <sz val="7"/>
        <color theme="1"/>
        <rFont val="Times New Roman"/>
        <family val="1"/>
      </rPr>
      <t xml:space="preserve">       </t>
    </r>
    <r>
      <rPr>
        <sz val="10"/>
        <color theme="1"/>
        <rFont val="Calibri"/>
        <family val="2"/>
        <scheme val="minor"/>
      </rPr>
      <t>Supply, install, connect and operate DC/AC grid-tie 3-phase inverter with data communication unit with Ethernet connection, European type or equivalent.</t>
    </r>
  </si>
  <si>
    <r>
      <t>·</t>
    </r>
    <r>
      <rPr>
        <sz val="7"/>
        <color theme="1"/>
        <rFont val="Times New Roman"/>
        <family val="1"/>
      </rPr>
      <t xml:space="preserve">       </t>
    </r>
    <r>
      <rPr>
        <sz val="10"/>
        <color theme="1"/>
        <rFont val="Calibri"/>
        <family val="2"/>
        <scheme val="minor"/>
      </rPr>
      <t>Indoor and outdoor installations: IP65</t>
    </r>
  </si>
  <si>
    <r>
      <t>·</t>
    </r>
    <r>
      <rPr>
        <sz val="7"/>
        <color theme="1"/>
        <rFont val="Times New Roman"/>
        <family val="1"/>
      </rPr>
      <t xml:space="preserve">       </t>
    </r>
    <r>
      <rPr>
        <sz val="10"/>
        <color theme="1"/>
        <rFont val="Calibri"/>
        <family val="2"/>
        <scheme val="minor"/>
      </rPr>
      <t>Supply, install and connect monitoring and controlling unit for the solar system to be compatible with the inverters, with all needed accessories, interface modules &amp; data cables and all connections.</t>
    </r>
  </si>
  <si>
    <r>
      <t>·</t>
    </r>
    <r>
      <rPr>
        <sz val="7"/>
        <color theme="1"/>
        <rFont val="Times New Roman"/>
        <family val="1"/>
      </rPr>
      <t xml:space="preserve">       </t>
    </r>
    <r>
      <rPr>
        <sz val="10"/>
        <color theme="1"/>
        <rFont val="Calibri"/>
        <family val="2"/>
        <scheme val="minor"/>
      </rPr>
      <t>Safety concepts: triple protection with optiprotect, electronic strings fuses, self-learning string failure detection, DC surge arrestor type 2.</t>
    </r>
  </si>
  <si>
    <r>
      <t>·</t>
    </r>
    <r>
      <rPr>
        <sz val="7"/>
        <color theme="1"/>
        <rFont val="Times New Roman"/>
        <family val="1"/>
      </rPr>
      <t xml:space="preserve">       </t>
    </r>
    <r>
      <rPr>
        <sz val="10"/>
        <color theme="1"/>
        <rFont val="Calibri"/>
        <family val="2"/>
        <scheme val="minor"/>
      </rPr>
      <t>Inverters shall allow an adjustable power factor Min AC output power with all necessary electrical cables, earthing system, Conduits, trays and all other materials and workmanship needed to connect with the main distribution panel according to the engineer's instruction and approval and have a complete job.</t>
    </r>
  </si>
  <si>
    <r>
      <t>·</t>
    </r>
    <r>
      <rPr>
        <sz val="7"/>
        <color theme="1"/>
        <rFont val="Times New Roman"/>
        <family val="1"/>
      </rPr>
      <t xml:space="preserve">       </t>
    </r>
    <r>
      <rPr>
        <sz val="10"/>
        <color theme="1"/>
        <rFont val="Calibri"/>
        <family val="2"/>
        <scheme val="minor"/>
      </rPr>
      <t>Min Manufacturer warranty: 5 years</t>
    </r>
  </si>
  <si>
    <r>
      <t>·</t>
    </r>
    <r>
      <rPr>
        <sz val="7"/>
        <color theme="1"/>
        <rFont val="Times New Roman"/>
        <family val="1"/>
      </rPr>
      <t xml:space="preserve">       </t>
    </r>
    <r>
      <rPr>
        <sz val="10"/>
        <color theme="1"/>
        <rFont val="Calibri"/>
        <family val="2"/>
        <scheme val="minor"/>
      </rPr>
      <t>Max. usable DC power (@ cos ϕ = 1): 25000 W</t>
    </r>
  </si>
  <si>
    <r>
      <t>·</t>
    </r>
    <r>
      <rPr>
        <sz val="7"/>
        <color theme="1"/>
        <rFont val="Times New Roman"/>
        <family val="1"/>
      </rPr>
      <t xml:space="preserve">       </t>
    </r>
    <r>
      <rPr>
        <sz val="10"/>
        <color theme="1"/>
        <rFont val="Calibri"/>
        <family val="2"/>
        <scheme val="minor"/>
      </rPr>
      <t>Max. generator power: 37500 Wp</t>
    </r>
  </si>
  <si>
    <r>
      <t>·</t>
    </r>
    <r>
      <rPr>
        <sz val="7"/>
        <color theme="1"/>
        <rFont val="Times New Roman"/>
        <family val="1"/>
      </rPr>
      <t xml:space="preserve">       </t>
    </r>
    <r>
      <rPr>
        <sz val="10"/>
        <color theme="1"/>
        <rFont val="Calibri"/>
        <family val="2"/>
        <scheme val="minor"/>
      </rPr>
      <t>Max. DC voltage: 1000 V</t>
    </r>
  </si>
  <si>
    <r>
      <t>·</t>
    </r>
    <r>
      <rPr>
        <sz val="7"/>
        <color theme="1"/>
        <rFont val="Times New Roman"/>
        <family val="1"/>
      </rPr>
      <t xml:space="preserve">       </t>
    </r>
    <r>
      <rPr>
        <sz val="10"/>
        <color theme="1"/>
        <rFont val="Calibri"/>
        <family val="2"/>
        <scheme val="minor"/>
      </rPr>
      <t>MPP voltage range / rated input voltage: 430 to 800 V</t>
    </r>
  </si>
  <si>
    <r>
      <t>·</t>
    </r>
    <r>
      <rPr>
        <sz val="7"/>
        <color theme="1"/>
        <rFont val="Times New Roman"/>
        <family val="1"/>
      </rPr>
      <t xml:space="preserve">       </t>
    </r>
    <r>
      <rPr>
        <sz val="10"/>
        <color theme="1"/>
        <rFont val="Calibri"/>
        <family val="2"/>
        <scheme val="minor"/>
      </rPr>
      <t>Min. input voltage / start input voltage: 150 V /188 V</t>
    </r>
  </si>
  <si>
    <r>
      <t>·</t>
    </r>
    <r>
      <rPr>
        <sz val="7"/>
        <color theme="1"/>
        <rFont val="Times New Roman"/>
        <family val="1"/>
      </rPr>
      <t xml:space="preserve">       </t>
    </r>
    <r>
      <rPr>
        <sz val="10"/>
        <color theme="1"/>
        <rFont val="Calibri"/>
        <family val="2"/>
        <scheme val="minor"/>
      </rPr>
      <t>Max. input current per MPP tracker / 24 A</t>
    </r>
  </si>
  <si>
    <r>
      <t>·</t>
    </r>
    <r>
      <rPr>
        <sz val="7"/>
        <color theme="1"/>
        <rFont val="Times New Roman"/>
        <family val="1"/>
      </rPr>
      <t xml:space="preserve">       </t>
    </r>
    <r>
      <rPr>
        <sz val="10"/>
        <color theme="1"/>
        <rFont val="Calibri"/>
        <family val="2"/>
        <scheme val="minor"/>
      </rPr>
      <t>Max. DC short-circuit current per MPP tracker: 37.5 A</t>
    </r>
  </si>
  <si>
    <r>
      <t>·</t>
    </r>
    <r>
      <rPr>
        <sz val="7"/>
        <color theme="1"/>
        <rFont val="Times New Roman"/>
        <family val="1"/>
      </rPr>
      <t xml:space="preserve">       </t>
    </r>
    <r>
      <rPr>
        <sz val="10"/>
        <color theme="1"/>
        <rFont val="Calibri"/>
        <family val="2"/>
        <scheme val="minor"/>
      </rPr>
      <t>Number of independent MPP trackers / strings per MPP tracker: 3/ 2</t>
    </r>
  </si>
  <si>
    <r>
      <t>·</t>
    </r>
    <r>
      <rPr>
        <sz val="7"/>
        <color theme="1"/>
        <rFont val="Times New Roman"/>
        <family val="1"/>
      </rPr>
      <t xml:space="preserve">       </t>
    </r>
    <r>
      <rPr>
        <sz val="10"/>
        <color theme="1"/>
        <rFont val="Calibri"/>
        <family val="2"/>
        <scheme val="minor"/>
      </rPr>
      <t>Rated power (at 230 V, 50 Hz): 25000 W</t>
    </r>
  </si>
  <si>
    <r>
      <t>·</t>
    </r>
    <r>
      <rPr>
        <sz val="7"/>
        <color theme="1"/>
        <rFont val="Times New Roman"/>
        <family val="1"/>
      </rPr>
      <t xml:space="preserve">       </t>
    </r>
    <r>
      <rPr>
        <sz val="10"/>
        <color theme="1"/>
        <rFont val="Calibri"/>
        <family val="2"/>
        <scheme val="minor"/>
      </rPr>
      <t xml:space="preserve">Max. AC apparent power: 25000 VA </t>
    </r>
  </si>
  <si>
    <r>
      <t>·</t>
    </r>
    <r>
      <rPr>
        <sz val="7"/>
        <color theme="1"/>
        <rFont val="Times New Roman"/>
        <family val="1"/>
      </rPr>
      <t xml:space="preserve">       </t>
    </r>
    <r>
      <rPr>
        <sz val="10"/>
        <color theme="1"/>
        <rFont val="Calibri"/>
        <family val="2"/>
        <scheme val="minor"/>
      </rPr>
      <t>AC nominal voltage:</t>
    </r>
  </si>
  <si>
    <r>
      <t>·</t>
    </r>
    <r>
      <rPr>
        <sz val="7"/>
        <color theme="1"/>
        <rFont val="Times New Roman"/>
        <family val="1"/>
      </rPr>
      <t xml:space="preserve">       </t>
    </r>
    <r>
      <rPr>
        <sz val="10"/>
        <color theme="1"/>
        <rFont val="Calibri"/>
        <family val="2"/>
        <scheme val="minor"/>
      </rPr>
      <t xml:space="preserve">3 / N / PE; 220 V / 380 V </t>
    </r>
  </si>
  <si>
    <r>
      <t>·</t>
    </r>
    <r>
      <rPr>
        <sz val="7"/>
        <color theme="1"/>
        <rFont val="Times New Roman"/>
        <family val="1"/>
      </rPr>
      <t xml:space="preserve">       </t>
    </r>
    <r>
      <rPr>
        <sz val="10"/>
        <color theme="1"/>
        <rFont val="Calibri"/>
        <family val="2"/>
        <scheme val="minor"/>
      </rPr>
      <t>3 / N / PE; 230 V / 400 V</t>
    </r>
  </si>
  <si>
    <r>
      <t>·</t>
    </r>
    <r>
      <rPr>
        <sz val="7"/>
        <color theme="1"/>
        <rFont val="Times New Roman"/>
        <family val="1"/>
      </rPr>
      <t xml:space="preserve">       </t>
    </r>
    <r>
      <rPr>
        <sz val="10"/>
        <color theme="1"/>
        <rFont val="Calibri"/>
        <family val="2"/>
        <scheme val="minor"/>
      </rPr>
      <t>3 / N / PE; 240 V / 415 V</t>
    </r>
  </si>
  <si>
    <r>
      <t>·</t>
    </r>
    <r>
      <rPr>
        <sz val="7"/>
        <color theme="1"/>
        <rFont val="Times New Roman"/>
        <family val="1"/>
      </rPr>
      <t xml:space="preserve">       </t>
    </r>
    <r>
      <rPr>
        <sz val="10"/>
        <color theme="1"/>
        <rFont val="Calibri"/>
        <family val="2"/>
        <scheme val="minor"/>
      </rPr>
      <t>AC voltage range: 176 to 275 V</t>
    </r>
  </si>
  <si>
    <r>
      <t>·</t>
    </r>
    <r>
      <rPr>
        <sz val="7"/>
        <color theme="1"/>
        <rFont val="Times New Roman"/>
        <family val="1"/>
      </rPr>
      <t xml:space="preserve">       </t>
    </r>
    <r>
      <rPr>
        <sz val="10"/>
        <color theme="1"/>
        <rFont val="Calibri"/>
        <family val="2"/>
        <scheme val="minor"/>
      </rPr>
      <t>Rated power frequency / rated grid voltage 50 Hz / 230 V</t>
    </r>
  </si>
  <si>
    <r>
      <t>·</t>
    </r>
    <r>
      <rPr>
        <sz val="7"/>
        <color theme="1"/>
        <rFont val="Times New Roman"/>
        <family val="1"/>
      </rPr>
      <t xml:space="preserve">       </t>
    </r>
    <r>
      <rPr>
        <sz val="10"/>
        <color theme="1"/>
        <rFont val="Calibri"/>
        <family val="2"/>
        <scheme val="minor"/>
      </rPr>
      <t>Max. output current / Rated output current: 36.2 A / 36.6 A</t>
    </r>
  </si>
  <si>
    <r>
      <t>·</t>
    </r>
    <r>
      <rPr>
        <sz val="7"/>
        <color theme="1"/>
        <rFont val="Times New Roman"/>
        <family val="1"/>
      </rPr>
      <t xml:space="preserve">       </t>
    </r>
    <r>
      <rPr>
        <sz val="10"/>
        <color theme="1"/>
        <rFont val="Calibri"/>
        <family val="2"/>
        <scheme val="minor"/>
      </rPr>
      <t>Power factor at rated power / Adjustable displacement power factor: 1 / 0 overexcited to 0 under excited.</t>
    </r>
  </si>
  <si>
    <r>
      <t>·</t>
    </r>
    <r>
      <rPr>
        <sz val="7"/>
        <color theme="1"/>
        <rFont val="Times New Roman"/>
        <family val="1"/>
      </rPr>
      <t xml:space="preserve">       </t>
    </r>
    <r>
      <rPr>
        <sz val="10"/>
        <color theme="1"/>
        <rFont val="Calibri"/>
        <family val="2"/>
        <scheme val="minor"/>
      </rPr>
      <t>THD: ≤ 3%</t>
    </r>
  </si>
  <si>
    <r>
      <t>·</t>
    </r>
    <r>
      <rPr>
        <sz val="7"/>
        <color theme="1"/>
        <rFont val="Times New Roman"/>
        <family val="1"/>
      </rPr>
      <t xml:space="preserve">       </t>
    </r>
    <r>
      <rPr>
        <sz val="10"/>
        <color theme="1"/>
        <rFont val="Calibri"/>
        <family val="2"/>
        <scheme val="minor"/>
      </rPr>
      <t>Feed-in phases / connection phases: 3 / 3</t>
    </r>
  </si>
  <si>
    <r>
      <t>·</t>
    </r>
    <r>
      <rPr>
        <sz val="7"/>
        <color theme="1"/>
        <rFont val="Times New Roman"/>
        <family val="1"/>
      </rPr>
      <t xml:space="preserve">       </t>
    </r>
    <r>
      <rPr>
        <sz val="10"/>
        <color theme="1"/>
        <rFont val="Calibri"/>
        <family val="2"/>
        <scheme val="minor"/>
      </rPr>
      <t xml:space="preserve">Max. efficiency: not less than 98.2% </t>
    </r>
  </si>
  <si>
    <t>The inverter shall include:</t>
  </si>
  <si>
    <r>
      <t>·</t>
    </r>
    <r>
      <rPr>
        <sz val="7"/>
        <color theme="1"/>
        <rFont val="Times New Roman"/>
        <family val="1"/>
      </rPr>
      <t xml:space="preserve">       </t>
    </r>
    <r>
      <rPr>
        <sz val="10"/>
        <color theme="1"/>
        <rFont val="Calibri"/>
        <family val="2"/>
        <scheme val="minor"/>
      </rPr>
      <t>DC-side disconnection device</t>
    </r>
  </si>
  <si>
    <r>
      <t>·</t>
    </r>
    <r>
      <rPr>
        <sz val="7"/>
        <color theme="1"/>
        <rFont val="Times New Roman"/>
        <family val="1"/>
      </rPr>
      <t xml:space="preserve">       </t>
    </r>
    <r>
      <rPr>
        <sz val="10"/>
        <color theme="1"/>
        <rFont val="Calibri"/>
        <family val="2"/>
        <scheme val="minor"/>
      </rPr>
      <t>Ground fault monitoring / grid monitoring</t>
    </r>
  </si>
  <si>
    <r>
      <t>·</t>
    </r>
    <r>
      <rPr>
        <sz val="7"/>
        <color theme="1"/>
        <rFont val="Times New Roman"/>
        <family val="1"/>
      </rPr>
      <t xml:space="preserve">       </t>
    </r>
    <r>
      <rPr>
        <sz val="10"/>
        <color theme="1"/>
        <rFont val="Calibri"/>
        <family val="2"/>
        <scheme val="minor"/>
      </rPr>
      <t>DC reverse polarity protection / AC short-circuit current capability.</t>
    </r>
  </si>
  <si>
    <r>
      <t>·</t>
    </r>
    <r>
      <rPr>
        <sz val="7"/>
        <color theme="1"/>
        <rFont val="Times New Roman"/>
        <family val="1"/>
      </rPr>
      <t xml:space="preserve">       </t>
    </r>
    <r>
      <rPr>
        <sz val="10"/>
        <color theme="1"/>
        <rFont val="Calibri"/>
        <family val="2"/>
        <scheme val="minor"/>
      </rPr>
      <t>All-pole sensitive residual - current monitoring unit</t>
    </r>
  </si>
  <si>
    <r>
      <t>·</t>
    </r>
    <r>
      <rPr>
        <sz val="7"/>
        <color theme="1"/>
        <rFont val="Times New Roman"/>
        <family val="1"/>
      </rPr>
      <t xml:space="preserve">       </t>
    </r>
    <r>
      <rPr>
        <sz val="10"/>
        <color theme="1"/>
        <rFont val="Calibri"/>
        <family val="2"/>
        <scheme val="minor"/>
      </rPr>
      <t>Protection class: IEC 62109-1</t>
    </r>
  </si>
  <si>
    <r>
      <t>·</t>
    </r>
    <r>
      <rPr>
        <sz val="7"/>
        <color theme="1"/>
        <rFont val="Times New Roman"/>
        <family val="1"/>
      </rPr>
      <t xml:space="preserve">       </t>
    </r>
    <r>
      <rPr>
        <sz val="10"/>
        <color theme="1"/>
        <rFont val="Calibri"/>
        <family val="2"/>
        <scheme val="minor"/>
      </rPr>
      <t>overvoltage category (according to IEC 62109-1): I / AC: III; DC: II</t>
    </r>
  </si>
  <si>
    <r>
      <t>·</t>
    </r>
    <r>
      <rPr>
        <sz val="7"/>
        <color theme="1"/>
        <rFont val="Times New Roman"/>
        <family val="1"/>
      </rPr>
      <t xml:space="preserve">       </t>
    </r>
    <r>
      <rPr>
        <sz val="10"/>
        <color theme="1"/>
        <rFont val="Calibri"/>
        <family val="2"/>
        <scheme val="minor"/>
      </rPr>
      <t>Degree of protection (as per IEC 60529): IP65</t>
    </r>
  </si>
  <si>
    <r>
      <t>·</t>
    </r>
    <r>
      <rPr>
        <sz val="7"/>
        <color theme="1"/>
        <rFont val="Times New Roman"/>
        <family val="1"/>
      </rPr>
      <t xml:space="preserve">       </t>
    </r>
    <r>
      <rPr>
        <sz val="10"/>
        <color theme="1"/>
        <rFont val="Calibri"/>
        <family val="2"/>
        <scheme val="minor"/>
      </rPr>
      <t>Climatic category (according to IEC 60721-3-4): 4K4H</t>
    </r>
  </si>
  <si>
    <r>
      <t>·</t>
    </r>
    <r>
      <rPr>
        <sz val="7"/>
        <color theme="1"/>
        <rFont val="Times New Roman"/>
        <family val="1"/>
      </rPr>
      <t xml:space="preserve">       </t>
    </r>
    <r>
      <rPr>
        <sz val="10"/>
        <color theme="1"/>
        <rFont val="Calibri"/>
        <family val="2"/>
        <scheme val="minor"/>
      </rPr>
      <t>Supply, install, connect and operate one PV combiner box for both Inverters, Water and dust proof: IP-65, Material: Aluminum steel case, one DC MCB2x25A for each string s of PV’s including  copper B. Bars, glands, and all other needed to make job ready .</t>
    </r>
  </si>
  <si>
    <t>Inverter</t>
  </si>
  <si>
    <t>Inverter – 25KW On Grid Subtotal No.5 in EUR</t>
  </si>
  <si>
    <t>15 KVA Battery Inverter:</t>
  </si>
  <si>
    <r>
      <t>·</t>
    </r>
    <r>
      <rPr>
        <sz val="7"/>
        <color theme="1"/>
        <rFont val="Times New Roman"/>
        <family val="1"/>
      </rPr>
      <t xml:space="preserve">       </t>
    </r>
    <r>
      <rPr>
        <sz val="10"/>
        <color theme="1"/>
        <rFont val="Calibri"/>
        <family val="2"/>
        <scheme val="minor"/>
      </rPr>
      <t xml:space="preserve">Supply, install, connect and operate Battery Inverter compatible with on grid inverters with all necessary interface modules and connections for masters &amp; slaves, electrical cables, materials and data communication unit, router with Ethernet connection, connectable in parallel and modularly extendable. </t>
    </r>
  </si>
  <si>
    <r>
      <t>·</t>
    </r>
    <r>
      <rPr>
        <sz val="7"/>
        <color theme="1"/>
        <rFont val="Times New Roman"/>
        <family val="1"/>
      </rPr>
      <t xml:space="preserve">       </t>
    </r>
    <r>
      <rPr>
        <sz val="10"/>
        <color theme="1"/>
        <rFont val="Calibri"/>
        <family val="2"/>
        <scheme val="minor"/>
      </rPr>
      <t>Battery Inverter must include AC and DC coupling, High efficiency, intelligent battery management for Max battery life, charge level calculation, extreme overload capability, and battery temperature sensing and battery current measurements.</t>
    </r>
  </si>
  <si>
    <r>
      <t>·</t>
    </r>
    <r>
      <rPr>
        <sz val="7"/>
        <color theme="1"/>
        <rFont val="Times New Roman"/>
        <family val="1"/>
      </rPr>
      <t xml:space="preserve">       </t>
    </r>
    <r>
      <rPr>
        <sz val="10"/>
        <color theme="1"/>
        <rFont val="Calibri"/>
        <family val="2"/>
        <scheme val="minor"/>
      </rPr>
      <t>Price includes supply, install and connect Remote Control Units for the installed battery inverters and On-site Monitoring and control to Monitor and control. Locally, and also remotely with all data &amp; communication cables and connection needed to complete the job.</t>
    </r>
  </si>
  <si>
    <r>
      <t>·</t>
    </r>
    <r>
      <rPr>
        <sz val="7"/>
        <color theme="1"/>
        <rFont val="Times New Roman"/>
        <family val="1"/>
      </rPr>
      <t xml:space="preserve">       </t>
    </r>
    <r>
      <rPr>
        <sz val="10"/>
        <color theme="1"/>
        <rFont val="Calibri"/>
        <family val="2"/>
        <scheme val="minor"/>
      </rPr>
      <t>AC electrical cables to connect battery inverters with main distribution panel (AC Out).</t>
    </r>
  </si>
  <si>
    <r>
      <t>·</t>
    </r>
    <r>
      <rPr>
        <sz val="7"/>
        <color theme="1"/>
        <rFont val="Times New Roman"/>
        <family val="1"/>
      </rPr>
      <t xml:space="preserve">       </t>
    </r>
    <r>
      <rPr>
        <sz val="10"/>
        <color theme="1"/>
        <rFont val="Calibri"/>
        <family val="2"/>
        <scheme val="minor"/>
      </rPr>
      <t>Works include all conduits, clamps, trays, B. Bars and cable terminations end and workmanship needed to have a complete job.</t>
    </r>
  </si>
  <si>
    <r>
      <t>·</t>
    </r>
    <r>
      <rPr>
        <sz val="7"/>
        <color theme="1"/>
        <rFont val="Times New Roman"/>
        <family val="1"/>
      </rPr>
      <t xml:space="preserve">       </t>
    </r>
    <r>
      <rPr>
        <sz val="10"/>
        <color theme="1"/>
        <rFont val="Calibri"/>
        <family val="2"/>
        <scheme val="minor"/>
      </rPr>
      <t>The price shall include supply, install and connect Color Control GX and other GX devices For Monitoring and control Locally and also remotely, VE. Bus to USB interface, VE. Bus to NMEA 2000 interface, VE. Bus Smart Dongle, and Smart Battery Monitor.</t>
    </r>
  </si>
  <si>
    <r>
      <t>·</t>
    </r>
    <r>
      <rPr>
        <sz val="7"/>
        <color theme="1"/>
        <rFont val="Times New Roman"/>
        <family val="1"/>
      </rPr>
      <t xml:space="preserve">       </t>
    </r>
    <r>
      <rPr>
        <sz val="10"/>
        <color theme="1"/>
        <rFont val="Calibri"/>
        <family val="2"/>
        <scheme val="minor"/>
      </rPr>
      <t>Max allowable voltage drops for DC cables between battery inverter and batteries: 1%</t>
    </r>
  </si>
  <si>
    <t>General Specifications:</t>
  </si>
  <si>
    <r>
      <t>·</t>
    </r>
    <r>
      <rPr>
        <sz val="7"/>
        <color theme="1"/>
        <rFont val="Times New Roman"/>
        <family val="1"/>
      </rPr>
      <t xml:space="preserve">       </t>
    </r>
    <r>
      <rPr>
        <sz val="10"/>
        <color theme="1"/>
        <rFont val="Calibri"/>
        <family val="2"/>
        <scheme val="minor"/>
      </rPr>
      <t>Battery Inverter shall include Power Control / Power Assist</t>
    </r>
  </si>
  <si>
    <r>
      <t>·</t>
    </r>
    <r>
      <rPr>
        <sz val="7"/>
        <color theme="1"/>
        <rFont val="Times New Roman"/>
        <family val="1"/>
      </rPr>
      <t xml:space="preserve">       </t>
    </r>
    <r>
      <rPr>
        <sz val="10"/>
        <color theme="1"/>
        <rFont val="Calibri"/>
        <family val="2"/>
        <scheme val="minor"/>
      </rPr>
      <t>Battery Inverter shall include Integrated Transfer switch.</t>
    </r>
  </si>
  <si>
    <r>
      <t>·</t>
    </r>
    <r>
      <rPr>
        <sz val="7"/>
        <color theme="1"/>
        <rFont val="Times New Roman"/>
        <family val="1"/>
      </rPr>
      <t xml:space="preserve">       </t>
    </r>
    <r>
      <rPr>
        <sz val="10"/>
        <color theme="1"/>
        <rFont val="Calibri"/>
        <family val="2"/>
        <scheme val="minor"/>
      </rPr>
      <t>Input voltage range: 187 - 265 VAC</t>
    </r>
  </si>
  <si>
    <r>
      <t>·</t>
    </r>
    <r>
      <rPr>
        <sz val="7"/>
        <color theme="1"/>
        <rFont val="Times New Roman"/>
        <family val="1"/>
      </rPr>
      <t xml:space="preserve">       </t>
    </r>
    <r>
      <rPr>
        <sz val="10"/>
        <color theme="1"/>
        <rFont val="Calibri"/>
        <family val="2"/>
        <scheme val="minor"/>
      </rPr>
      <t>Input frequency: 45 – 65 Hz</t>
    </r>
  </si>
  <si>
    <r>
      <t>·</t>
    </r>
    <r>
      <rPr>
        <sz val="7"/>
        <color theme="1"/>
        <rFont val="Times New Roman"/>
        <family val="1"/>
      </rPr>
      <t xml:space="preserve">       </t>
    </r>
    <r>
      <rPr>
        <sz val="10"/>
        <color theme="1"/>
        <rFont val="Calibri"/>
        <family val="2"/>
        <scheme val="minor"/>
      </rPr>
      <t>Power factor: 1</t>
    </r>
  </si>
  <si>
    <r>
      <t>·</t>
    </r>
    <r>
      <rPr>
        <sz val="7"/>
        <color theme="1"/>
        <rFont val="Times New Roman"/>
        <family val="1"/>
      </rPr>
      <t xml:space="preserve">       </t>
    </r>
    <r>
      <rPr>
        <sz val="10"/>
        <color theme="1"/>
        <rFont val="Calibri"/>
        <family val="2"/>
        <scheme val="minor"/>
      </rPr>
      <t>Operating temp.: -40 to +65˚C</t>
    </r>
  </si>
  <si>
    <r>
      <t>·</t>
    </r>
    <r>
      <rPr>
        <sz val="7"/>
        <color theme="1"/>
        <rFont val="Times New Roman"/>
        <family val="1"/>
      </rPr>
      <t xml:space="preserve">       </t>
    </r>
    <r>
      <rPr>
        <sz val="10"/>
        <color theme="1"/>
        <rFont val="Calibri"/>
        <family val="2"/>
        <scheme val="minor"/>
      </rPr>
      <t>Max Humidity (non-condensing): 95%</t>
    </r>
  </si>
  <si>
    <r>
      <t>·</t>
    </r>
    <r>
      <rPr>
        <sz val="7"/>
        <color theme="1"/>
        <rFont val="Times New Roman"/>
        <family val="1"/>
      </rPr>
      <t xml:space="preserve">       </t>
    </r>
    <r>
      <rPr>
        <sz val="10"/>
        <color theme="1"/>
        <rFont val="Calibri"/>
        <family val="2"/>
        <scheme val="minor"/>
      </rPr>
      <t>Max feed through current: 2x100 A</t>
    </r>
  </si>
  <si>
    <r>
      <t>·</t>
    </r>
    <r>
      <rPr>
        <sz val="7"/>
        <color theme="1"/>
        <rFont val="Times New Roman"/>
        <family val="1"/>
      </rPr>
      <t xml:space="preserve">       </t>
    </r>
    <r>
      <rPr>
        <sz val="10"/>
        <color theme="1"/>
        <rFont val="Calibri"/>
        <family val="2"/>
        <scheme val="minor"/>
      </rPr>
      <t>Auxiliary output Switches off when no external AC source available: 50 A</t>
    </r>
  </si>
  <si>
    <r>
      <t>·</t>
    </r>
    <r>
      <rPr>
        <sz val="7"/>
        <color theme="1"/>
        <rFont val="Times New Roman"/>
        <family val="1"/>
      </rPr>
      <t xml:space="preserve">       </t>
    </r>
    <r>
      <rPr>
        <sz val="10"/>
        <color theme="1"/>
        <rFont val="Calibri"/>
        <family val="2"/>
        <scheme val="minor"/>
      </rPr>
      <t>Programmable relay that can be set for general alarm.</t>
    </r>
  </si>
  <si>
    <r>
      <t>·</t>
    </r>
    <r>
      <rPr>
        <sz val="7"/>
        <color theme="1"/>
        <rFont val="Times New Roman"/>
        <family val="1"/>
      </rPr>
      <t xml:space="preserve">       </t>
    </r>
    <r>
      <rPr>
        <sz val="10"/>
        <color theme="1"/>
        <rFont val="Calibri"/>
        <family val="2"/>
        <scheme val="minor"/>
      </rPr>
      <t>DC under voltage or genset start/stop function.</t>
    </r>
  </si>
  <si>
    <r>
      <t>·</t>
    </r>
    <r>
      <rPr>
        <sz val="7"/>
        <color theme="1"/>
        <rFont val="Times New Roman"/>
        <family val="1"/>
      </rPr>
      <t xml:space="preserve">       </t>
    </r>
    <r>
      <rPr>
        <sz val="10"/>
        <color theme="1"/>
        <rFont val="Calibri"/>
        <family val="2"/>
        <scheme val="minor"/>
      </rPr>
      <t>AC rating: 230 V / 4 A</t>
    </r>
  </si>
  <si>
    <r>
      <t>·</t>
    </r>
    <r>
      <rPr>
        <sz val="7"/>
        <color theme="1"/>
        <rFont val="Times New Roman"/>
        <family val="1"/>
      </rPr>
      <t xml:space="preserve">       </t>
    </r>
    <r>
      <rPr>
        <sz val="10"/>
        <color theme="1"/>
        <rFont val="Calibri"/>
        <family val="2"/>
        <scheme val="minor"/>
      </rPr>
      <t>DC rating: 4 A up to 35 VDC, 1 A up to 60 VDC</t>
    </r>
  </si>
  <si>
    <r>
      <t>·</t>
    </r>
    <r>
      <rPr>
        <sz val="7"/>
        <color theme="1"/>
        <rFont val="Times New Roman"/>
        <family val="1"/>
      </rPr>
      <t xml:space="preserve">       </t>
    </r>
    <r>
      <rPr>
        <sz val="10"/>
        <color theme="1"/>
        <rFont val="Calibri"/>
        <family val="2"/>
        <scheme val="minor"/>
      </rPr>
      <t>VE. Bus communication port: For parallel and three phase operation, remote monitoring, and system integration</t>
    </r>
  </si>
  <si>
    <r>
      <t>·</t>
    </r>
    <r>
      <rPr>
        <sz val="7"/>
        <color theme="1"/>
        <rFont val="Times New Roman"/>
        <family val="1"/>
      </rPr>
      <t xml:space="preserve">       </t>
    </r>
    <r>
      <rPr>
        <sz val="10"/>
        <color theme="1"/>
        <rFont val="Calibri"/>
        <family val="2"/>
        <scheme val="minor"/>
      </rPr>
      <t>Have Remote on-off</t>
    </r>
  </si>
  <si>
    <r>
      <t>·</t>
    </r>
    <r>
      <rPr>
        <sz val="7"/>
        <color theme="1"/>
        <rFont val="Times New Roman"/>
        <family val="1"/>
      </rPr>
      <t xml:space="preserve">       </t>
    </r>
    <r>
      <rPr>
        <sz val="10"/>
        <color theme="1"/>
        <rFont val="Calibri"/>
        <family val="2"/>
        <scheme val="minor"/>
      </rPr>
      <t>Input voltage range (VDC): 9.5 – 17V, 19 – 33V, 38 – 66V</t>
    </r>
  </si>
  <si>
    <r>
      <t>·</t>
    </r>
    <r>
      <rPr>
        <sz val="7"/>
        <color theme="1"/>
        <rFont val="Times New Roman"/>
        <family val="1"/>
      </rPr>
      <t xml:space="preserve">       </t>
    </r>
    <r>
      <rPr>
        <sz val="10"/>
        <color theme="1"/>
        <rFont val="Calibri"/>
        <family val="2"/>
        <scheme val="minor"/>
      </rPr>
      <t>Output voltage: 230 VAC ± 2%</t>
    </r>
  </si>
  <si>
    <r>
      <t>·</t>
    </r>
    <r>
      <rPr>
        <sz val="7"/>
        <color theme="1"/>
        <rFont val="Times New Roman"/>
        <family val="1"/>
      </rPr>
      <t xml:space="preserve">       </t>
    </r>
    <r>
      <rPr>
        <sz val="10"/>
        <color theme="1"/>
        <rFont val="Calibri"/>
        <family val="2"/>
        <scheme val="minor"/>
      </rPr>
      <t>Output frequency: 50 Hz ± 0.1%</t>
    </r>
  </si>
  <si>
    <r>
      <t>·</t>
    </r>
    <r>
      <rPr>
        <sz val="7"/>
        <color theme="1"/>
        <rFont val="Times New Roman"/>
        <family val="1"/>
      </rPr>
      <t xml:space="preserve">       </t>
    </r>
    <r>
      <rPr>
        <sz val="10"/>
        <color theme="1"/>
        <rFont val="Calibri"/>
        <family val="2"/>
        <scheme val="minor"/>
      </rPr>
      <t>Cont. output power at 25°C (VA) at non-linear load, crest factor: 15000 VA</t>
    </r>
  </si>
  <si>
    <r>
      <t>·</t>
    </r>
    <r>
      <rPr>
        <sz val="7"/>
        <color theme="1"/>
        <rFont val="Times New Roman"/>
        <family val="1"/>
      </rPr>
      <t xml:space="preserve">       </t>
    </r>
    <r>
      <rPr>
        <sz val="10"/>
        <color theme="1"/>
        <rFont val="Calibri"/>
        <family val="2"/>
        <scheme val="minor"/>
      </rPr>
      <t>Cont. output power at 25°C: 12000W</t>
    </r>
  </si>
  <si>
    <r>
      <t>·</t>
    </r>
    <r>
      <rPr>
        <sz val="7"/>
        <color theme="1"/>
        <rFont val="Times New Roman"/>
        <family val="1"/>
      </rPr>
      <t xml:space="preserve">       </t>
    </r>
    <r>
      <rPr>
        <sz val="10"/>
        <color theme="1"/>
        <rFont val="Calibri"/>
        <family val="2"/>
        <scheme val="minor"/>
      </rPr>
      <t>Cont. output power at 40°C: 10000W</t>
    </r>
  </si>
  <si>
    <r>
      <t>·</t>
    </r>
    <r>
      <rPr>
        <sz val="7"/>
        <color theme="1"/>
        <rFont val="Times New Roman"/>
        <family val="1"/>
      </rPr>
      <t xml:space="preserve">       </t>
    </r>
    <r>
      <rPr>
        <sz val="10"/>
        <color theme="1"/>
        <rFont val="Calibri"/>
        <family val="2"/>
        <scheme val="minor"/>
      </rPr>
      <t>Cont. output power at 65°C: 7000W</t>
    </r>
  </si>
  <si>
    <r>
      <t>·</t>
    </r>
    <r>
      <rPr>
        <sz val="7"/>
        <color theme="1"/>
        <rFont val="Times New Roman"/>
        <family val="1"/>
      </rPr>
      <t xml:space="preserve">       </t>
    </r>
    <r>
      <rPr>
        <sz val="10"/>
        <color theme="1"/>
        <rFont val="Calibri"/>
        <family val="2"/>
        <scheme val="minor"/>
      </rPr>
      <t>Peak power: 25000W</t>
    </r>
  </si>
  <si>
    <r>
      <t>·</t>
    </r>
    <r>
      <rPr>
        <sz val="7"/>
        <color theme="1"/>
        <rFont val="Times New Roman"/>
        <family val="1"/>
      </rPr>
      <t xml:space="preserve">       </t>
    </r>
    <r>
      <rPr>
        <sz val="10"/>
        <color theme="1"/>
        <rFont val="Calibri"/>
        <family val="2"/>
        <scheme val="minor"/>
      </rPr>
      <t>Max efficiency: 96%</t>
    </r>
  </si>
  <si>
    <r>
      <t>·</t>
    </r>
    <r>
      <rPr>
        <sz val="7"/>
        <color theme="1"/>
        <rFont val="Times New Roman"/>
        <family val="1"/>
      </rPr>
      <t xml:space="preserve">       </t>
    </r>
    <r>
      <rPr>
        <sz val="10"/>
        <color theme="1"/>
        <rFont val="Calibri"/>
        <family val="2"/>
        <scheme val="minor"/>
      </rPr>
      <t>Zero load power: 110W</t>
    </r>
  </si>
  <si>
    <r>
      <t>·</t>
    </r>
    <r>
      <rPr>
        <sz val="7"/>
        <color theme="1"/>
        <rFont val="Times New Roman"/>
        <family val="1"/>
      </rPr>
      <t xml:space="preserve">       </t>
    </r>
    <r>
      <rPr>
        <sz val="10"/>
        <color theme="1"/>
        <rFont val="Calibri"/>
        <family val="2"/>
        <scheme val="minor"/>
      </rPr>
      <t>Zero load power in AES mode: 75W</t>
    </r>
  </si>
  <si>
    <r>
      <t>·</t>
    </r>
    <r>
      <rPr>
        <sz val="7"/>
        <color theme="1"/>
        <rFont val="Times New Roman"/>
        <family val="1"/>
      </rPr>
      <t xml:space="preserve">       </t>
    </r>
    <r>
      <rPr>
        <sz val="10"/>
        <color theme="1"/>
        <rFont val="Calibri"/>
        <family val="2"/>
        <scheme val="minor"/>
      </rPr>
      <t>Zero load power in Search mode: 20W</t>
    </r>
  </si>
  <si>
    <t>Charger Specifications:</t>
  </si>
  <si>
    <r>
      <t>·</t>
    </r>
    <r>
      <rPr>
        <sz val="7"/>
        <color theme="1"/>
        <rFont val="Times New Roman"/>
        <family val="1"/>
      </rPr>
      <t xml:space="preserve">       </t>
    </r>
    <r>
      <rPr>
        <sz val="10"/>
        <color theme="1"/>
        <rFont val="Calibri"/>
        <family val="2"/>
        <scheme val="minor"/>
      </rPr>
      <t>Charge voltage 'absorption' (VDC): 57.6</t>
    </r>
  </si>
  <si>
    <r>
      <t>·</t>
    </r>
    <r>
      <rPr>
        <sz val="7"/>
        <color theme="1"/>
        <rFont val="Times New Roman"/>
        <family val="1"/>
      </rPr>
      <t xml:space="preserve">       </t>
    </r>
    <r>
      <rPr>
        <sz val="10"/>
        <color theme="1"/>
        <rFont val="Calibri"/>
        <family val="2"/>
        <scheme val="minor"/>
      </rPr>
      <t>Charge voltage 'float' (V DC): 55.2</t>
    </r>
  </si>
  <si>
    <r>
      <t>·</t>
    </r>
    <r>
      <rPr>
        <sz val="7"/>
        <color theme="1"/>
        <rFont val="Times New Roman"/>
        <family val="1"/>
      </rPr>
      <t xml:space="preserve">       </t>
    </r>
    <r>
      <rPr>
        <sz val="10"/>
        <color theme="1"/>
        <rFont val="Calibri"/>
        <family val="2"/>
        <scheme val="minor"/>
      </rPr>
      <t>Storage mode (VDC): 52.8</t>
    </r>
  </si>
  <si>
    <r>
      <t>·</t>
    </r>
    <r>
      <rPr>
        <sz val="7"/>
        <color theme="1"/>
        <rFont val="Times New Roman"/>
        <family val="1"/>
      </rPr>
      <t xml:space="preserve">       </t>
    </r>
    <r>
      <rPr>
        <sz val="10"/>
        <color theme="1"/>
        <rFont val="Calibri"/>
        <family val="2"/>
        <scheme val="minor"/>
      </rPr>
      <t>Charge current house battery at 25˚C ambient: 200A</t>
    </r>
  </si>
  <si>
    <r>
      <t>·</t>
    </r>
    <r>
      <rPr>
        <sz val="7"/>
        <color theme="1"/>
        <rFont val="Times New Roman"/>
        <family val="1"/>
      </rPr>
      <t xml:space="preserve">       </t>
    </r>
    <r>
      <rPr>
        <sz val="10"/>
        <color theme="1"/>
        <rFont val="Calibri"/>
        <family val="2"/>
        <scheme val="minor"/>
      </rPr>
      <t>Have Battery temperature sensor.</t>
    </r>
  </si>
  <si>
    <t>Other specifications:</t>
  </si>
  <si>
    <r>
      <t>·</t>
    </r>
    <r>
      <rPr>
        <sz val="7"/>
        <color theme="1"/>
        <rFont val="Times New Roman"/>
        <family val="1"/>
      </rPr>
      <t xml:space="preserve">       </t>
    </r>
    <r>
      <rPr>
        <sz val="10"/>
        <color theme="1"/>
        <rFont val="Calibri"/>
        <family val="2"/>
        <scheme val="minor"/>
      </rPr>
      <t>Protection category: IP 21</t>
    </r>
  </si>
  <si>
    <r>
      <t>·</t>
    </r>
    <r>
      <rPr>
        <sz val="7"/>
        <color theme="1"/>
        <rFont val="Times New Roman"/>
        <family val="1"/>
      </rPr>
      <t xml:space="preserve">       </t>
    </r>
    <r>
      <rPr>
        <sz val="10"/>
        <color theme="1"/>
        <rFont val="Calibri"/>
        <family val="2"/>
        <scheme val="minor"/>
      </rPr>
      <t>Safety standard: EN-IEC 60335-1, EN-IEC 60335-2-29, EN-IEC 62109-1</t>
    </r>
  </si>
  <si>
    <r>
      <t>·</t>
    </r>
    <r>
      <rPr>
        <sz val="7"/>
        <color theme="1"/>
        <rFont val="Times New Roman"/>
        <family val="1"/>
      </rPr>
      <t xml:space="preserve">       </t>
    </r>
    <r>
      <rPr>
        <sz val="10"/>
        <color theme="1"/>
        <rFont val="Calibri"/>
        <family val="2"/>
        <scheme val="minor"/>
      </rPr>
      <t>Emission, Immunity EN 55014 standards: EN 55014-1, EN 55014-2, EN-IEC 61000-3-2, EN-IEC 61000-3-3, IEC 61000-6-1, IEC 61000-6-2, IEC 61000-6-3.</t>
    </r>
  </si>
  <si>
    <t>15 KVA Battery Inverter Subtotal No.6 in EUR</t>
  </si>
  <si>
    <t>AC panel:</t>
  </si>
  <si>
    <r>
      <t>·</t>
    </r>
    <r>
      <rPr>
        <sz val="7"/>
        <color theme="1"/>
        <rFont val="Times New Roman"/>
        <family val="1"/>
      </rPr>
      <t xml:space="preserve">       </t>
    </r>
    <r>
      <rPr>
        <sz val="10"/>
        <color theme="1"/>
        <rFont val="Calibri"/>
        <family val="2"/>
        <scheme val="minor"/>
      </rPr>
      <t>Supply, install, test, and commission AC protected loads panel with all required AC bus bars AC cables, conduits, cable trays, protections including MCCB, MCB, RCD, SPD, and all other material needed to have a complete job ready for protected load powering according to the engineer’s instructions and approval drawings.</t>
    </r>
  </si>
  <si>
    <r>
      <t>·</t>
    </r>
    <r>
      <rPr>
        <sz val="7"/>
        <color theme="1"/>
        <rFont val="Times New Roman"/>
        <family val="1"/>
      </rPr>
      <t xml:space="preserve">       </t>
    </r>
    <r>
      <rPr>
        <sz val="10"/>
        <color theme="1"/>
        <rFont val="Calibri"/>
        <family val="2"/>
        <scheme val="minor"/>
      </rPr>
      <t>The loads panel shall have 30% extra space for future extension, the panel made of galvanized steel sheet and frame 2mm thick, painted with anti-static primer paint and 2 coats of final polyester paint with two doors.</t>
    </r>
  </si>
  <si>
    <r>
      <t>·</t>
    </r>
    <r>
      <rPr>
        <sz val="7"/>
        <color theme="1"/>
        <rFont val="Times New Roman"/>
        <family val="1"/>
      </rPr>
      <t xml:space="preserve">       </t>
    </r>
    <r>
      <rPr>
        <sz val="10"/>
        <color theme="1"/>
        <rFont val="Calibri"/>
        <family val="2"/>
        <scheme val="minor"/>
      </rPr>
      <t>The panel shall be factory assembled c/w pvc coated Cu bus bars of adequate sizes and all other accessories and civil works that may needed to complete the job and hand over in operable conditions trenches, power and control wires, terminals bus bars neutral bus bar, earthing bus bar ducts, supports, labels and numbers and all necessary accessories to complete the work. According to Standards, drawings, specifications and supervisor engineer instructions.</t>
    </r>
  </si>
  <si>
    <r>
      <t>·</t>
    </r>
    <r>
      <rPr>
        <sz val="7"/>
        <color theme="1"/>
        <rFont val="Times New Roman"/>
        <family val="1"/>
      </rPr>
      <t xml:space="preserve">       </t>
    </r>
    <r>
      <rPr>
        <sz val="10"/>
        <color theme="1"/>
        <rFont val="Calibri"/>
        <family val="2"/>
        <scheme val="minor"/>
      </rPr>
      <t xml:space="preserve">The panel including but not limited the following: </t>
    </r>
  </si>
  <si>
    <r>
      <t>·</t>
    </r>
    <r>
      <rPr>
        <sz val="7"/>
        <color theme="1"/>
        <rFont val="Times New Roman"/>
        <family val="1"/>
      </rPr>
      <t xml:space="preserve">       </t>
    </r>
    <r>
      <rPr>
        <sz val="10"/>
        <color theme="1"/>
        <rFont val="Calibri"/>
        <family val="2"/>
        <scheme val="minor"/>
      </rPr>
      <t>The cable size as drawing in SLD and According to Standards, specifications and supervisor engineer instructions.</t>
    </r>
  </si>
  <si>
    <r>
      <t>·</t>
    </r>
    <r>
      <rPr>
        <sz val="7"/>
        <color theme="1"/>
        <rFont val="Times New Roman"/>
        <family val="1"/>
      </rPr>
      <t xml:space="preserve">        </t>
    </r>
    <r>
      <rPr>
        <sz val="10"/>
        <color theme="1"/>
        <rFont val="Calibri"/>
        <family val="2"/>
        <scheme val="minor"/>
      </rPr>
      <t>The items in general shall also include conduits, connection boxes, controls, wires, connectors, clamps, bolts, and connecting the cables to switchboards and main Solar MDB are included in the unit price.</t>
    </r>
  </si>
  <si>
    <r>
      <t>·</t>
    </r>
    <r>
      <rPr>
        <sz val="7"/>
        <color theme="1"/>
        <rFont val="Times New Roman"/>
        <family val="1"/>
      </rPr>
      <t xml:space="preserve">       </t>
    </r>
    <r>
      <rPr>
        <sz val="10"/>
        <color theme="1"/>
        <rFont val="Calibri"/>
        <family val="2"/>
        <scheme val="minor"/>
      </rPr>
      <t>Supply &amp; Install Manual Transfer Switch (MTS) 100 A- 400V complete and approved equivalent with all needed fittings and accessories to get job ready according to specifications and supervisor engineer instructions.</t>
    </r>
  </si>
  <si>
    <r>
      <t>·</t>
    </r>
    <r>
      <rPr>
        <sz val="7"/>
        <color theme="1"/>
        <rFont val="Times New Roman"/>
        <family val="1"/>
      </rPr>
      <t xml:space="preserve">       </t>
    </r>
    <r>
      <rPr>
        <sz val="10"/>
        <color theme="1"/>
        <rFont val="Calibri"/>
        <family val="2"/>
        <scheme val="minor"/>
      </rPr>
      <t>The contractor shall submit shop drawing for AC panel with dimensions.</t>
    </r>
  </si>
  <si>
    <r>
      <t>·</t>
    </r>
    <r>
      <rPr>
        <sz val="7"/>
        <color theme="1"/>
        <rFont val="Times New Roman"/>
        <family val="1"/>
      </rPr>
      <t xml:space="preserve">       </t>
    </r>
    <r>
      <rPr>
        <sz val="10"/>
        <color theme="1"/>
        <rFont val="Calibri"/>
        <family val="2"/>
        <scheme val="minor"/>
      </rPr>
      <t>Price includes all necessary civil works, cables connection between panels, ducts, and all needed accessories to operate and finish the job.</t>
    </r>
  </si>
  <si>
    <r>
      <t>·</t>
    </r>
    <r>
      <rPr>
        <sz val="7"/>
        <color theme="1"/>
        <rFont val="Times New Roman"/>
        <family val="1"/>
      </rPr>
      <t xml:space="preserve">       </t>
    </r>
    <r>
      <rPr>
        <sz val="10"/>
        <color theme="1"/>
        <rFont val="Calibri"/>
        <family val="2"/>
        <scheme val="minor"/>
      </rPr>
      <t>The existing electrical boards must be rearranged as per instructions and the contractor must take into consideration the Loads' cables.</t>
    </r>
  </si>
  <si>
    <t>AC panel Subtotal No.7 in EUR</t>
  </si>
  <si>
    <t>CABLES AND CODUITES</t>
  </si>
  <si>
    <r>
      <t>·</t>
    </r>
    <r>
      <rPr>
        <sz val="7"/>
        <color theme="1"/>
        <rFont val="Times New Roman"/>
        <family val="1"/>
      </rPr>
      <t xml:space="preserve">       </t>
    </r>
    <r>
      <rPr>
        <sz val="10"/>
        <color theme="1"/>
        <rFont val="Calibri"/>
        <family val="2"/>
        <scheme val="minor"/>
      </rPr>
      <t>Supply, laying and termination of XLPE Cu cable5x16 mm2 with all needed accessories to fixing and operate</t>
    </r>
  </si>
  <si>
    <t>L.M.</t>
  </si>
  <si>
    <r>
      <t>·</t>
    </r>
    <r>
      <rPr>
        <sz val="7"/>
        <color theme="1"/>
        <rFont val="Times New Roman"/>
        <family val="1"/>
      </rPr>
      <t xml:space="preserve">       </t>
    </r>
    <r>
      <rPr>
        <sz val="10"/>
        <color theme="1"/>
        <rFont val="Calibri"/>
        <family val="2"/>
        <scheme val="minor"/>
      </rPr>
      <t>Ditto, but XLPE Cu Cable 5x10mm2.</t>
    </r>
  </si>
  <si>
    <r>
      <t>·</t>
    </r>
    <r>
      <rPr>
        <sz val="7"/>
        <color theme="1"/>
        <rFont val="Times New Roman"/>
        <family val="1"/>
      </rPr>
      <t xml:space="preserve">       </t>
    </r>
    <r>
      <rPr>
        <sz val="10"/>
        <color theme="1"/>
        <rFont val="Calibri"/>
        <family val="2"/>
        <scheme val="minor"/>
      </rPr>
      <t>Ditto, but Fileable Cable 3x10 mm2, for SDB in Batteries Room.</t>
    </r>
  </si>
  <si>
    <r>
      <t>·</t>
    </r>
    <r>
      <rPr>
        <sz val="7"/>
        <color theme="1"/>
        <rFont val="Times New Roman"/>
        <family val="1"/>
      </rPr>
      <t xml:space="preserve">       </t>
    </r>
    <r>
      <rPr>
        <sz val="10"/>
        <color theme="1"/>
        <rFont val="Calibri"/>
        <family val="2"/>
        <scheme val="minor"/>
      </rPr>
      <t xml:space="preserve">Supply, lay the underground piping 2x6" include the excavation in all soil type to the level varies between 0.8 to 1.0 meters below the finish ground level, the pipes shall be for the electric power AC cables made of UPVC (SN8) c/w sleeves, elbows of different angles, etc. 10cm od clean sand to be under and above the pipes in the  excavated trench and the pipes will also be protected with concrete tiles of thickness not less that 5cm, install warning tape of approved materials with text in both Arabic and English warning of electric cables below at 40cm from ground, backfilling to restore the soil to its natural case. the price includes reinstatement of existing interlock or tiles. </t>
    </r>
  </si>
  <si>
    <r>
      <t>·</t>
    </r>
    <r>
      <rPr>
        <sz val="7"/>
        <color theme="1"/>
        <rFont val="Times New Roman"/>
        <family val="1"/>
      </rPr>
      <t xml:space="preserve">       </t>
    </r>
    <r>
      <rPr>
        <sz val="10"/>
        <color theme="1"/>
        <rFont val="Calibri"/>
        <family val="2"/>
        <scheme val="minor"/>
      </rPr>
      <t>Supply, install (20cmx8cm), 1.5mm thickness hot dip galvanized steel perforated cable trays with cover, bends, T derivation, reducers and fixing accessories The tray will be installed from Combiner boxes and PV inverters and for AC cables on rooftop/walls. (Type is OBO or equivalent)</t>
    </r>
  </si>
  <si>
    <t>CABLES AND CODUITES Subtotal No. 8 in EUR</t>
  </si>
  <si>
    <t>Smart AC Air Condition:</t>
  </si>
  <si>
    <r>
      <t>·</t>
    </r>
    <r>
      <rPr>
        <sz val="7"/>
        <color theme="1"/>
        <rFont val="Times New Roman"/>
        <family val="1"/>
      </rPr>
      <t xml:space="preserve">       </t>
    </r>
    <r>
      <rPr>
        <sz val="10"/>
        <color theme="1"/>
        <rFont val="Calibri"/>
        <family val="2"/>
        <scheme val="minor"/>
      </rPr>
      <t>Supply, install, test and commission 4 unit air conditioning Inverter type Split Unit work as alternate operation, composed of indoor and outdoor units. filled with environment friendly refrigerant such as (R410, R407c,..) and COP not less than 3.5,Condensing unit shall be complete with Inverter compressor/s &amp; air cooled condenser with fan, Well supported on hot galvanized steel base on the roof, indoor unit with plasma filter as indicated on drawings to be tights installed completed with all necessary supports, hangers, drain pipes from indoor unit to the nearest floor drain, ( PVC Ø 1"), cupper pipes , sleeves, thermostat , Remote control.</t>
    </r>
  </si>
  <si>
    <r>
      <t>·</t>
    </r>
    <r>
      <rPr>
        <sz val="7"/>
        <color theme="1"/>
        <rFont val="Times New Roman"/>
        <family val="1"/>
      </rPr>
      <t xml:space="preserve">       </t>
    </r>
    <r>
      <rPr>
        <sz val="10"/>
        <color theme="1"/>
        <rFont val="Calibri"/>
        <family val="2"/>
        <scheme val="minor"/>
      </rPr>
      <t>The price including Isolation Switch, separate control system, Plastic panel 24C.B Capacity, thermostat digital type, timers, contactors and all required electrical power and control cables from SDB to the unit according to drawings and engineers approval.</t>
    </r>
  </si>
  <si>
    <r>
      <t>·</t>
    </r>
    <r>
      <rPr>
        <sz val="7"/>
        <color theme="1"/>
        <rFont val="Times New Roman"/>
        <family val="1"/>
      </rPr>
      <t xml:space="preserve">       </t>
    </r>
    <r>
      <rPr>
        <sz val="10"/>
        <color theme="1"/>
        <rFont val="Calibri"/>
        <family val="2"/>
        <scheme val="minor"/>
      </rPr>
      <t xml:space="preserve">Capacity: 18000 BTU/HR for each condition </t>
    </r>
  </si>
  <si>
    <r>
      <t>·</t>
    </r>
    <r>
      <rPr>
        <sz val="7"/>
        <color theme="1"/>
        <rFont val="Times New Roman"/>
        <family val="1"/>
      </rPr>
      <t xml:space="preserve">       </t>
    </r>
    <r>
      <rPr>
        <sz val="10"/>
        <color theme="1"/>
        <rFont val="Calibri"/>
        <family val="2"/>
        <scheme val="minor"/>
      </rPr>
      <t xml:space="preserve">Filled with environment friendly refrigerant such as (R410, R407c,..) </t>
    </r>
  </si>
  <si>
    <r>
      <t>·</t>
    </r>
    <r>
      <rPr>
        <sz val="7"/>
        <color theme="1"/>
        <rFont val="Times New Roman"/>
        <family val="1"/>
      </rPr>
      <t xml:space="preserve">       </t>
    </r>
    <r>
      <rPr>
        <sz val="10"/>
        <color theme="1"/>
        <rFont val="Calibri"/>
        <family val="2"/>
        <scheme val="minor"/>
      </rPr>
      <t>Min COP: 3.8</t>
    </r>
  </si>
  <si>
    <r>
      <t>·</t>
    </r>
    <r>
      <rPr>
        <sz val="7"/>
        <color theme="1"/>
        <rFont val="Times New Roman"/>
        <family val="1"/>
      </rPr>
      <t xml:space="preserve">       </t>
    </r>
    <r>
      <rPr>
        <sz val="10"/>
        <color theme="1"/>
        <rFont val="Calibri"/>
        <family val="2"/>
        <scheme val="minor"/>
      </rPr>
      <t>The condensing unit shall be complete with Inverter compressor/s &amp; air-cooled condenser with fan.</t>
    </r>
  </si>
  <si>
    <r>
      <t>·</t>
    </r>
    <r>
      <rPr>
        <sz val="7"/>
        <color theme="1"/>
        <rFont val="Times New Roman"/>
        <family val="1"/>
      </rPr>
      <t xml:space="preserve">       </t>
    </r>
    <r>
      <rPr>
        <sz val="10"/>
        <color theme="1"/>
        <rFont val="Calibri"/>
        <family val="2"/>
        <scheme val="minor"/>
      </rPr>
      <t>Installed completed with all necessary supports, hangers, drainpipes from indoor unit to the nearest floor drain, cupper pipes, sleeves, thermostat, Remote control and including Isolation Switch and all required electrical power cables from SDB to the units.</t>
    </r>
  </si>
  <si>
    <t>Set</t>
  </si>
  <si>
    <t>Smart AC Air Condition Subtotal No. 9 in EUR</t>
  </si>
  <si>
    <r>
      <t>·</t>
    </r>
    <r>
      <rPr>
        <sz val="7"/>
        <color theme="1"/>
        <rFont val="Times New Roman"/>
        <family val="1"/>
      </rPr>
      <t xml:space="preserve">       </t>
    </r>
    <r>
      <rPr>
        <sz val="10"/>
        <color theme="1"/>
        <rFont val="Calibri"/>
        <family val="2"/>
        <scheme val="minor"/>
      </rPr>
      <t>Material: Hot dip galvanized steel structure sized to the dimensions of the selected PV modules and PV numbers using recommended profiles shapes 4cm*8cm*2.7mm, 4cm*4cm*2.7mm, 6cm*6cm*2.7mm.</t>
    </r>
  </si>
  <si>
    <r>
      <t>·</t>
    </r>
    <r>
      <rPr>
        <sz val="7"/>
        <color theme="1"/>
        <rFont val="Times New Roman"/>
        <family val="1"/>
      </rPr>
      <t xml:space="preserve">       </t>
    </r>
    <r>
      <rPr>
        <sz val="10"/>
        <color theme="1"/>
        <rFont val="Calibri"/>
        <family val="2"/>
        <scheme val="minor"/>
      </rPr>
      <t>Final dimensions of the attached structure are subject to change upon delivery of the PV panels.</t>
    </r>
  </si>
  <si>
    <r>
      <t>·</t>
    </r>
    <r>
      <rPr>
        <sz val="7"/>
        <color theme="1"/>
        <rFont val="Times New Roman"/>
        <family val="1"/>
      </rPr>
      <t xml:space="preserve">       </t>
    </r>
    <r>
      <rPr>
        <sz val="10"/>
        <color theme="1"/>
        <rFont val="Calibri"/>
        <family val="2"/>
        <scheme val="minor"/>
      </rPr>
      <t>Vertical supports, screws, and 4-5 mm min thick steel plates for each leg or concrete bases as per the attached drawings.</t>
    </r>
  </si>
  <si>
    <r>
      <t>·</t>
    </r>
    <r>
      <rPr>
        <sz val="7"/>
        <color theme="1"/>
        <rFont val="Times New Roman"/>
        <family val="1"/>
      </rPr>
      <t xml:space="preserve">       </t>
    </r>
    <r>
      <rPr>
        <sz val="10"/>
        <color theme="1"/>
        <rFont val="Calibri"/>
        <family val="2"/>
        <scheme val="minor"/>
      </rPr>
      <t>The mounting structure of PV’s shall be connected with the PV’s earthing system.</t>
    </r>
  </si>
  <si>
    <r>
      <t>·</t>
    </r>
    <r>
      <rPr>
        <sz val="7"/>
        <color theme="1"/>
        <rFont val="Times New Roman"/>
        <family val="1"/>
      </rPr>
      <t xml:space="preserve">       </t>
    </r>
    <r>
      <rPr>
        <sz val="10"/>
        <color theme="1"/>
        <rFont val="Calibri"/>
        <family val="2"/>
        <scheme val="minor"/>
      </rPr>
      <t>All nuts &amp; bolts shall be made of galvanized or stainless steel.</t>
    </r>
  </si>
  <si>
    <r>
      <t>·</t>
    </r>
    <r>
      <rPr>
        <sz val="7"/>
        <color theme="1"/>
        <rFont val="Times New Roman"/>
        <family val="1"/>
      </rPr>
      <t xml:space="preserve">       </t>
    </r>
    <r>
      <rPr>
        <sz val="10"/>
        <color theme="1"/>
        <rFont val="Calibri"/>
        <family val="2"/>
        <scheme val="minor"/>
      </rPr>
      <t>The legs of the mounting structure shall be surrounded with concrete base B250, 30cmX30cmX30cm.</t>
    </r>
  </si>
  <si>
    <r>
      <t>·</t>
    </r>
    <r>
      <rPr>
        <sz val="7"/>
        <color theme="1"/>
        <rFont val="Times New Roman"/>
        <family val="1"/>
      </rPr>
      <t xml:space="preserve">       </t>
    </r>
    <r>
      <rPr>
        <sz val="10"/>
        <color theme="1"/>
        <rFont val="Calibri"/>
        <family val="2"/>
        <scheme val="minor"/>
      </rPr>
      <t>The structure shall be designed to resist wind speed more than 150 km/h allowing easy replacement of any module in line with site requirements.</t>
    </r>
  </si>
  <si>
    <r>
      <t>·</t>
    </r>
    <r>
      <rPr>
        <sz val="7"/>
        <color theme="1"/>
        <rFont val="Times New Roman"/>
        <family val="1"/>
      </rPr>
      <t xml:space="preserve">       </t>
    </r>
    <r>
      <rPr>
        <sz val="10"/>
        <color theme="1"/>
        <rFont val="Calibri"/>
        <family val="2"/>
        <scheme val="minor"/>
      </rPr>
      <t>Modules alignment shall be 30º - 32° tilt angle to provide the maximum annual energy output.</t>
    </r>
  </si>
  <si>
    <r>
      <t>·</t>
    </r>
    <r>
      <rPr>
        <sz val="7"/>
        <color theme="1"/>
        <rFont val="Times New Roman"/>
        <family val="1"/>
      </rPr>
      <t xml:space="preserve">       </t>
    </r>
    <r>
      <rPr>
        <sz val="10"/>
        <color theme="1"/>
        <rFont val="Calibri"/>
        <family val="2"/>
        <scheme val="minor"/>
      </rPr>
      <t>The structure shall absorb and transfer the mechanical loads to the ground properly.</t>
    </r>
  </si>
  <si>
    <t>Mounting Structure painting:</t>
  </si>
  <si>
    <r>
      <t>·</t>
    </r>
    <r>
      <rPr>
        <sz val="7"/>
        <color theme="1"/>
        <rFont val="Times New Roman"/>
        <family val="1"/>
      </rPr>
      <t xml:space="preserve">       </t>
    </r>
    <r>
      <rPr>
        <sz val="10"/>
        <color theme="1"/>
        <rFont val="Calibri"/>
        <family val="2"/>
        <scheme val="minor"/>
      </rPr>
      <t>The surface shall be dry and clean before painting.</t>
    </r>
  </si>
  <si>
    <r>
      <t>·</t>
    </r>
    <r>
      <rPr>
        <sz val="7"/>
        <color theme="1"/>
        <rFont val="Times New Roman"/>
        <family val="1"/>
      </rPr>
      <t xml:space="preserve">       </t>
    </r>
    <r>
      <rPr>
        <sz val="10"/>
        <color theme="1"/>
        <rFont val="Calibri"/>
        <family val="2"/>
        <scheme val="minor"/>
      </rPr>
      <t>All painting works shall provide the required coverage.</t>
    </r>
  </si>
  <si>
    <r>
      <t>·</t>
    </r>
    <r>
      <rPr>
        <sz val="7"/>
        <color theme="1"/>
        <rFont val="Times New Roman"/>
        <family val="1"/>
      </rPr>
      <t xml:space="preserve">       </t>
    </r>
    <r>
      <rPr>
        <sz val="10"/>
        <color theme="1"/>
        <rFont val="Calibri"/>
        <family val="2"/>
        <scheme val="minor"/>
      </rPr>
      <t>Supply and paint one prime coat and let dry; in addition to minimum two extra coats using paints specialized made for galvanized surfaces according to supervisor instructions and MOHE requirements.</t>
    </r>
  </si>
  <si>
    <r>
      <t>·</t>
    </r>
    <r>
      <rPr>
        <sz val="7"/>
        <color theme="1"/>
        <rFont val="Times New Roman"/>
        <family val="1"/>
      </rPr>
      <t xml:space="preserve">       </t>
    </r>
    <r>
      <rPr>
        <sz val="10"/>
        <color theme="1"/>
        <rFont val="Calibri"/>
        <family val="2"/>
        <scheme val="minor"/>
      </rPr>
      <t>The price shall include all other material needed to have a complete job ready according to the engineer’s instruction, approval, and drawings.</t>
    </r>
  </si>
  <si>
    <t>LS</t>
  </si>
  <si>
    <t>MISCELLANEOUS ELECTRICAL WORKS</t>
  </si>
  <si>
    <t>Supply, install, connect, and test AC LED tube lamp T8, 120 cm, 18W, 6500k, Cap-Base G13,160-240 Volt, not less than 15000H lifetime, with 0.95 PF at least, Efficacy more than 100 Lm/W. The price includes dismantling the existing fluorescent lamps, ballasts, condensers and rewiring to be compatible with instant Start and allows fixture to maintain original compliance. All works and materials shall be according to standards and specifications and the approval of the supervisor engineer. All the dismantled fluorescent lamps, starter, chock coil shall be handed over to the MoE. Type PHILIPS or equivalent).</t>
  </si>
  <si>
    <t>Supply, install, connect, and test AC LED Lamp 15W for existing Globe lighting. The price includes dismantling the existing old lamps. All works and materials shall be according to standards and specifications and the approval of the supervisor engineer. All the dismantle old lamps shall be handed over to the MoE. Type PHILIPS or equivalent.</t>
  </si>
  <si>
    <t>Supply and install Manual (CO2 Gas) wall mounted Fire extinguisher (6kg) with all accessories, fittings and all required works to complete the job.</t>
  </si>
  <si>
    <t>Ditto but for Manual (Dry Powder) Fire extinguisher (6kg).</t>
  </si>
  <si>
    <t>Supply and install Automatic (Halotron Agent) hanged Fire extinguisher (6kg) with thermal hose to every component in the panel. The item includes all accessories, fittings, and all required works to complete the job.</t>
  </si>
  <si>
    <t>Supply Clamp Meter 1000 V and 1000 A in both ac and dc modes. Additionally flexible current probe expanding.</t>
  </si>
  <si>
    <t>Measurement capability</t>
  </si>
  <si>
    <r>
      <t>·</t>
    </r>
    <r>
      <rPr>
        <sz val="7"/>
        <color theme="1"/>
        <rFont val="Times New Roman"/>
        <family val="1"/>
      </rPr>
      <t xml:space="preserve">       </t>
    </r>
    <r>
      <rPr>
        <sz val="10"/>
        <color theme="1"/>
        <rFont val="Calibri"/>
        <family val="2"/>
        <scheme val="minor"/>
      </rPr>
      <t>1000 Aa can current measurement with fixed jaw</t>
    </r>
  </si>
  <si>
    <r>
      <t>·</t>
    </r>
    <r>
      <rPr>
        <sz val="7"/>
        <color theme="1"/>
        <rFont val="Times New Roman"/>
        <family val="1"/>
      </rPr>
      <t xml:space="preserve">       </t>
    </r>
    <r>
      <rPr>
        <sz val="10"/>
        <color theme="1"/>
        <rFont val="Calibri"/>
        <family val="2"/>
        <scheme val="minor"/>
      </rPr>
      <t>2500 Aac current measurement with flexible current probe</t>
    </r>
  </si>
  <si>
    <r>
      <t>·</t>
    </r>
    <r>
      <rPr>
        <sz val="7"/>
        <color theme="1"/>
        <rFont val="Times New Roman"/>
        <family val="1"/>
      </rPr>
      <t xml:space="preserve">       </t>
    </r>
    <r>
      <rPr>
        <sz val="10"/>
        <color theme="1"/>
        <rFont val="Calibri"/>
        <family val="2"/>
        <scheme val="minor"/>
      </rPr>
      <t>1000Vac and dc voltage measurement</t>
    </r>
  </si>
  <si>
    <r>
      <t>·</t>
    </r>
    <r>
      <rPr>
        <sz val="7"/>
        <color theme="1"/>
        <rFont val="Times New Roman"/>
        <family val="1"/>
      </rPr>
      <t xml:space="preserve">       </t>
    </r>
    <r>
      <rPr>
        <sz val="10"/>
        <color theme="1"/>
        <rFont val="Calibri"/>
        <family val="2"/>
        <scheme val="minor"/>
      </rPr>
      <t xml:space="preserve">Frequency measurement to 500Hz </t>
    </r>
  </si>
  <si>
    <r>
      <t>·</t>
    </r>
    <r>
      <rPr>
        <sz val="7"/>
        <color theme="1"/>
        <rFont val="Times New Roman"/>
        <family val="1"/>
      </rPr>
      <t xml:space="preserve">       </t>
    </r>
    <r>
      <rPr>
        <sz val="10"/>
        <color theme="1"/>
        <rFont val="Calibri"/>
        <family val="2"/>
        <scheme val="minor"/>
      </rPr>
      <t>60kΩ resistance measurement with continuity detection</t>
    </r>
  </si>
  <si>
    <r>
      <t>·</t>
    </r>
    <r>
      <rPr>
        <sz val="7"/>
        <color theme="1"/>
        <rFont val="Times New Roman"/>
        <family val="1"/>
      </rPr>
      <t xml:space="preserve">       </t>
    </r>
    <r>
      <rPr>
        <sz val="10"/>
        <color theme="1"/>
        <rFont val="Calibri"/>
        <family val="2"/>
        <scheme val="minor"/>
      </rPr>
      <t>500mVdc measurement range to interface with other accessories</t>
    </r>
  </si>
  <si>
    <r>
      <t>·</t>
    </r>
    <r>
      <rPr>
        <sz val="7"/>
        <color theme="1"/>
        <rFont val="Times New Roman"/>
        <family val="1"/>
      </rPr>
      <t xml:space="preserve">       </t>
    </r>
    <r>
      <rPr>
        <sz val="10"/>
        <color theme="1"/>
        <rFont val="Calibri"/>
        <family val="2"/>
        <scheme val="minor"/>
      </rPr>
      <t>1000μF capacitance measurement</t>
    </r>
  </si>
  <si>
    <t>No</t>
  </si>
  <si>
    <t>Cordless screwdriver with two original batteries and charger.</t>
  </si>
  <si>
    <t>MISCELLANEOUS ELECTRICAL WORKS Subtotal No. 11 in EUR</t>
  </si>
  <si>
    <t>ANNEX 1 – BILL OF QUANTITIES</t>
  </si>
  <si>
    <t>Lump Sum</t>
  </si>
  <si>
    <r>
      <t xml:space="preserve">      </t>
    </r>
    <r>
      <rPr>
        <sz val="10"/>
        <color theme="1"/>
        <rFont val="Symbol"/>
        <family val="1"/>
        <charset val="2"/>
      </rPr>
      <t>o</t>
    </r>
    <r>
      <rPr>
        <sz val="7"/>
        <color theme="1"/>
        <rFont val="Times New Roman"/>
        <family val="1"/>
      </rPr>
      <t xml:space="preserve">  </t>
    </r>
    <r>
      <rPr>
        <sz val="10"/>
        <color theme="1"/>
        <rFont val="Calibri"/>
        <family val="2"/>
        <scheme val="minor"/>
      </rPr>
      <t xml:space="preserve">Double pole DC circuit breaker or Double fuse holder with fuses as required.  </t>
    </r>
  </si>
  <si>
    <r>
      <t xml:space="preserve">      </t>
    </r>
    <r>
      <rPr>
        <sz val="10"/>
        <color theme="1"/>
        <rFont val="Symbol"/>
        <family val="1"/>
        <charset val="2"/>
      </rPr>
      <t>o</t>
    </r>
    <r>
      <rPr>
        <sz val="10"/>
        <color theme="1"/>
        <rFont val="Times New Roman"/>
        <family val="1"/>
      </rPr>
      <t> </t>
    </r>
    <r>
      <rPr>
        <sz val="7"/>
        <color theme="1"/>
        <rFont val="Times New Roman"/>
        <family val="1"/>
      </rPr>
      <t xml:space="preserve">  </t>
    </r>
    <r>
      <rPr>
        <sz val="10"/>
        <color theme="1"/>
        <rFont val="Calibri"/>
        <family val="2"/>
        <scheme val="minor"/>
      </rPr>
      <t xml:space="preserve">surge arrestor (SPD), </t>
    </r>
  </si>
  <si>
    <r>
      <t xml:space="preserve">      </t>
    </r>
    <r>
      <rPr>
        <sz val="10"/>
        <color theme="1"/>
        <rFont val="Symbol"/>
        <family val="1"/>
        <charset val="2"/>
      </rPr>
      <t>o</t>
    </r>
    <r>
      <rPr>
        <sz val="7"/>
        <color theme="1"/>
        <rFont val="Times New Roman"/>
        <family val="1"/>
      </rPr>
      <t xml:space="preserve">   </t>
    </r>
    <r>
      <rPr>
        <sz val="10"/>
        <color theme="1"/>
        <rFont val="Calibri"/>
        <family val="2"/>
        <scheme val="minor"/>
      </rPr>
      <t>copper B. Bars, glands, and fixing brackets with rivets.</t>
    </r>
  </si>
  <si>
    <r>
      <t xml:space="preserve">       o </t>
    </r>
    <r>
      <rPr>
        <sz val="10"/>
        <color theme="1"/>
        <rFont val="Calibri"/>
        <family val="2"/>
        <scheme val="minor"/>
      </rPr>
      <t>Molded Case Circuit Breaker MCCB 4X63A/NZMB-63A (no.3)</t>
    </r>
  </si>
  <si>
    <r>
      <t xml:space="preserve">       o</t>
    </r>
    <r>
      <rPr>
        <sz val="7"/>
        <color theme="1"/>
        <rFont val="Times New Roman"/>
        <family val="1"/>
      </rPr>
      <t xml:space="preserve">  </t>
    </r>
    <r>
      <rPr>
        <sz val="10"/>
        <color theme="1"/>
        <rFont val="Calibri"/>
        <family val="2"/>
        <scheme val="minor"/>
      </rPr>
      <t xml:space="preserve">One Phase Sequence </t>
    </r>
  </si>
  <si>
    <r>
      <t xml:space="preserve">       o</t>
    </r>
    <r>
      <rPr>
        <sz val="7"/>
        <color theme="1"/>
        <rFont val="Times New Roman"/>
        <family val="1"/>
      </rPr>
      <t xml:space="preserve">  </t>
    </r>
    <r>
      <rPr>
        <sz val="10"/>
        <color theme="1"/>
        <rFont val="Calibri"/>
        <family val="2"/>
        <scheme val="minor"/>
      </rPr>
      <t>One Over Voltage, Under Voltage, OF and UF protections.</t>
    </r>
  </si>
  <si>
    <r>
      <t xml:space="preserve">       o</t>
    </r>
    <r>
      <rPr>
        <sz val="7"/>
        <color theme="1"/>
        <rFont val="Times New Roman"/>
        <family val="1"/>
      </rPr>
      <t xml:space="preserve">  </t>
    </r>
    <r>
      <rPr>
        <sz val="10"/>
        <color theme="1"/>
        <rFont val="Calibri"/>
        <family val="2"/>
        <scheme val="minor"/>
      </rPr>
      <t>4 unit Signal indication lamps RST (Two sets) with resistance 220V, with LTL fuses (3*32/6A) for IN and Out.</t>
    </r>
  </si>
  <si>
    <r>
      <t xml:space="preserve">       o</t>
    </r>
    <r>
      <rPr>
        <sz val="7"/>
        <color theme="1"/>
        <rFont val="Times New Roman"/>
        <family val="1"/>
      </rPr>
      <t xml:space="preserve">  </t>
    </r>
    <r>
      <rPr>
        <sz val="10"/>
        <color theme="1"/>
        <rFont val="Calibri"/>
        <family val="2"/>
        <scheme val="minor"/>
      </rPr>
      <t xml:space="preserve">Two copper Busbars for IN and OUT (250A rated) </t>
    </r>
  </si>
  <si>
    <r>
      <t xml:space="preserve">       o</t>
    </r>
    <r>
      <rPr>
        <sz val="7"/>
        <color theme="1"/>
        <rFont val="Times New Roman"/>
        <family val="1"/>
      </rPr>
      <t xml:space="preserve">  </t>
    </r>
    <r>
      <rPr>
        <sz val="10"/>
        <color theme="1"/>
        <rFont val="Calibri"/>
        <family val="2"/>
        <scheme val="minor"/>
      </rPr>
      <t>AC earthing system. - XLPE/PVC/Cu 5x10 mm2 and 5x16mm2 cable for inverters IN and OUT.</t>
    </r>
  </si>
  <si>
    <r>
      <t xml:space="preserve">       o</t>
    </r>
    <r>
      <rPr>
        <sz val="7"/>
        <color theme="1"/>
        <rFont val="Times New Roman"/>
        <family val="1"/>
      </rPr>
      <t xml:space="preserve">  </t>
    </r>
    <r>
      <rPr>
        <sz val="10"/>
        <color theme="1"/>
        <rFont val="Calibri"/>
        <family val="2"/>
        <scheme val="minor"/>
      </rPr>
      <t xml:space="preserve">AC surge arrestor 40KA, 4P. </t>
    </r>
  </si>
  <si>
    <r>
      <t xml:space="preserve">       o</t>
    </r>
    <r>
      <rPr>
        <sz val="7"/>
        <color theme="1"/>
        <rFont val="Times New Roman"/>
        <family val="1"/>
      </rPr>
      <t xml:space="preserve">  </t>
    </r>
    <r>
      <rPr>
        <sz val="10"/>
        <color theme="1"/>
        <rFont val="Calibri"/>
        <family val="2"/>
        <scheme val="minor"/>
      </rPr>
      <t>Miniature Circuit Breaker MCB 3X10A Isc=10kA (two No’s) for Ac out from battery inverter.</t>
    </r>
  </si>
  <si>
    <r>
      <t xml:space="preserve">       o</t>
    </r>
    <r>
      <rPr>
        <sz val="7"/>
        <color theme="1"/>
        <rFont val="Times New Roman"/>
        <family val="1"/>
      </rPr>
      <t xml:space="preserve">  </t>
    </r>
    <r>
      <rPr>
        <sz val="10"/>
        <color theme="1"/>
        <rFont val="Calibri"/>
        <family val="2"/>
        <scheme val="minor"/>
      </rPr>
      <t>Miniature Circuit Breaker MCB 2X63A</t>
    </r>
    <r>
      <rPr>
        <sz val="11"/>
        <color theme="1"/>
        <rFont val="Calibri"/>
        <family val="2"/>
        <scheme val="minor"/>
      </rPr>
      <t xml:space="preserve"> </t>
    </r>
    <r>
      <rPr>
        <sz val="10"/>
        <color theme="1"/>
        <rFont val="Calibri"/>
        <family val="2"/>
        <scheme val="minor"/>
      </rPr>
      <t>Isc=10kA (3 No’s) for Ac in from battery inverter.</t>
    </r>
  </si>
  <si>
    <r>
      <t xml:space="preserve">       o</t>
    </r>
    <r>
      <rPr>
        <sz val="7"/>
        <color theme="1"/>
        <rFont val="Times New Roman"/>
        <family val="1"/>
      </rPr>
      <t xml:space="preserve">  </t>
    </r>
    <r>
      <rPr>
        <sz val="10"/>
        <color theme="1"/>
        <rFont val="Calibri"/>
        <family val="2"/>
        <scheme val="minor"/>
      </rPr>
      <t>Miniature Circuit Breaker MCB 2X50A</t>
    </r>
    <r>
      <rPr>
        <sz val="11"/>
        <color theme="1"/>
        <rFont val="Calibri"/>
        <family val="2"/>
        <scheme val="minor"/>
      </rPr>
      <t xml:space="preserve"> </t>
    </r>
    <r>
      <rPr>
        <sz val="10"/>
        <color theme="1"/>
        <rFont val="Calibri"/>
        <family val="2"/>
        <scheme val="minor"/>
      </rPr>
      <t>Isc=10kA (3 No’s) for Ac in from battery inverter.</t>
    </r>
  </si>
  <si>
    <r>
      <t xml:space="preserve">       o</t>
    </r>
    <r>
      <rPr>
        <sz val="7"/>
        <color theme="1"/>
        <rFont val="Times New Roman"/>
        <family val="1"/>
      </rPr>
      <t xml:space="preserve">  </t>
    </r>
    <r>
      <rPr>
        <sz val="10"/>
        <color theme="1"/>
        <rFont val="Calibri"/>
        <family val="2"/>
        <scheme val="minor"/>
      </rPr>
      <t>Miniature Circuit Breaker MCB 4X40A Isc=10kA (two No’s) for Ac out from inverter.</t>
    </r>
  </si>
  <si>
    <r>
      <t xml:space="preserve">       o</t>
    </r>
    <r>
      <rPr>
        <sz val="7"/>
        <color theme="1"/>
        <rFont val="Times New Roman"/>
        <family val="1"/>
      </rPr>
      <t xml:space="preserve">  </t>
    </r>
    <r>
      <rPr>
        <sz val="10"/>
        <color theme="1"/>
        <rFont val="Calibri"/>
        <family val="2"/>
        <scheme val="minor"/>
      </rPr>
      <t>Digital multimeter (2 set) with accessories.</t>
    </r>
  </si>
  <si>
    <r>
      <t xml:space="preserve">       o</t>
    </r>
    <r>
      <rPr>
        <sz val="7"/>
        <color theme="1"/>
        <rFont val="Times New Roman"/>
        <family val="1"/>
      </rPr>
      <t xml:space="preserve">  </t>
    </r>
    <r>
      <rPr>
        <sz val="10"/>
        <color theme="1"/>
        <rFont val="Calibri"/>
        <family val="2"/>
        <scheme val="minor"/>
      </rPr>
      <t>Contactor for load shedding 3*63A.</t>
    </r>
  </si>
  <si>
    <r>
      <t xml:space="preserve">       o</t>
    </r>
    <r>
      <rPr>
        <sz val="7"/>
        <color theme="1"/>
        <rFont val="Times New Roman"/>
        <family val="1"/>
      </rPr>
      <t xml:space="preserve">  </t>
    </r>
    <r>
      <rPr>
        <sz val="10"/>
        <color theme="1"/>
        <rFont val="Calibri"/>
        <family val="2"/>
        <scheme val="minor"/>
      </rPr>
      <t>Residual current circuit breaker RCD 4X40/0.03A (two set) for Ac out from inverter.</t>
    </r>
  </si>
  <si>
    <r>
      <t xml:space="preserve">       o</t>
    </r>
    <r>
      <rPr>
        <sz val="7"/>
        <color theme="1"/>
        <rFont val="Times New Roman"/>
        <family val="1"/>
      </rPr>
      <t xml:space="preserve">  </t>
    </r>
    <r>
      <rPr>
        <sz val="10"/>
        <color theme="1"/>
        <rFont val="Calibri"/>
        <family val="2"/>
        <scheme val="minor"/>
      </rPr>
      <t>3-phase digital KWH meter (two sets), with all CT's and any other material needed to have a complete job. 
          The KWh meter has monitoring LCD with all needed data &amp; interface cables to connect with the Monitoring System.</t>
    </r>
  </si>
  <si>
    <r>
      <rPr>
        <sz val="12"/>
        <color theme="1"/>
        <rFont val="Symbol"/>
        <family val="1"/>
        <charset val="2"/>
      </rPr>
      <t>·</t>
    </r>
    <r>
      <rPr>
        <sz val="10"/>
        <color theme="1"/>
        <rFont val="Calibri"/>
        <family val="2"/>
        <scheme val="minor"/>
      </rPr>
      <t>     The installation shall include the following:</t>
    </r>
  </si>
  <si>
    <t xml:space="preserve">       o  4 MCB 2x20A</t>
  </si>
  <si>
    <t xml:space="preserve">       o  4 contactor 3x20A</t>
  </si>
  <si>
    <t xml:space="preserve">       o  2 timers 24H</t>
  </si>
  <si>
    <t xml:space="preserve">       o  2RCD 2x40A</t>
  </si>
  <si>
    <t xml:space="preserve">       o  Suitable size of AC protected loads panel.</t>
  </si>
  <si>
    <t xml:space="preserve">       o  Loads panel shall have 30% extra space for future extension, the panel made of galvanized steel sheet and frame 2mm thick, painted with anti-static primer paint and 2 coats of final polyester paint.</t>
  </si>
  <si>
    <t>FAHMI EL GERGAWI HIGH SCHOOL, AL BORAGE HIGH SCHOOL, HAMAD BEN KHALEFA HIGH SCHOOL, EL MANFALOTY HIGH SCHOOL, AHMED EL SHOQERI HIGH SCHOOL</t>
  </si>
  <si>
    <t>ABU ZAR EL GEFARI SCHOOL, KHALIL ELNOBANI HIGH SCHOOL, MOHAMMED EL NAGAR HIGH SCHOOL, EL MOTANABI HIGH SCHOOL, OM EL FAHEM HIGH SCHOOL</t>
  </si>
  <si>
    <r>
      <t>·</t>
    </r>
    <r>
      <rPr>
        <sz val="7"/>
        <color theme="1"/>
        <rFont val="Times New Roman"/>
        <family val="1"/>
      </rPr>
      <t xml:space="preserve">       </t>
    </r>
    <r>
      <rPr>
        <sz val="10"/>
        <color theme="1"/>
        <rFont val="Calibri"/>
        <family val="2"/>
        <scheme val="minor"/>
      </rPr>
      <t>To ensure that the air conditions operate alternately for 12 hours for each group air condition as in SLD, including all required AC bus bars AC cables, conduits, cable trays, protections including MCCB, MCB, RCD, contactor, timers , wires and all other material needed to have a complete job ready according to the engineer’s instructions and approval drawings.</t>
    </r>
  </si>
  <si>
    <r>
      <t>·</t>
    </r>
    <r>
      <rPr>
        <sz val="7"/>
        <color theme="1"/>
        <rFont val="Times New Roman"/>
        <family val="1"/>
      </rPr>
      <t xml:space="preserve">       </t>
    </r>
    <r>
      <rPr>
        <sz val="10"/>
        <color theme="1"/>
        <rFont val="Calibri"/>
        <family val="2"/>
        <scheme val="minor"/>
      </rPr>
      <t>System Type: on-grid connected with battery backup system.</t>
    </r>
  </si>
  <si>
    <r>
      <t>·</t>
    </r>
    <r>
      <rPr>
        <sz val="7"/>
        <color theme="1"/>
        <rFont val="Times New Roman"/>
        <family val="1"/>
      </rPr>
      <t xml:space="preserve">       </t>
    </r>
    <r>
      <rPr>
        <sz val="10"/>
        <color theme="1"/>
        <rFont val="Calibri"/>
        <family val="2"/>
        <scheme val="minor"/>
      </rPr>
      <t>The Contractor shall submit As-Built drawings for all architectural, civil, electrical and a complete PV solar system works, including a single line diagram showing all the components of the PV system, DC and AC distribution boards, PV Arrays layout and battery backup systems connections and cables, wires’ cross section as per the approval.</t>
    </r>
  </si>
  <si>
    <r>
      <t>·</t>
    </r>
    <r>
      <rPr>
        <sz val="7"/>
        <color theme="1"/>
        <rFont val="Times New Roman"/>
        <family val="1"/>
      </rPr>
      <t xml:space="preserve">       </t>
    </r>
    <r>
      <rPr>
        <sz val="10"/>
        <color theme="1"/>
        <rFont val="Calibri"/>
        <family val="2"/>
        <scheme val="minor"/>
      </rPr>
      <t>The Contractor shall equip the system room with A3 size As-Built guide drawings for all electrical and a complete PV solar system works, including a single line diagram showing all the components of the PV system, DC and AC distribution boards, PV Arrays lay out and battery backup systems connections and cables, wires’ cross section (This is for maintenance purposes and follow-up).</t>
    </r>
  </si>
  <si>
    <r>
      <t>·</t>
    </r>
    <r>
      <rPr>
        <sz val="7"/>
        <color theme="1"/>
        <rFont val="Times New Roman"/>
        <family val="1"/>
      </rPr>
      <t xml:space="preserve">       </t>
    </r>
    <r>
      <rPr>
        <sz val="10"/>
        <color theme="1"/>
        <rFont val="Calibri"/>
        <family val="2"/>
        <scheme val="minor"/>
      </rPr>
      <t xml:space="preserve">The Contractor shall install in the system room warning signs for general and personal safety.  </t>
    </r>
  </si>
  <si>
    <r>
      <t>·</t>
    </r>
    <r>
      <rPr>
        <sz val="7"/>
        <color theme="1"/>
        <rFont val="Times New Roman"/>
        <family val="1"/>
      </rPr>
      <t xml:space="preserve">       </t>
    </r>
    <r>
      <rPr>
        <sz val="10"/>
        <color theme="1"/>
        <rFont val="Calibri"/>
        <family val="2"/>
        <scheme val="minor"/>
      </rPr>
      <t>The Contractor shall submit the product datasheet showing conformance to the requested specifications stated in the bill of quantity.</t>
    </r>
  </si>
  <si>
    <r>
      <t>·</t>
    </r>
    <r>
      <rPr>
        <sz val="7"/>
        <color theme="1"/>
        <rFont val="Times New Roman"/>
        <family val="1"/>
      </rPr>
      <t xml:space="preserve">       </t>
    </r>
    <r>
      <rPr>
        <sz val="10"/>
        <color theme="1"/>
        <rFont val="Calibri"/>
        <family val="2"/>
        <scheme val="minor"/>
      </rPr>
      <t>The Contractor shall submit the Manufacture testing certificate, country of origin, certified characteristics, test performance curves, and spare parts as recommended by manufacturer, maintenance manuals, and manufacturer’s warranty for each component of the system.</t>
    </r>
  </si>
  <si>
    <r>
      <t>·</t>
    </r>
    <r>
      <rPr>
        <sz val="7"/>
        <color theme="1"/>
        <rFont val="Times New Roman"/>
        <family val="1"/>
      </rPr>
      <t xml:space="preserve">       </t>
    </r>
    <r>
      <rPr>
        <sz val="10"/>
        <color theme="1"/>
        <rFont val="Calibri"/>
        <family val="2"/>
        <scheme val="minor"/>
      </rPr>
      <t>Upon completion of the installation, the Contractor shall organize an on-site training program involving nominated employer's staff. The training shall be executed for 7 people on operating, programming, and maintaining the system through installation and commissioning process. Such a program shall be carried out during the commissioning phase.</t>
    </r>
  </si>
  <si>
    <r>
      <t>·</t>
    </r>
    <r>
      <rPr>
        <sz val="7"/>
        <color theme="1"/>
        <rFont val="Times New Roman"/>
        <family val="1"/>
      </rPr>
      <t xml:space="preserve">       </t>
    </r>
    <r>
      <rPr>
        <sz val="10"/>
        <color theme="1"/>
        <rFont val="Calibri"/>
        <family val="2"/>
        <scheme val="minor"/>
      </rPr>
      <t>All DC and AC cables must be sized in accordance with the installation requirements applicable on site and as per the drawings.</t>
    </r>
  </si>
  <si>
    <r>
      <t>·</t>
    </r>
    <r>
      <rPr>
        <sz val="7"/>
        <color theme="1"/>
        <rFont val="Times New Roman"/>
        <family val="1"/>
      </rPr>
      <t xml:space="preserve">       </t>
    </r>
    <r>
      <rPr>
        <sz val="10"/>
        <color theme="1"/>
        <rFont val="Calibri"/>
        <family val="2"/>
        <scheme val="minor"/>
      </rPr>
      <t>Supply, install and connect all DC and AC cables appropriately sized in accordance with the installation requirements and the drawing in order to connect the inverters with PV system designed with all conduits, clamps, trays and cable terminations end which shall be DC plug and socket connectors to have a complete job, the allowable voltage drop for DC cables between inverters and PV system not to exceed 1%.</t>
    </r>
  </si>
  <si>
    <t>GENERAL REQUIREMENTS</t>
  </si>
  <si>
    <t>SUMMARY SHEET</t>
  </si>
  <si>
    <t>Name of Tenderer (Company)</t>
  </si>
  <si>
    <t>Authorized person to sign</t>
  </si>
  <si>
    <t>In the Capacity of</t>
  </si>
  <si>
    <t>Date</t>
  </si>
  <si>
    <t>Signature</t>
  </si>
  <si>
    <t>Stamp</t>
  </si>
  <si>
    <t>Time</t>
  </si>
  <si>
    <t>Lot no.</t>
  </si>
  <si>
    <t>Total (EUR)</t>
  </si>
  <si>
    <t>Supply, install, connect, and operate BIFACIAL MONO PV Solar Modules (Min total arrays capacity not less 39KWp for each school). The item includes the supply, installation, and connection of the following:</t>
  </si>
  <si>
    <r>
      <t>·</t>
    </r>
    <r>
      <rPr>
        <sz val="7"/>
        <color theme="1"/>
        <rFont val="Times New Roman"/>
        <family val="1"/>
      </rPr>
      <t xml:space="preserve">       </t>
    </r>
    <r>
      <rPr>
        <sz val="10"/>
        <color theme="1"/>
        <rFont val="Calibri"/>
        <family val="2"/>
        <scheme val="minor"/>
      </rPr>
      <t>Min total demand energy: 105.6 KWh @ C10, 1.8V per cell for each school</t>
    </r>
  </si>
  <si>
    <r>
      <t>·</t>
    </r>
    <r>
      <rPr>
        <sz val="7"/>
        <color theme="1"/>
        <rFont val="Times New Roman"/>
        <family val="1"/>
      </rPr>
      <t xml:space="preserve">       </t>
    </r>
    <r>
      <rPr>
        <sz val="10"/>
        <color theme="1"/>
        <rFont val="Calibri"/>
        <family val="2"/>
        <scheme val="minor"/>
      </rPr>
      <t>Min Capacity for total batteries bank not less than: 2200 Ah @10hr-rated to 1.80V per cell @ 20 °C for batteries bank as total.</t>
    </r>
  </si>
  <si>
    <r>
      <t>·</t>
    </r>
    <r>
      <rPr>
        <sz val="7"/>
        <color theme="1"/>
        <rFont val="Times New Roman"/>
        <family val="1"/>
      </rPr>
      <t xml:space="preserve">       </t>
    </r>
    <r>
      <rPr>
        <sz val="10"/>
        <color theme="1"/>
        <rFont val="Calibri"/>
        <family val="2"/>
        <scheme val="minor"/>
      </rPr>
      <t>Two DC MCB 3X200A/500 VDC/ 50kA, European type or equivalent.</t>
    </r>
  </si>
  <si>
    <r>
      <t>·</t>
    </r>
    <r>
      <rPr>
        <sz val="7"/>
        <color theme="1"/>
        <rFont val="Times New Roman"/>
        <family val="1"/>
      </rPr>
      <t xml:space="preserve">       </t>
    </r>
    <r>
      <rPr>
        <sz val="10"/>
        <color theme="1"/>
        <rFont val="Calibri"/>
        <family val="2"/>
        <scheme val="minor"/>
      </rPr>
      <t>Max. usable DC power (@ cos ϕ = 1): 20000 W</t>
    </r>
  </si>
  <si>
    <r>
      <t>·</t>
    </r>
    <r>
      <rPr>
        <sz val="7"/>
        <color theme="1"/>
        <rFont val="Times New Roman"/>
        <family val="1"/>
      </rPr>
      <t xml:space="preserve">       </t>
    </r>
    <r>
      <rPr>
        <sz val="10"/>
        <color theme="1"/>
        <rFont val="Calibri"/>
        <family val="2"/>
        <scheme val="minor"/>
      </rPr>
      <t>Max. generator power: 30000 Wp</t>
    </r>
  </si>
  <si>
    <r>
      <t>·</t>
    </r>
    <r>
      <rPr>
        <sz val="7"/>
        <color theme="1"/>
        <rFont val="Times New Roman"/>
        <family val="1"/>
      </rPr>
      <t xml:space="preserve">       </t>
    </r>
    <r>
      <rPr>
        <sz val="10"/>
        <color theme="1"/>
        <rFont val="Calibri"/>
        <family val="2"/>
        <scheme val="minor"/>
      </rPr>
      <t>Rated power (at 230 V, 50 Hz): 20000 W</t>
    </r>
  </si>
  <si>
    <r>
      <t>·</t>
    </r>
    <r>
      <rPr>
        <sz val="7"/>
        <color theme="1"/>
        <rFont val="Times New Roman"/>
        <family val="1"/>
      </rPr>
      <t xml:space="preserve">       </t>
    </r>
    <r>
      <rPr>
        <sz val="10"/>
        <color theme="1"/>
        <rFont val="Calibri"/>
        <family val="2"/>
        <scheme val="minor"/>
      </rPr>
      <t xml:space="preserve">Max. AC apparent power: 20000 VA </t>
    </r>
  </si>
  <si>
    <r>
      <t>·</t>
    </r>
    <r>
      <rPr>
        <sz val="7"/>
        <color theme="1"/>
        <rFont val="Times New Roman"/>
        <family val="1"/>
      </rPr>
      <t xml:space="preserve">       </t>
    </r>
    <r>
      <rPr>
        <sz val="10"/>
        <color theme="1"/>
        <rFont val="Calibri"/>
        <family val="2"/>
        <scheme val="minor"/>
      </rPr>
      <t>Max. output current / Rated output current: 29 A / 36.6 A</t>
    </r>
  </si>
  <si>
    <r>
      <t xml:space="preserve">       o</t>
    </r>
    <r>
      <rPr>
        <sz val="7"/>
        <color theme="1"/>
        <rFont val="Times New Roman"/>
        <family val="1"/>
      </rPr>
      <t xml:space="preserve">  </t>
    </r>
    <r>
      <rPr>
        <sz val="10"/>
        <color theme="1"/>
        <rFont val="Calibri"/>
        <family val="2"/>
        <scheme val="minor"/>
      </rPr>
      <t>Miniature Circuit Breaker MCB 4X32A Isc=10kA (two No’s) for Ac out from inverter.</t>
    </r>
  </si>
  <si>
    <r>
      <t xml:space="preserve">       o</t>
    </r>
    <r>
      <rPr>
        <sz val="7"/>
        <color theme="1"/>
        <rFont val="Times New Roman"/>
        <family val="1"/>
      </rPr>
      <t xml:space="preserve">  </t>
    </r>
    <r>
      <rPr>
        <sz val="10"/>
        <color theme="1"/>
        <rFont val="Calibri"/>
        <family val="2"/>
        <scheme val="minor"/>
      </rPr>
      <t>Contactor for load shedding 3*50A.</t>
    </r>
  </si>
  <si>
    <r>
      <t>·</t>
    </r>
    <r>
      <rPr>
        <sz val="7"/>
        <color theme="1"/>
        <rFont val="Times New Roman"/>
        <family val="1"/>
      </rPr>
      <t xml:space="preserve">       </t>
    </r>
    <r>
      <rPr>
        <sz val="10"/>
        <color theme="1"/>
        <rFont val="Calibri"/>
        <family val="2"/>
        <scheme val="minor"/>
      </rPr>
      <t>Supply &amp; Install Manual Transfer Switch (MTS) 63 A- 400V complete and approved equivalent with all needed fittings and accessories to get job ready according to specifications and supervisor engineer instructions.</t>
    </r>
  </si>
  <si>
    <t>Inverter – 20KW On Grid</t>
  </si>
  <si>
    <t>Inverter – 20KW On Grid Subtotal No.5 in EUR</t>
  </si>
  <si>
    <t>PV Mounting Structure Subtotal No. 10 in EUR</t>
  </si>
  <si>
    <t xml:space="preserve">PV Mounting Structure </t>
  </si>
  <si>
    <r>
      <t xml:space="preserve">       o</t>
    </r>
    <r>
      <rPr>
        <sz val="7"/>
        <color theme="1"/>
        <rFont val="Times New Roman"/>
        <family val="1"/>
      </rPr>
      <t xml:space="preserve">  </t>
    </r>
    <r>
      <rPr>
        <sz val="10"/>
        <color theme="1"/>
        <rFont val="Calibri"/>
        <family val="2"/>
        <scheme val="minor"/>
      </rPr>
      <t>Miniature Circuit Breaker MCB 2X40A Isc=10kA (3 No’s) for Ac out from inverter.</t>
    </r>
  </si>
  <si>
    <r>
      <t>·</t>
    </r>
    <r>
      <rPr>
        <sz val="7"/>
        <color theme="1"/>
        <rFont val="Times New Roman"/>
        <family val="1"/>
      </rPr>
      <t xml:space="preserve">       </t>
    </r>
    <r>
      <rPr>
        <sz val="10"/>
        <color theme="1"/>
        <rFont val="Calibri"/>
        <family val="2"/>
        <scheme val="minor"/>
      </rPr>
      <t>MPP voltage range / rated input voltage: 345 to 800 V</t>
    </r>
  </si>
  <si>
    <t>Batteries Subtotal No.3 in EUR</t>
  </si>
  <si>
    <t>Combiner</t>
  </si>
  <si>
    <t>Grand Total for Lot 1 in EUR</t>
  </si>
  <si>
    <t>Grand Total for Lot 2 in EUR</t>
  </si>
  <si>
    <t>Total to be reported by tenderers in Tender Documents 
cf. 3.3 Form 3: Prices, p.42 of 57</t>
  </si>
  <si>
    <t>Grand Total [Excluding VAT]</t>
  </si>
  <si>
    <t>LOT 1 - Five schools with 41.6 KW PV modules</t>
  </si>
  <si>
    <t>LOT 2 - Five schools with 39 KW PV modules</t>
  </si>
  <si>
    <t>LOT 1 - FIVE SCHOOLS WITH 41.6 KW PV MODULES</t>
  </si>
  <si>
    <t>LOT 2 - FIVE SCHOOLS WITH 39 KW PV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</si>
</sst>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2]\ * #,##0.00_);_([$€-2]\ * \(#,##0.00\);_([$€-2]\ * &quot;-&quot;??_);_(@_)"/>
    <numFmt numFmtId="165" formatCode="_-[$€-2]\ * #,##0.00_-;\-[$€-2]\ * #,##0.00_-;_-[$€-2]\ * &quot;-&quot;??_-;_-@_-"/>
    <numFmt numFmtId="166" formatCode="[$]dddd\,\ d\ mmmm\ yyyy;@"/>
    <numFmt numFmtId="167" formatCode="[$]h:mm;@"/>
  </numFmts>
  <fonts count="20">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2"/>
      <color theme="1"/>
      <name val="Symbol"/>
      <family val="1"/>
      <charset val="2"/>
    </font>
    <font>
      <sz val="7"/>
      <color theme="1"/>
      <name val="Times New Roman"/>
      <family val="1"/>
    </font>
    <font>
      <vertAlign val="superscript"/>
      <sz val="10"/>
      <color theme="1"/>
      <name val="Calibri"/>
      <family val="2"/>
      <scheme val="minor"/>
    </font>
    <font>
      <sz val="11"/>
      <color rgb="FF000000"/>
      <name val="Calibri"/>
      <family val="2"/>
      <scheme val="minor"/>
    </font>
    <font>
      <vertAlign val="subscript"/>
      <sz val="10"/>
      <color theme="1"/>
      <name val="Calibri"/>
      <family val="2"/>
      <scheme val="minor"/>
    </font>
    <font>
      <sz val="10"/>
      <color theme="1"/>
      <name val="Symbol"/>
      <family val="1"/>
      <charset val="2"/>
    </font>
    <font>
      <sz val="10"/>
      <color rgb="FF000000"/>
      <name val="Calibri"/>
      <family val="2"/>
      <scheme val="minor"/>
    </font>
    <font>
      <b/>
      <sz val="14"/>
      <color theme="1"/>
      <name val="Calibri"/>
      <family val="2"/>
      <scheme val="minor"/>
    </font>
    <font>
      <sz val="10"/>
      <color theme="1"/>
      <name val="Times New Roman"/>
      <family val="1"/>
    </font>
    <font>
      <sz val="10"/>
      <color theme="1"/>
      <name val="Calibri"/>
      <family val="1"/>
      <charset val="2"/>
      <scheme val="minor"/>
    </font>
    <font>
      <b/>
      <sz val="10"/>
      <color rgb="FFFF0000"/>
      <name val="Calibri"/>
      <family val="2"/>
      <scheme val="minor"/>
    </font>
    <font>
      <sz val="10"/>
      <color theme="6"/>
      <name val="Calibri"/>
      <family val="2"/>
      <scheme val="minor"/>
    </font>
    <font>
      <b/>
      <sz val="11"/>
      <color rgb="FF000000"/>
      <name val="Calibri"/>
      <family val="2"/>
      <scheme val="minor"/>
    </font>
  </fonts>
  <fills count="10">
    <fill>
      <patternFill patternType="none"/>
    </fill>
    <fill>
      <patternFill patternType="gray125"/>
    </fill>
    <fill>
      <patternFill patternType="solid">
        <fgColor rgb="FF9CC2E5"/>
        <bgColor indexed="64"/>
      </patternFill>
    </fill>
    <fill>
      <patternFill patternType="solid">
        <fgColor rgb="FFD9D9D9"/>
        <bgColor indexed="64"/>
      </patternFill>
    </fill>
    <fill>
      <patternFill patternType="solid">
        <fgColor rgb="FFBDD6E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indexed="64"/>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style="thin">
        <color auto="1"/>
      </top>
      <bottom/>
      <diagonal/>
    </border>
    <border>
      <left/>
      <right/>
      <top style="thin">
        <color indexed="64"/>
      </top>
      <bottom/>
      <diagonal/>
    </border>
    <border>
      <left style="medium">
        <color indexed="64"/>
      </left>
      <right/>
      <top/>
      <bottom style="thin">
        <color auto="1"/>
      </bottom>
      <diagonal/>
    </border>
    <border>
      <left/>
      <right/>
      <top/>
      <bottom style="thin">
        <color auto="1"/>
      </bottom>
      <diagonal/>
    </border>
    <border>
      <left/>
      <right style="medium">
        <color auto="1"/>
      </right>
      <top/>
      <bottom style="thin">
        <color auto="1"/>
      </bottom>
      <diagonal/>
    </border>
  </borders>
  <cellStyleXfs count="2">
    <xf numFmtId="0" fontId="0" fillId="0" borderId="0"/>
    <xf numFmtId="44" fontId="1" fillId="0" borderId="0" applyFont="0" applyFill="0" applyBorder="0" applyAlignment="0" applyProtection="0"/>
  </cellStyleXfs>
  <cellXfs count="153">
    <xf numFmtId="0" fontId="0" fillId="0" borderId="0" xfId="0"/>
    <xf numFmtId="0" fontId="0" fillId="5" borderId="0" xfId="0" applyFill="1"/>
    <xf numFmtId="0" fontId="6" fillId="5" borderId="0" xfId="0" applyFont="1" applyFill="1"/>
    <xf numFmtId="0" fontId="17" fillId="5" borderId="0" xfId="0" applyFont="1" applyFill="1" applyAlignment="1">
      <alignment horizontal="right" vertical="center" wrapText="1"/>
    </xf>
    <xf numFmtId="0" fontId="5" fillId="5" borderId="0" xfId="0" applyFont="1" applyFill="1" applyAlignment="1">
      <alignment horizontal="right" vertical="center" wrapText="1"/>
    </xf>
    <xf numFmtId="0" fontId="2" fillId="5" borderId="0" xfId="0" applyFont="1" applyFill="1"/>
    <xf numFmtId="0" fontId="2" fillId="5" borderId="0" xfId="0" applyFont="1" applyFill="1" applyAlignment="1">
      <alignment horizontal="right"/>
    </xf>
    <xf numFmtId="167" fontId="18" fillId="5" borderId="0" xfId="0" applyNumberFormat="1"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3" xfId="0" applyFont="1" applyFill="1" applyBorder="1" applyAlignment="1">
      <alignment horizontal="center" vertical="center" wrapText="1"/>
    </xf>
    <xf numFmtId="0" fontId="6" fillId="0" borderId="5" xfId="0" applyFont="1" applyBorder="1" applyAlignment="1">
      <alignment horizontal="left" vertical="center" wrapText="1"/>
    </xf>
    <xf numFmtId="0" fontId="7" fillId="0" borderId="5" xfId="0" applyFont="1" applyBorder="1" applyAlignment="1">
      <alignment horizontal="left" vertical="center" wrapText="1"/>
    </xf>
    <xf numFmtId="0" fontId="2" fillId="0" borderId="5" xfId="0" applyFont="1" applyBorder="1" applyAlignment="1">
      <alignment horizontal="left" vertical="center" wrapText="1"/>
    </xf>
    <xf numFmtId="164" fontId="0" fillId="0" borderId="0" xfId="0" applyNumberFormat="1"/>
    <xf numFmtId="164" fontId="4" fillId="3" borderId="18" xfId="0" applyNumberFormat="1"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7" xfId="0" applyFont="1" applyBorder="1" applyAlignment="1">
      <alignment horizontal="left" vertical="center" wrapText="1"/>
    </xf>
    <xf numFmtId="0" fontId="7" fillId="0" borderId="22"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164" fontId="4" fillId="3" borderId="6" xfId="0" applyNumberFormat="1" applyFont="1" applyFill="1" applyBorder="1" applyAlignment="1">
      <alignment horizontal="justify" vertical="center" wrapText="1"/>
    </xf>
    <xf numFmtId="0" fontId="4" fillId="2" borderId="11" xfId="0" applyFont="1" applyFill="1" applyBorder="1" applyAlignment="1">
      <alignment horizontal="left" vertical="center" wrapText="1" indent="1"/>
    </xf>
    <xf numFmtId="0" fontId="12" fillId="0" borderId="5" xfId="0" applyFont="1" applyBorder="1" applyAlignment="1">
      <alignment horizontal="left" vertical="center" wrapText="1"/>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164" fontId="5" fillId="0" borderId="6" xfId="0" applyNumberFormat="1" applyFont="1" applyBorder="1" applyAlignment="1">
      <alignment horizontal="justify" vertical="center" wrapText="1"/>
    </xf>
    <xf numFmtId="0" fontId="16" fillId="0" borderId="7" xfId="0" applyFont="1" applyBorder="1" applyAlignment="1">
      <alignment horizontal="left" vertical="center" wrapText="1"/>
    </xf>
    <xf numFmtId="164" fontId="10" fillId="3" borderId="6" xfId="0" applyNumberFormat="1" applyFont="1" applyFill="1" applyBorder="1" applyAlignment="1">
      <alignment horizontal="justify"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left" vertical="center" wrapText="1" indent="1"/>
    </xf>
    <xf numFmtId="0" fontId="4" fillId="4" borderId="6" xfId="0"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6" xfId="0" applyFont="1" applyBorder="1" applyAlignment="1">
      <alignment horizontal="justify" vertical="center" wrapText="1"/>
    </xf>
    <xf numFmtId="0" fontId="13" fillId="0" borderId="6" xfId="0" applyFont="1" applyBorder="1" applyAlignment="1">
      <alignment vertical="center" wrapText="1"/>
    </xf>
    <xf numFmtId="0" fontId="6" fillId="0" borderId="7"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6" xfId="0" applyBorder="1" applyAlignment="1">
      <alignment horizontal="center" vertical="center" wrapText="1"/>
    </xf>
    <xf numFmtId="164" fontId="4" fillId="3"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8" borderId="6" xfId="0" applyNumberFormat="1" applyFont="1" applyFill="1" applyBorder="1" applyAlignment="1" applyProtection="1">
      <alignment horizontal="justify" vertical="center" wrapText="1"/>
      <protection locked="0"/>
    </xf>
    <xf numFmtId="164" fontId="6" fillId="8" borderId="6" xfId="0" applyNumberFormat="1" applyFont="1" applyFill="1" applyBorder="1" applyAlignment="1" applyProtection="1">
      <alignment horizontal="center" vertical="center" wrapText="1"/>
      <protection locked="0"/>
    </xf>
    <xf numFmtId="164" fontId="19" fillId="3" borderId="6" xfId="0" applyNumberFormat="1" applyFont="1" applyFill="1" applyBorder="1" applyAlignment="1">
      <alignment horizontal="justify" vertical="center" wrapText="1"/>
    </xf>
    <xf numFmtId="0" fontId="3" fillId="5" borderId="0" xfId="0" applyFont="1" applyFill="1" applyAlignment="1">
      <alignment horizontal="center" vertical="center"/>
    </xf>
    <xf numFmtId="0" fontId="3" fillId="6" borderId="0" xfId="0" applyFont="1" applyFill="1" applyAlignment="1">
      <alignment horizontal="center" vertical="center"/>
    </xf>
    <xf numFmtId="0" fontId="0" fillId="5" borderId="0" xfId="0" applyFill="1" applyAlignment="1">
      <alignment horizontal="center"/>
    </xf>
    <xf numFmtId="0" fontId="17" fillId="5" borderId="0" xfId="0" applyFont="1" applyFill="1" applyAlignment="1">
      <alignment horizontal="center" vertical="top" wrapText="1"/>
    </xf>
    <xf numFmtId="167" fontId="18" fillId="5" borderId="0" xfId="0" applyNumberFormat="1" applyFont="1" applyFill="1" applyAlignment="1">
      <alignment horizontal="center" vertic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6" fillId="8" borderId="30"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32" xfId="0" applyFont="1" applyFill="1" applyBorder="1" applyAlignment="1" applyProtection="1">
      <alignment horizontal="center" vertical="center" wrapText="1"/>
      <protection locked="0"/>
    </xf>
    <xf numFmtId="0" fontId="5" fillId="7" borderId="30" xfId="0" applyFont="1" applyFill="1" applyBorder="1" applyAlignment="1">
      <alignment horizontal="center"/>
    </xf>
    <xf numFmtId="0" fontId="5" fillId="7" borderId="31" xfId="0" applyFont="1" applyFill="1" applyBorder="1" applyAlignment="1">
      <alignment horizontal="center"/>
    </xf>
    <xf numFmtId="0" fontId="6" fillId="5" borderId="24" xfId="0" applyFont="1" applyFill="1" applyBorder="1" applyAlignment="1">
      <alignment horizontal="center"/>
    </xf>
    <xf numFmtId="0" fontId="6" fillId="5" borderId="25" xfId="0" applyFont="1" applyFill="1" applyBorder="1" applyAlignment="1">
      <alignment horizontal="center"/>
    </xf>
    <xf numFmtId="0" fontId="6" fillId="5" borderId="36" xfId="0" applyFont="1" applyFill="1" applyBorder="1" applyAlignment="1">
      <alignment horizontal="center"/>
    </xf>
    <xf numFmtId="0" fontId="6" fillId="5" borderId="37" xfId="0" applyFont="1" applyFill="1" applyBorder="1" applyAlignment="1">
      <alignment horizontal="center"/>
    </xf>
    <xf numFmtId="0" fontId="5" fillId="7" borderId="32" xfId="0" applyFont="1" applyFill="1" applyBorder="1" applyAlignment="1">
      <alignment horizontal="center"/>
    </xf>
    <xf numFmtId="165" fontId="6" fillId="5" borderId="33" xfId="0" applyNumberFormat="1" applyFont="1" applyFill="1" applyBorder="1" applyAlignment="1">
      <alignment horizontal="center"/>
    </xf>
    <xf numFmtId="165" fontId="6" fillId="5" borderId="34" xfId="0" applyNumberFormat="1" applyFont="1" applyFill="1" applyBorder="1" applyAlignment="1">
      <alignment horizontal="center"/>
    </xf>
    <xf numFmtId="165" fontId="6" fillId="5" borderId="35" xfId="0" applyNumberFormat="1" applyFont="1" applyFill="1" applyBorder="1" applyAlignment="1">
      <alignment horizontal="center"/>
    </xf>
    <xf numFmtId="165" fontId="6" fillId="5" borderId="38" xfId="0" applyNumberFormat="1" applyFont="1" applyFill="1" applyBorder="1" applyAlignment="1">
      <alignment horizontal="center"/>
    </xf>
    <xf numFmtId="165" fontId="6" fillId="5" borderId="39" xfId="0" applyNumberFormat="1" applyFont="1" applyFill="1" applyBorder="1" applyAlignment="1">
      <alignment horizontal="center"/>
    </xf>
    <xf numFmtId="165" fontId="6" fillId="5" borderId="40" xfId="0" applyNumberFormat="1" applyFont="1" applyFill="1" applyBorder="1" applyAlignment="1">
      <alignment horizontal="center"/>
    </xf>
    <xf numFmtId="165" fontId="5" fillId="5" borderId="30" xfId="0" applyNumberFormat="1" applyFont="1" applyFill="1" applyBorder="1" applyAlignment="1">
      <alignment horizontal="center"/>
    </xf>
    <xf numFmtId="165" fontId="5" fillId="5" borderId="31" xfId="0" applyNumberFormat="1" applyFont="1" applyFill="1" applyBorder="1" applyAlignment="1">
      <alignment horizontal="center"/>
    </xf>
    <xf numFmtId="165" fontId="5" fillId="5" borderId="32" xfId="0" applyNumberFormat="1" applyFont="1" applyFill="1" applyBorder="1" applyAlignment="1">
      <alignment horizontal="center"/>
    </xf>
    <xf numFmtId="0" fontId="5" fillId="5" borderId="0" xfId="0" applyFont="1" applyFill="1" applyAlignment="1">
      <alignment horizontal="right" vertical="center" wrapText="1"/>
    </xf>
    <xf numFmtId="0" fontId="5" fillId="5" borderId="5" xfId="0" applyFont="1" applyFill="1" applyBorder="1" applyAlignment="1">
      <alignment horizontal="right" vertical="center" wrapText="1"/>
    </xf>
    <xf numFmtId="0" fontId="6" fillId="9" borderId="30"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32" xfId="0" applyFont="1" applyFill="1" applyBorder="1" applyAlignment="1" applyProtection="1">
      <alignment horizontal="center" vertical="center" wrapText="1"/>
      <protection locked="0"/>
    </xf>
    <xf numFmtId="166" fontId="6" fillId="5" borderId="25" xfId="0" applyNumberFormat="1" applyFont="1" applyFill="1" applyBorder="1" applyAlignment="1">
      <alignment horizontal="center" vertical="center" wrapText="1"/>
    </xf>
    <xf numFmtId="164" fontId="19" fillId="0" borderId="10"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164" fontId="10" fillId="8" borderId="10" xfId="1" applyNumberFormat="1" applyFont="1" applyFill="1" applyBorder="1" applyAlignment="1" applyProtection="1">
      <alignment horizontal="justify" vertical="center" wrapText="1"/>
      <protection locked="0"/>
    </xf>
    <xf numFmtId="164" fontId="10" fillId="8" borderId="9" xfId="1" applyNumberFormat="1" applyFont="1" applyFill="1" applyBorder="1" applyAlignment="1" applyProtection="1">
      <alignment horizontal="justify" vertical="center" wrapText="1"/>
      <protection locked="0"/>
    </xf>
    <xf numFmtId="164" fontId="19" fillId="0" borderId="10" xfId="1" applyNumberFormat="1" applyFont="1" applyBorder="1" applyAlignment="1" applyProtection="1">
      <alignment horizontal="justify" vertical="center" wrapText="1"/>
    </xf>
    <xf numFmtId="164" fontId="19" fillId="0" borderId="9" xfId="1" applyNumberFormat="1" applyFont="1" applyBorder="1" applyAlignment="1" applyProtection="1">
      <alignment horizontal="justify" vertical="center" wrapText="1"/>
    </xf>
    <xf numFmtId="0" fontId="4" fillId="3" borderId="19" xfId="0" applyFont="1" applyFill="1" applyBorder="1" applyAlignment="1">
      <alignment horizontal="justify" vertical="center" wrapText="1"/>
    </xf>
    <xf numFmtId="0" fontId="4" fillId="3" borderId="20" xfId="0" applyFont="1" applyFill="1" applyBorder="1" applyAlignment="1">
      <alignment horizontal="justify" vertical="center" wrapText="1"/>
    </xf>
    <xf numFmtId="0" fontId="4" fillId="3" borderId="21" xfId="0" applyFont="1" applyFill="1" applyBorder="1" applyAlignment="1">
      <alignment horizontal="justify"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164" fontId="0" fillId="8" borderId="10" xfId="0" applyNumberFormat="1" applyFill="1" applyBorder="1" applyAlignment="1" applyProtection="1">
      <alignment horizontal="justify" vertical="center" wrapText="1"/>
      <protection locked="0"/>
    </xf>
    <xf numFmtId="164" fontId="0" fillId="8" borderId="9" xfId="0" applyNumberFormat="1" applyFill="1" applyBorder="1" applyAlignment="1" applyProtection="1">
      <alignment horizontal="justify" vertical="center" wrapText="1"/>
      <protection locked="0"/>
    </xf>
    <xf numFmtId="164" fontId="0" fillId="8" borderId="8" xfId="0" applyNumberFormat="1" applyFill="1" applyBorder="1" applyAlignment="1" applyProtection="1">
      <alignment horizontal="justify" vertical="center" wrapText="1"/>
      <protection locked="0"/>
    </xf>
    <xf numFmtId="164" fontId="2" fillId="0" borderId="10" xfId="0" applyNumberFormat="1" applyFont="1" applyBorder="1" applyAlignment="1">
      <alignment horizontal="justify" vertical="center" wrapText="1"/>
    </xf>
    <xf numFmtId="164" fontId="2" fillId="0" borderId="9" xfId="0" applyNumberFormat="1" applyFont="1" applyBorder="1" applyAlignment="1">
      <alignment horizontal="justify" vertical="center" wrapText="1"/>
    </xf>
    <xf numFmtId="164" fontId="2" fillId="0" borderId="8" xfId="0" applyNumberFormat="1" applyFont="1" applyBorder="1" applyAlignment="1">
      <alignment horizontal="justify" vertical="center" wrapText="1"/>
    </xf>
    <xf numFmtId="164" fontId="6" fillId="8" borderId="10" xfId="0" applyNumberFormat="1" applyFont="1" applyFill="1" applyBorder="1" applyAlignment="1" applyProtection="1">
      <alignment horizontal="justify" vertical="center" wrapText="1"/>
      <protection locked="0"/>
    </xf>
    <xf numFmtId="164" fontId="6" fillId="8" borderId="9" xfId="0" applyNumberFormat="1" applyFont="1" applyFill="1" applyBorder="1" applyAlignment="1" applyProtection="1">
      <alignment horizontal="justify" vertical="center" wrapText="1"/>
      <protection locked="0"/>
    </xf>
    <xf numFmtId="164" fontId="6" fillId="8" borderId="8" xfId="0" applyNumberFormat="1" applyFont="1" applyFill="1" applyBorder="1" applyAlignment="1" applyProtection="1">
      <alignment horizontal="justify" vertical="center" wrapText="1"/>
      <protection locked="0"/>
    </xf>
    <xf numFmtId="164" fontId="5" fillId="0" borderId="10" xfId="0" applyNumberFormat="1" applyFont="1" applyBorder="1" applyAlignment="1">
      <alignment horizontal="justify" vertical="center" wrapText="1"/>
    </xf>
    <xf numFmtId="164" fontId="5" fillId="0" borderId="9" xfId="0" applyNumberFormat="1" applyFont="1" applyBorder="1" applyAlignment="1">
      <alignment horizontal="justify" vertical="center" wrapText="1"/>
    </xf>
    <xf numFmtId="164" fontId="5" fillId="0" borderId="8" xfId="0" applyNumberFormat="1" applyFont="1" applyBorder="1" applyAlignment="1">
      <alignment horizontal="justify" vertical="center" wrapText="1"/>
    </xf>
    <xf numFmtId="0" fontId="4" fillId="3" borderId="15" xfId="0" applyFont="1" applyFill="1" applyBorder="1" applyAlignment="1">
      <alignment horizontal="justify" vertical="center" wrapText="1"/>
    </xf>
    <xf numFmtId="0" fontId="4" fillId="3" borderId="16" xfId="0" applyFont="1" applyFill="1" applyBorder="1" applyAlignment="1">
      <alignment horizontal="justify" vertical="center" wrapText="1"/>
    </xf>
    <xf numFmtId="0" fontId="4" fillId="3" borderId="3" xfId="0" applyFont="1" applyFill="1" applyBorder="1" applyAlignment="1">
      <alignment horizontal="justify"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64" fontId="10" fillId="8" borderId="10" xfId="0" applyNumberFormat="1" applyFont="1" applyFill="1" applyBorder="1" applyAlignment="1" applyProtection="1">
      <alignment horizontal="justify" vertical="center" wrapText="1"/>
      <protection locked="0"/>
    </xf>
    <xf numFmtId="164" fontId="10" fillId="8" borderId="9" xfId="0" applyNumberFormat="1" applyFont="1" applyFill="1" applyBorder="1" applyAlignment="1" applyProtection="1">
      <alignment horizontal="justify" vertical="center" wrapText="1"/>
      <protection locked="0"/>
    </xf>
    <xf numFmtId="0" fontId="10" fillId="0" borderId="8" xfId="0" applyFont="1" applyBorder="1" applyAlignment="1">
      <alignment horizontal="center" vertical="center" wrapText="1"/>
    </xf>
    <xf numFmtId="164" fontId="10" fillId="8" borderId="8" xfId="0" applyNumberFormat="1" applyFont="1" applyFill="1" applyBorder="1" applyAlignment="1" applyProtection="1">
      <alignment horizontal="justify" vertical="center" wrapText="1"/>
      <protection locked="0"/>
    </xf>
    <xf numFmtId="164" fontId="19" fillId="0" borderId="10" xfId="0" applyNumberFormat="1" applyFont="1" applyBorder="1" applyAlignment="1">
      <alignment horizontal="justify" vertical="center" wrapText="1"/>
    </xf>
    <xf numFmtId="164" fontId="19" fillId="0" borderId="9" xfId="0" applyNumberFormat="1" applyFont="1" applyBorder="1" applyAlignment="1">
      <alignment horizontal="justify" vertical="center" wrapText="1"/>
    </xf>
    <xf numFmtId="164" fontId="19" fillId="0" borderId="8" xfId="0" applyNumberFormat="1" applyFont="1" applyBorder="1" applyAlignment="1">
      <alignment horizontal="justify" vertical="center" wrapText="1"/>
    </xf>
    <xf numFmtId="0" fontId="3" fillId="5" borderId="0" xfId="0" applyFont="1" applyFill="1" applyAlignment="1">
      <alignment horizontal="center"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0" fontId="4" fillId="3" borderId="3" xfId="0" applyFont="1" applyFill="1" applyBorder="1" applyAlignment="1">
      <alignment vertical="center" wrapText="1"/>
    </xf>
    <xf numFmtId="0" fontId="14" fillId="0" borderId="15"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3" xfId="0" applyFont="1" applyBorder="1" applyAlignment="1">
      <alignment horizontal="right" vertical="center" wrapText="1"/>
    </xf>
    <xf numFmtId="164" fontId="6" fillId="8" borderId="10" xfId="0" applyNumberFormat="1" applyFont="1" applyFill="1" applyBorder="1" applyAlignment="1" applyProtection="1">
      <alignment horizontal="center" vertical="center" wrapText="1"/>
      <protection locked="0"/>
    </xf>
    <xf numFmtId="164" fontId="6" fillId="8" borderId="9" xfId="0" applyNumberFormat="1" applyFont="1" applyFill="1" applyBorder="1" applyAlignment="1" applyProtection="1">
      <alignment horizontal="center" vertical="center" wrapText="1"/>
      <protection locked="0"/>
    </xf>
    <xf numFmtId="164" fontId="6" fillId="8" borderId="8" xfId="0" applyNumberFormat="1" applyFont="1" applyFill="1" applyBorder="1" applyAlignment="1" applyProtection="1">
      <alignment horizontal="center" vertical="center" wrapText="1"/>
      <protection locked="0"/>
    </xf>
    <xf numFmtId="164" fontId="10" fillId="0" borderId="10" xfId="0"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164" fontId="10" fillId="0" borderId="8" xfId="0" applyNumberFormat="1" applyFont="1" applyBorder="1" applyAlignment="1">
      <alignment horizontal="center" vertical="center" wrapText="1"/>
    </xf>
    <xf numFmtId="164" fontId="10" fillId="0" borderId="10" xfId="0" applyNumberFormat="1" applyFont="1" applyBorder="1" applyAlignment="1">
      <alignment horizontal="justify" vertical="center" wrapText="1"/>
    </xf>
    <xf numFmtId="164" fontId="10" fillId="0" borderId="9" xfId="0" applyNumberFormat="1" applyFont="1" applyBorder="1" applyAlignment="1">
      <alignment horizontal="justify" vertical="center" wrapText="1"/>
    </xf>
    <xf numFmtId="164" fontId="10" fillId="0" borderId="8" xfId="0" applyNumberFormat="1" applyFont="1" applyBorder="1" applyAlignment="1">
      <alignment horizontal="justify" vertical="center" wrapText="1"/>
    </xf>
    <xf numFmtId="0" fontId="7" fillId="0" borderId="27"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vertical="center" wrapText="1"/>
    </xf>
    <xf numFmtId="0" fontId="7" fillId="0" borderId="29" xfId="0" applyFont="1" applyBorder="1" applyAlignment="1">
      <alignment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F43E-8262-48CD-A2A5-D6D8C35B71E9}">
  <dimension ref="A1:F21"/>
  <sheetViews>
    <sheetView view="pageBreakPreview" zoomScaleNormal="85" zoomScaleSheetLayoutView="100" workbookViewId="0">
      <selection activeCell="C8" sqref="C8:F9"/>
    </sheetView>
  </sheetViews>
  <sheetFormatPr defaultRowHeight="14.4"/>
  <cols>
    <col min="2" max="2" width="94.5546875" customWidth="1"/>
    <col min="5" max="5" width="10.33203125" bestFit="1" customWidth="1"/>
    <col min="6" max="6" width="12.44140625" bestFit="1" customWidth="1"/>
  </cols>
  <sheetData>
    <row r="1" spans="1:6" ht="15.6">
      <c r="A1" s="47" t="s">
        <v>0</v>
      </c>
      <c r="B1" s="47"/>
      <c r="C1" s="47"/>
      <c r="D1" s="47"/>
      <c r="E1" s="47"/>
      <c r="F1" s="47"/>
    </row>
    <row r="2" spans="1:6" ht="15.6">
      <c r="A2" s="48" t="s">
        <v>1</v>
      </c>
      <c r="B2" s="48"/>
      <c r="C2" s="48"/>
      <c r="D2" s="48"/>
      <c r="E2" s="48"/>
      <c r="F2" s="48"/>
    </row>
    <row r="3" spans="1:6" ht="15.6">
      <c r="A3" s="47" t="s">
        <v>263</v>
      </c>
      <c r="B3" s="47"/>
      <c r="C3" s="47"/>
      <c r="D3" s="47"/>
      <c r="E3" s="47"/>
      <c r="F3" s="47"/>
    </row>
    <row r="4" spans="1:6">
      <c r="A4" s="49"/>
      <c r="B4" s="49"/>
      <c r="C4" s="49"/>
      <c r="D4" s="49"/>
      <c r="E4" s="49"/>
      <c r="F4" s="49"/>
    </row>
    <row r="5" spans="1:6" ht="15.6">
      <c r="A5" s="47" t="s">
        <v>303</v>
      </c>
      <c r="B5" s="47"/>
      <c r="C5" s="47"/>
      <c r="D5" s="47"/>
      <c r="E5" s="47"/>
      <c r="F5" s="47"/>
    </row>
    <row r="6" spans="1:6" ht="15" thickBot="1">
      <c r="A6" s="1"/>
      <c r="B6" s="1"/>
      <c r="C6" s="1"/>
      <c r="D6" s="1"/>
      <c r="E6" s="1"/>
      <c r="F6" s="1"/>
    </row>
    <row r="7" spans="1:6" ht="15" thickBot="1">
      <c r="A7" s="57" t="s">
        <v>311</v>
      </c>
      <c r="B7" s="58"/>
      <c r="C7" s="57" t="s">
        <v>312</v>
      </c>
      <c r="D7" s="58"/>
      <c r="E7" s="58"/>
      <c r="F7" s="63"/>
    </row>
    <row r="8" spans="1:6">
      <c r="A8" s="59" t="s">
        <v>337</v>
      </c>
      <c r="B8" s="60"/>
      <c r="C8" s="64">
        <f>'LOT 1 - BOQ'!F288</f>
        <v>0</v>
      </c>
      <c r="D8" s="65"/>
      <c r="E8" s="65"/>
      <c r="F8" s="66"/>
    </row>
    <row r="9" spans="1:6" ht="15" thickBot="1">
      <c r="A9" s="61" t="s">
        <v>338</v>
      </c>
      <c r="B9" s="62"/>
      <c r="C9" s="67">
        <f>'LOT 2 - BOQ'!F288</f>
        <v>0</v>
      </c>
      <c r="D9" s="68"/>
      <c r="E9" s="68"/>
      <c r="F9" s="69"/>
    </row>
    <row r="10" spans="1:6" ht="15" thickBot="1">
      <c r="A10" s="52" t="s">
        <v>336</v>
      </c>
      <c r="B10" s="53"/>
      <c r="C10" s="70">
        <f>C8+C9</f>
        <v>0</v>
      </c>
      <c r="D10" s="71"/>
      <c r="E10" s="71"/>
      <c r="F10" s="72"/>
    </row>
    <row r="11" spans="1:6">
      <c r="A11" s="2"/>
      <c r="B11" s="2"/>
      <c r="C11" s="2"/>
      <c r="D11" s="2"/>
      <c r="E11" s="2"/>
      <c r="F11" s="2"/>
    </row>
    <row r="12" spans="1:6" ht="25.8" customHeight="1">
      <c r="A12" s="50" t="s">
        <v>335</v>
      </c>
      <c r="B12" s="50"/>
      <c r="C12" s="50"/>
      <c r="D12" s="50"/>
      <c r="E12" s="50"/>
      <c r="F12" s="50"/>
    </row>
    <row r="13" spans="1:6" ht="15" thickBot="1">
      <c r="A13" s="3"/>
      <c r="B13" s="3"/>
      <c r="C13" s="3"/>
      <c r="D13" s="3"/>
      <c r="E13" s="3"/>
      <c r="F13" s="3"/>
    </row>
    <row r="14" spans="1:6" ht="55.8" customHeight="1" thickBot="1">
      <c r="A14" s="73" t="s">
        <v>304</v>
      </c>
      <c r="B14" s="74"/>
      <c r="C14" s="54"/>
      <c r="D14" s="55"/>
      <c r="E14" s="55"/>
      <c r="F14" s="56"/>
    </row>
    <row r="15" spans="1:6" ht="42" customHeight="1" thickBot="1">
      <c r="A15" s="73" t="s">
        <v>305</v>
      </c>
      <c r="B15" s="74"/>
      <c r="C15" s="54"/>
      <c r="D15" s="55"/>
      <c r="E15" s="55"/>
      <c r="F15" s="56"/>
    </row>
    <row r="16" spans="1:6" ht="42" customHeight="1" thickBot="1">
      <c r="A16" s="73" t="s">
        <v>306</v>
      </c>
      <c r="B16" s="74"/>
      <c r="C16" s="54"/>
      <c r="D16" s="55"/>
      <c r="E16" s="55"/>
      <c r="F16" s="56"/>
    </row>
    <row r="17" spans="1:6" ht="42" customHeight="1">
      <c r="A17" s="4"/>
      <c r="B17" s="4" t="s">
        <v>307</v>
      </c>
      <c r="C17" s="78">
        <f ca="1">TODAY()</f>
        <v>45061</v>
      </c>
      <c r="D17" s="78"/>
      <c r="E17" s="78"/>
      <c r="F17" s="78"/>
    </row>
    <row r="18" spans="1:6" ht="15" thickBot="1">
      <c r="A18" s="5"/>
      <c r="B18" s="6" t="s">
        <v>310</v>
      </c>
      <c r="C18" s="51">
        <f ca="1">NOW()</f>
        <v>45061.553764699071</v>
      </c>
      <c r="D18" s="51"/>
      <c r="E18" s="51"/>
      <c r="F18" s="51"/>
    </row>
    <row r="19" spans="1:6" ht="39" customHeight="1" thickBot="1">
      <c r="A19" s="5"/>
      <c r="B19" s="4" t="s">
        <v>308</v>
      </c>
      <c r="C19" s="75"/>
      <c r="D19" s="76"/>
      <c r="E19" s="76"/>
      <c r="F19" s="77"/>
    </row>
    <row r="20" spans="1:6" ht="15" thickBot="1">
      <c r="A20" s="5"/>
      <c r="B20" s="6"/>
      <c r="C20" s="7"/>
      <c r="D20" s="7"/>
      <c r="E20" s="7"/>
      <c r="F20" s="7"/>
    </row>
    <row r="21" spans="1:6" ht="42" customHeight="1" thickBot="1">
      <c r="A21" s="5"/>
      <c r="B21" s="4" t="s">
        <v>309</v>
      </c>
      <c r="C21" s="75"/>
      <c r="D21" s="76"/>
      <c r="E21" s="76"/>
      <c r="F21" s="77"/>
    </row>
  </sheetData>
  <sheetProtection algorithmName="SHA-512" hashValue="1UW+595nnclGl1UH7HE45OW/E84e59RaSUcpIL4m4WLvjElG213K2DIAKT5XA9ibKVo+w/3QDdf4yFU11ZmROg==" saltValue="crN4c3hyN2VTE5ejWRatmQ==" spinCount="100000" sheet="1" objects="1" scenarios="1"/>
  <mergeCells count="24">
    <mergeCell ref="C19:F19"/>
    <mergeCell ref="C21:F21"/>
    <mergeCell ref="C15:F15"/>
    <mergeCell ref="C16:F16"/>
    <mergeCell ref="A15:B15"/>
    <mergeCell ref="A16:B16"/>
    <mergeCell ref="C17:F17"/>
    <mergeCell ref="A12:F12"/>
    <mergeCell ref="C18:F18"/>
    <mergeCell ref="A10:B10"/>
    <mergeCell ref="C14:F14"/>
    <mergeCell ref="A7:B7"/>
    <mergeCell ref="A8:B8"/>
    <mergeCell ref="A9:B9"/>
    <mergeCell ref="C7:F7"/>
    <mergeCell ref="C8:F8"/>
    <mergeCell ref="C9:F9"/>
    <mergeCell ref="C10:F10"/>
    <mergeCell ref="A14:B14"/>
    <mergeCell ref="A5:F5"/>
    <mergeCell ref="A1:F1"/>
    <mergeCell ref="A2:F2"/>
    <mergeCell ref="A3:F3"/>
    <mergeCell ref="A4:F4"/>
  </mergeCell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AA79-D84B-4EB1-8F75-080997081907}">
  <dimension ref="A1:J288"/>
  <sheetViews>
    <sheetView view="pageBreakPreview" zoomScaleNormal="100" zoomScaleSheetLayoutView="100" workbookViewId="0">
      <selection activeCell="G6" sqref="G6"/>
    </sheetView>
  </sheetViews>
  <sheetFormatPr defaultRowHeight="14.4"/>
  <cols>
    <col min="2" max="2" width="94.5546875" customWidth="1"/>
    <col min="5" max="5" width="10.33203125" bestFit="1" customWidth="1"/>
    <col min="6" max="6" width="12.44140625" bestFit="1" customWidth="1"/>
  </cols>
  <sheetData>
    <row r="1" spans="1:6" ht="15.6">
      <c r="A1" s="47" t="s">
        <v>0</v>
      </c>
      <c r="B1" s="47"/>
      <c r="C1" s="47"/>
      <c r="D1" s="47"/>
      <c r="E1" s="47"/>
      <c r="F1" s="47"/>
    </row>
    <row r="2" spans="1:6" ht="15.6">
      <c r="A2" s="48" t="s">
        <v>1</v>
      </c>
      <c r="B2" s="48"/>
      <c r="C2" s="48"/>
      <c r="D2" s="48"/>
      <c r="E2" s="48"/>
      <c r="F2" s="48"/>
    </row>
    <row r="3" spans="1:6" ht="15.6">
      <c r="A3" s="47" t="s">
        <v>263</v>
      </c>
      <c r="B3" s="47"/>
      <c r="C3" s="47"/>
      <c r="D3" s="47"/>
      <c r="E3" s="47"/>
      <c r="F3" s="47"/>
    </row>
    <row r="4" spans="1:6">
      <c r="A4" s="49"/>
      <c r="B4" s="49"/>
      <c r="C4" s="49"/>
      <c r="D4" s="49"/>
      <c r="E4" s="49"/>
      <c r="F4" s="49"/>
    </row>
    <row r="5" spans="1:6" ht="15.6">
      <c r="A5" s="47" t="s">
        <v>339</v>
      </c>
      <c r="B5" s="47"/>
      <c r="C5" s="47"/>
      <c r="D5" s="47"/>
      <c r="E5" s="47"/>
      <c r="F5" s="47"/>
    </row>
    <row r="6" spans="1:6" ht="30.6" customHeight="1">
      <c r="A6" s="128" t="s">
        <v>290</v>
      </c>
      <c r="B6" s="128"/>
      <c r="C6" s="128"/>
      <c r="D6" s="128"/>
      <c r="E6" s="128"/>
      <c r="F6" s="128"/>
    </row>
    <row r="7" spans="1:6" ht="15" thickBot="1">
      <c r="A7" s="1"/>
      <c r="B7" s="1"/>
      <c r="C7" s="1"/>
      <c r="D7" s="1"/>
      <c r="E7" s="1"/>
      <c r="F7" s="1"/>
    </row>
    <row r="8" spans="1:6" ht="28.2" thickBot="1">
      <c r="A8" s="8">
        <v>1</v>
      </c>
      <c r="B8" s="9" t="s">
        <v>2</v>
      </c>
      <c r="C8" s="10" t="s">
        <v>3</v>
      </c>
      <c r="D8" s="10" t="s">
        <v>4</v>
      </c>
      <c r="E8" s="10" t="s">
        <v>5</v>
      </c>
      <c r="F8" s="10" t="s">
        <v>6</v>
      </c>
    </row>
    <row r="9" spans="1:6" ht="27.6">
      <c r="A9" s="82">
        <v>1.1000000000000001</v>
      </c>
      <c r="B9" s="11" t="s">
        <v>7</v>
      </c>
      <c r="C9" s="84" t="s">
        <v>16</v>
      </c>
      <c r="D9" s="86">
        <v>208</v>
      </c>
      <c r="E9" s="88"/>
      <c r="F9" s="90">
        <f>D9*E9</f>
        <v>0</v>
      </c>
    </row>
    <row r="10" spans="1:6" ht="15.6">
      <c r="A10" s="83"/>
      <c r="B10" s="12" t="s">
        <v>8</v>
      </c>
      <c r="C10" s="85"/>
      <c r="D10" s="87"/>
      <c r="E10" s="89"/>
      <c r="F10" s="91"/>
    </row>
    <row r="11" spans="1:6" ht="29.4">
      <c r="A11" s="83"/>
      <c r="B11" s="12" t="s">
        <v>9</v>
      </c>
      <c r="C11" s="85"/>
      <c r="D11" s="87"/>
      <c r="E11" s="89"/>
      <c r="F11" s="91"/>
    </row>
    <row r="12" spans="1:6" ht="29.4">
      <c r="A12" s="83"/>
      <c r="B12" s="12" t="s">
        <v>10</v>
      </c>
      <c r="C12" s="85"/>
      <c r="D12" s="87"/>
      <c r="E12" s="89"/>
      <c r="F12" s="91"/>
    </row>
    <row r="13" spans="1:6" ht="15.6">
      <c r="A13" s="83"/>
      <c r="B13" s="12" t="s">
        <v>11</v>
      </c>
      <c r="C13" s="85"/>
      <c r="D13" s="87"/>
      <c r="E13" s="89"/>
      <c r="F13" s="91"/>
    </row>
    <row r="14" spans="1:6" ht="15.6">
      <c r="A14" s="83"/>
      <c r="B14" s="12" t="s">
        <v>12</v>
      </c>
      <c r="C14" s="85"/>
      <c r="D14" s="87"/>
      <c r="E14" s="89"/>
      <c r="F14" s="91"/>
    </row>
    <row r="15" spans="1:6" ht="29.4">
      <c r="A15" s="83"/>
      <c r="B15" s="12" t="s">
        <v>13</v>
      </c>
      <c r="C15" s="85"/>
      <c r="D15" s="87"/>
      <c r="E15" s="89"/>
      <c r="F15" s="91"/>
    </row>
    <row r="16" spans="1:6" ht="15.6">
      <c r="A16" s="83"/>
      <c r="B16" s="12" t="s">
        <v>14</v>
      </c>
      <c r="C16" s="85"/>
      <c r="D16" s="87"/>
      <c r="E16" s="89"/>
      <c r="F16" s="91"/>
    </row>
    <row r="17" spans="1:6" ht="15.6">
      <c r="A17" s="83"/>
      <c r="B17" s="12" t="s">
        <v>15</v>
      </c>
      <c r="C17" s="85"/>
      <c r="D17" s="87"/>
      <c r="E17" s="89"/>
      <c r="F17" s="91"/>
    </row>
    <row r="18" spans="1:6">
      <c r="A18" s="83"/>
      <c r="B18" s="13" t="s">
        <v>17</v>
      </c>
      <c r="C18" s="85"/>
      <c r="D18" s="87"/>
      <c r="E18" s="89"/>
      <c r="F18" s="91"/>
    </row>
    <row r="19" spans="1:6" ht="29.4">
      <c r="A19" s="83"/>
      <c r="B19" s="12" t="s">
        <v>18</v>
      </c>
      <c r="C19" s="85"/>
      <c r="D19" s="87"/>
      <c r="E19" s="89"/>
      <c r="F19" s="91"/>
    </row>
    <row r="20" spans="1:6" ht="16.2">
      <c r="A20" s="83"/>
      <c r="B20" s="12" t="s">
        <v>19</v>
      </c>
      <c r="C20" s="85"/>
      <c r="D20" s="87"/>
      <c r="E20" s="89"/>
      <c r="F20" s="91"/>
    </row>
    <row r="21" spans="1:6" ht="16.2">
      <c r="A21" s="83"/>
      <c r="B21" s="12" t="s">
        <v>20</v>
      </c>
      <c r="C21" s="85"/>
      <c r="D21" s="87"/>
      <c r="E21" s="89"/>
      <c r="F21" s="91"/>
    </row>
    <row r="22" spans="1:6" ht="16.2">
      <c r="A22" s="83"/>
      <c r="B22" s="12" t="s">
        <v>21</v>
      </c>
      <c r="C22" s="85"/>
      <c r="D22" s="87"/>
      <c r="E22" s="89"/>
      <c r="F22" s="91"/>
    </row>
    <row r="23" spans="1:6" ht="16.2">
      <c r="A23" s="83"/>
      <c r="B23" s="12" t="s">
        <v>22</v>
      </c>
      <c r="C23" s="85"/>
      <c r="D23" s="87"/>
      <c r="E23" s="89"/>
      <c r="F23" s="91"/>
    </row>
    <row r="24" spans="1:6" ht="16.2">
      <c r="A24" s="83"/>
      <c r="B24" s="12" t="s">
        <v>23</v>
      </c>
      <c r="C24" s="85"/>
      <c r="D24" s="87"/>
      <c r="E24" s="89"/>
      <c r="F24" s="91"/>
    </row>
    <row r="25" spans="1:6" ht="15.6">
      <c r="A25" s="83"/>
      <c r="B25" s="12" t="s">
        <v>24</v>
      </c>
      <c r="C25" s="85"/>
      <c r="D25" s="87"/>
      <c r="E25" s="89"/>
      <c r="F25" s="91"/>
    </row>
    <row r="26" spans="1:6" ht="15.6">
      <c r="A26" s="83"/>
      <c r="B26" s="12" t="s">
        <v>25</v>
      </c>
      <c r="C26" s="85"/>
      <c r="D26" s="87"/>
      <c r="E26" s="89"/>
      <c r="F26" s="91"/>
    </row>
    <row r="27" spans="1:6" ht="15.6">
      <c r="A27" s="83"/>
      <c r="B27" s="12" t="s">
        <v>26</v>
      </c>
      <c r="C27" s="85"/>
      <c r="D27" s="87"/>
      <c r="E27" s="89"/>
      <c r="F27" s="91"/>
    </row>
    <row r="28" spans="1:6" ht="15.6">
      <c r="A28" s="83"/>
      <c r="B28" s="12" t="s">
        <v>27</v>
      </c>
      <c r="C28" s="85"/>
      <c r="D28" s="87"/>
      <c r="E28" s="89"/>
      <c r="F28" s="91"/>
    </row>
    <row r="29" spans="1:6" ht="15.6">
      <c r="A29" s="83"/>
      <c r="B29" s="13" t="s">
        <v>28</v>
      </c>
      <c r="C29" s="85"/>
      <c r="D29" s="87"/>
      <c r="E29" s="89"/>
      <c r="F29" s="91"/>
    </row>
    <row r="30" spans="1:6" ht="15.6">
      <c r="A30" s="83"/>
      <c r="B30" s="12" t="s">
        <v>29</v>
      </c>
      <c r="C30" s="85"/>
      <c r="D30" s="87"/>
      <c r="E30" s="89"/>
      <c r="F30" s="91"/>
    </row>
    <row r="31" spans="1:6" ht="15.6">
      <c r="A31" s="83"/>
      <c r="B31" s="12" t="s">
        <v>30</v>
      </c>
      <c r="C31" s="85"/>
      <c r="D31" s="87"/>
      <c r="E31" s="89"/>
      <c r="F31" s="91"/>
    </row>
    <row r="32" spans="1:6" ht="15.6">
      <c r="A32" s="83"/>
      <c r="B32" s="12" t="s">
        <v>31</v>
      </c>
      <c r="C32" s="85"/>
      <c r="D32" s="87"/>
      <c r="E32" s="89"/>
      <c r="F32" s="91"/>
    </row>
    <row r="33" spans="1:6" ht="15.6">
      <c r="A33" s="83"/>
      <c r="B33" s="12" t="s">
        <v>32</v>
      </c>
      <c r="C33" s="85"/>
      <c r="D33" s="87"/>
      <c r="E33" s="89"/>
      <c r="F33" s="91"/>
    </row>
    <row r="34" spans="1:6" ht="15.6">
      <c r="A34" s="83"/>
      <c r="B34" s="12" t="s">
        <v>33</v>
      </c>
      <c r="C34" s="85"/>
      <c r="D34" s="87"/>
      <c r="E34" s="89"/>
      <c r="F34" s="91"/>
    </row>
    <row r="35" spans="1:6" ht="15.6">
      <c r="A35" s="83"/>
      <c r="B35" s="12" t="s">
        <v>34</v>
      </c>
      <c r="C35" s="85"/>
      <c r="D35" s="87"/>
      <c r="E35" s="89"/>
      <c r="F35" s="91"/>
    </row>
    <row r="36" spans="1:6" ht="15.6">
      <c r="A36" s="83"/>
      <c r="B36" s="12" t="s">
        <v>35</v>
      </c>
      <c r="C36" s="85"/>
      <c r="D36" s="87"/>
      <c r="E36" s="89"/>
      <c r="F36" s="91"/>
    </row>
    <row r="37" spans="1:6" ht="15.6">
      <c r="A37" s="83"/>
      <c r="B37" s="12" t="s">
        <v>36</v>
      </c>
      <c r="C37" s="85"/>
      <c r="D37" s="87"/>
      <c r="E37" s="89"/>
      <c r="F37" s="91"/>
    </row>
    <row r="38" spans="1:6" ht="15.6">
      <c r="A38" s="83"/>
      <c r="B38" s="12" t="s">
        <v>37</v>
      </c>
      <c r="C38" s="85"/>
      <c r="D38" s="87"/>
      <c r="E38" s="89"/>
      <c r="F38" s="91"/>
    </row>
    <row r="39" spans="1:6">
      <c r="A39" s="83"/>
      <c r="B39" s="13" t="s">
        <v>38</v>
      </c>
      <c r="C39" s="85"/>
      <c r="D39" s="87"/>
      <c r="E39" s="89"/>
      <c r="F39" s="91"/>
    </row>
    <row r="40" spans="1:6" ht="15.6">
      <c r="A40" s="83"/>
      <c r="B40" s="12" t="s">
        <v>39</v>
      </c>
      <c r="C40" s="85"/>
      <c r="D40" s="87"/>
      <c r="E40" s="89"/>
      <c r="F40" s="91"/>
    </row>
    <row r="41" spans="1:6" ht="15.6">
      <c r="A41" s="83"/>
      <c r="B41" s="12" t="s">
        <v>40</v>
      </c>
      <c r="C41" s="85"/>
      <c r="D41" s="87"/>
      <c r="E41" s="89"/>
      <c r="F41" s="91"/>
    </row>
    <row r="42" spans="1:6" ht="15.6">
      <c r="A42" s="83"/>
      <c r="B42" s="12" t="s">
        <v>41</v>
      </c>
      <c r="C42" s="85"/>
      <c r="D42" s="87"/>
      <c r="E42" s="89"/>
      <c r="F42" s="91"/>
    </row>
    <row r="43" spans="1:6" ht="15.6">
      <c r="A43" s="83"/>
      <c r="B43" s="12" t="s">
        <v>42</v>
      </c>
      <c r="C43" s="85"/>
      <c r="D43" s="87"/>
      <c r="E43" s="89"/>
      <c r="F43" s="91"/>
    </row>
    <row r="44" spans="1:6" ht="15.6">
      <c r="A44" s="83"/>
      <c r="B44" s="12" t="s">
        <v>43</v>
      </c>
      <c r="C44" s="85"/>
      <c r="D44" s="87"/>
      <c r="E44" s="89"/>
      <c r="F44" s="91"/>
    </row>
    <row r="45" spans="1:6" ht="15.6">
      <c r="A45" s="83"/>
      <c r="B45" s="12" t="s">
        <v>44</v>
      </c>
      <c r="C45" s="85"/>
      <c r="D45" s="87"/>
      <c r="E45" s="89"/>
      <c r="F45" s="91"/>
    </row>
    <row r="46" spans="1:6" ht="15.6">
      <c r="A46" s="83"/>
      <c r="B46" s="12" t="s">
        <v>45</v>
      </c>
      <c r="C46" s="85"/>
      <c r="D46" s="87"/>
      <c r="E46" s="89"/>
      <c r="F46" s="91"/>
    </row>
    <row r="47" spans="1:6" ht="15.6">
      <c r="A47" s="83"/>
      <c r="B47" s="12" t="s">
        <v>46</v>
      </c>
      <c r="C47" s="85"/>
      <c r="D47" s="87"/>
      <c r="E47" s="89"/>
      <c r="F47" s="91"/>
    </row>
    <row r="48" spans="1:6">
      <c r="A48" s="83"/>
      <c r="B48" s="13" t="s">
        <v>47</v>
      </c>
      <c r="C48" s="85"/>
      <c r="D48" s="87"/>
      <c r="E48" s="89"/>
      <c r="F48" s="91"/>
    </row>
    <row r="49" spans="1:10" ht="15.6">
      <c r="A49" s="83"/>
      <c r="B49" s="12" t="s">
        <v>48</v>
      </c>
      <c r="C49" s="85"/>
      <c r="D49" s="87"/>
      <c r="E49" s="89"/>
      <c r="F49" s="91"/>
    </row>
    <row r="50" spans="1:10" ht="15.6">
      <c r="A50" s="83"/>
      <c r="B50" s="12" t="s">
        <v>49</v>
      </c>
      <c r="C50" s="85"/>
      <c r="D50" s="87"/>
      <c r="E50" s="89"/>
      <c r="F50" s="91"/>
    </row>
    <row r="51" spans="1:10" ht="57">
      <c r="A51" s="83"/>
      <c r="B51" s="12" t="s">
        <v>50</v>
      </c>
      <c r="C51" s="85"/>
      <c r="D51" s="87"/>
      <c r="E51" s="89"/>
      <c r="F51" s="91"/>
    </row>
    <row r="52" spans="1:10" ht="15.6">
      <c r="A52" s="83"/>
      <c r="B52" s="12" t="s">
        <v>51</v>
      </c>
      <c r="C52" s="85"/>
      <c r="D52" s="87"/>
      <c r="E52" s="89"/>
      <c r="F52" s="91"/>
      <c r="J52" s="14"/>
    </row>
    <row r="53" spans="1:10" ht="16.2" thickBot="1">
      <c r="A53" s="83"/>
      <c r="B53" s="12" t="s">
        <v>52</v>
      </c>
      <c r="C53" s="85"/>
      <c r="D53" s="87"/>
      <c r="E53" s="89"/>
      <c r="F53" s="91"/>
    </row>
    <row r="54" spans="1:10" ht="15" thickBot="1">
      <c r="A54" s="92" t="s">
        <v>53</v>
      </c>
      <c r="B54" s="93"/>
      <c r="C54" s="93"/>
      <c r="D54" s="93"/>
      <c r="E54" s="94"/>
      <c r="F54" s="15">
        <f>F9</f>
        <v>0</v>
      </c>
    </row>
    <row r="55" spans="1:10" ht="28.2" thickBot="1">
      <c r="A55" s="16">
        <v>2</v>
      </c>
      <c r="B55" s="17" t="s">
        <v>54</v>
      </c>
      <c r="C55" s="18" t="s">
        <v>3</v>
      </c>
      <c r="D55" s="18" t="s">
        <v>4</v>
      </c>
      <c r="E55" s="18" t="s">
        <v>5</v>
      </c>
      <c r="F55" s="18" t="s">
        <v>6</v>
      </c>
    </row>
    <row r="56" spans="1:10" ht="29.4">
      <c r="A56" s="95">
        <v>2.1</v>
      </c>
      <c r="B56" s="12" t="s">
        <v>55</v>
      </c>
      <c r="C56" s="98" t="s">
        <v>332</v>
      </c>
      <c r="D56" s="101">
        <v>10</v>
      </c>
      <c r="E56" s="104"/>
      <c r="F56" s="107">
        <f>D56*E56</f>
        <v>0</v>
      </c>
    </row>
    <row r="57" spans="1:10" ht="15.6">
      <c r="A57" s="96"/>
      <c r="B57" s="12" t="s">
        <v>56</v>
      </c>
      <c r="C57" s="99"/>
      <c r="D57" s="102"/>
      <c r="E57" s="105"/>
      <c r="F57" s="108"/>
    </row>
    <row r="58" spans="1:10" ht="15.6">
      <c r="A58" s="96"/>
      <c r="B58" s="12" t="s">
        <v>57</v>
      </c>
      <c r="C58" s="99"/>
      <c r="D58" s="102"/>
      <c r="E58" s="105"/>
      <c r="F58" s="108"/>
    </row>
    <row r="59" spans="1:10" ht="29.4">
      <c r="A59" s="96"/>
      <c r="B59" s="12" t="s">
        <v>58</v>
      </c>
      <c r="C59" s="99"/>
      <c r="D59" s="102"/>
      <c r="E59" s="105"/>
      <c r="F59" s="108"/>
    </row>
    <row r="60" spans="1:10" ht="15.6">
      <c r="A60" s="96"/>
      <c r="B60" s="12" t="s">
        <v>265</v>
      </c>
      <c r="C60" s="99"/>
      <c r="D60" s="102"/>
      <c r="E60" s="105"/>
      <c r="F60" s="108"/>
    </row>
    <row r="61" spans="1:10" ht="15.6">
      <c r="A61" s="96"/>
      <c r="B61" s="12" t="s">
        <v>266</v>
      </c>
      <c r="C61" s="99"/>
      <c r="D61" s="102"/>
      <c r="E61" s="105"/>
      <c r="F61" s="108"/>
    </row>
    <row r="62" spans="1:10" ht="16.2" thickBot="1">
      <c r="A62" s="97"/>
      <c r="B62" s="12" t="s">
        <v>267</v>
      </c>
      <c r="C62" s="100"/>
      <c r="D62" s="103"/>
      <c r="E62" s="106"/>
      <c r="F62" s="109"/>
    </row>
    <row r="63" spans="1:10">
      <c r="A63" s="95">
        <v>2.2000000000000002</v>
      </c>
      <c r="B63" s="21" t="s">
        <v>60</v>
      </c>
      <c r="C63" s="98" t="s">
        <v>59</v>
      </c>
      <c r="D63" s="98">
        <v>20</v>
      </c>
      <c r="E63" s="110"/>
      <c r="F63" s="113">
        <f>D63*E63</f>
        <v>0</v>
      </c>
    </row>
    <row r="64" spans="1:10" ht="15.6">
      <c r="A64" s="96"/>
      <c r="B64" s="12" t="s">
        <v>61</v>
      </c>
      <c r="C64" s="99"/>
      <c r="D64" s="99"/>
      <c r="E64" s="111"/>
      <c r="F64" s="114"/>
    </row>
    <row r="65" spans="1:6" ht="15.6">
      <c r="A65" s="96"/>
      <c r="B65" s="12" t="s">
        <v>62</v>
      </c>
      <c r="C65" s="99"/>
      <c r="D65" s="99"/>
      <c r="E65" s="111"/>
      <c r="F65" s="114"/>
    </row>
    <row r="66" spans="1:6" ht="19.8" customHeight="1">
      <c r="A66" s="96"/>
      <c r="B66" s="12" t="s">
        <v>63</v>
      </c>
      <c r="C66" s="99"/>
      <c r="D66" s="99"/>
      <c r="E66" s="111"/>
      <c r="F66" s="114"/>
    </row>
    <row r="67" spans="1:6" ht="15.6">
      <c r="A67" s="96"/>
      <c r="B67" s="12" t="s">
        <v>64</v>
      </c>
      <c r="C67" s="99"/>
      <c r="D67" s="99"/>
      <c r="E67" s="111"/>
      <c r="F67" s="114"/>
    </row>
    <row r="68" spans="1:6" ht="15.6">
      <c r="A68" s="96"/>
      <c r="B68" s="12" t="s">
        <v>65</v>
      </c>
      <c r="C68" s="99"/>
      <c r="D68" s="99"/>
      <c r="E68" s="111"/>
      <c r="F68" s="114"/>
    </row>
    <row r="69" spans="1:6" ht="15.6">
      <c r="A69" s="96"/>
      <c r="B69" s="12" t="s">
        <v>66</v>
      </c>
      <c r="C69" s="99"/>
      <c r="D69" s="99"/>
      <c r="E69" s="111"/>
      <c r="F69" s="114"/>
    </row>
    <row r="70" spans="1:6" ht="15.6">
      <c r="A70" s="96"/>
      <c r="B70" s="12" t="s">
        <v>67</v>
      </c>
      <c r="C70" s="99"/>
      <c r="D70" s="99"/>
      <c r="E70" s="111"/>
      <c r="F70" s="114"/>
    </row>
    <row r="71" spans="1:6" ht="16.2" thickBot="1">
      <c r="A71" s="97"/>
      <c r="B71" s="22" t="s">
        <v>68</v>
      </c>
      <c r="C71" s="100"/>
      <c r="D71" s="100"/>
      <c r="E71" s="112"/>
      <c r="F71" s="115"/>
    </row>
    <row r="72" spans="1:6">
      <c r="A72" s="95">
        <v>2.2999999999999998</v>
      </c>
      <c r="B72" s="13" t="s">
        <v>69</v>
      </c>
      <c r="C72" s="98" t="s">
        <v>59</v>
      </c>
      <c r="D72" s="98">
        <v>20</v>
      </c>
      <c r="E72" s="110"/>
      <c r="F72" s="113">
        <f>D72*E72</f>
        <v>0</v>
      </c>
    </row>
    <row r="73" spans="1:6" ht="15.6">
      <c r="A73" s="96"/>
      <c r="B73" s="23" t="s">
        <v>68</v>
      </c>
      <c r="C73" s="99"/>
      <c r="D73" s="99"/>
      <c r="E73" s="111"/>
      <c r="F73" s="114"/>
    </row>
    <row r="74" spans="1:6" ht="15.6">
      <c r="A74" s="96"/>
      <c r="B74" s="23" t="s">
        <v>66</v>
      </c>
      <c r="C74" s="99"/>
      <c r="D74" s="99"/>
      <c r="E74" s="111"/>
      <c r="F74" s="114"/>
    </row>
    <row r="75" spans="1:6" ht="16.2" thickBot="1">
      <c r="A75" s="97"/>
      <c r="B75" s="24" t="s">
        <v>70</v>
      </c>
      <c r="C75" s="100"/>
      <c r="D75" s="100"/>
      <c r="E75" s="112"/>
      <c r="F75" s="115"/>
    </row>
    <row r="76" spans="1:6" ht="15" thickBot="1">
      <c r="A76" s="116" t="s">
        <v>71</v>
      </c>
      <c r="B76" s="117"/>
      <c r="C76" s="117"/>
      <c r="D76" s="117"/>
      <c r="E76" s="118"/>
      <c r="F76" s="25">
        <f>SUM(F56:F75)</f>
        <v>0</v>
      </c>
    </row>
    <row r="77" spans="1:6" ht="28.2" thickBot="1">
      <c r="A77" s="16">
        <v>3</v>
      </c>
      <c r="B77" s="26" t="s">
        <v>72</v>
      </c>
      <c r="C77" s="18" t="s">
        <v>3</v>
      </c>
      <c r="D77" s="18" t="s">
        <v>4</v>
      </c>
      <c r="E77" s="18" t="s">
        <v>5</v>
      </c>
      <c r="F77" s="18" t="s">
        <v>6</v>
      </c>
    </row>
    <row r="78" spans="1:6" ht="15.6">
      <c r="A78" s="82">
        <v>3.1</v>
      </c>
      <c r="B78" s="23" t="s">
        <v>73</v>
      </c>
      <c r="C78" s="119" t="s">
        <v>84</v>
      </c>
      <c r="D78" s="86">
        <v>720</v>
      </c>
      <c r="E78" s="121"/>
      <c r="F78" s="79">
        <f>D78*E78</f>
        <v>0</v>
      </c>
    </row>
    <row r="79" spans="1:6" ht="15.6">
      <c r="A79" s="83"/>
      <c r="B79" s="23" t="s">
        <v>74</v>
      </c>
      <c r="C79" s="120"/>
      <c r="D79" s="87"/>
      <c r="E79" s="122"/>
      <c r="F79" s="80"/>
    </row>
    <row r="80" spans="1:6" ht="15.6">
      <c r="A80" s="83"/>
      <c r="B80" s="23" t="s">
        <v>75</v>
      </c>
      <c r="C80" s="120"/>
      <c r="D80" s="87"/>
      <c r="E80" s="122"/>
      <c r="F80" s="80"/>
    </row>
    <row r="81" spans="1:6" ht="15.6">
      <c r="A81" s="83"/>
      <c r="B81" s="23" t="s">
        <v>76</v>
      </c>
      <c r="C81" s="120"/>
      <c r="D81" s="87"/>
      <c r="E81" s="122"/>
      <c r="F81" s="80"/>
    </row>
    <row r="82" spans="1:6" ht="15.6">
      <c r="A82" s="83"/>
      <c r="B82" s="23" t="s">
        <v>77</v>
      </c>
      <c r="C82" s="120"/>
      <c r="D82" s="87"/>
      <c r="E82" s="122"/>
      <c r="F82" s="80"/>
    </row>
    <row r="83" spans="1:6" ht="15.6">
      <c r="A83" s="83"/>
      <c r="B83" s="23" t="s">
        <v>78</v>
      </c>
      <c r="C83" s="120"/>
      <c r="D83" s="87"/>
      <c r="E83" s="122"/>
      <c r="F83" s="80"/>
    </row>
    <row r="84" spans="1:6" ht="15.6">
      <c r="A84" s="83"/>
      <c r="B84" s="23" t="s">
        <v>79</v>
      </c>
      <c r="C84" s="120"/>
      <c r="D84" s="87"/>
      <c r="E84" s="122"/>
      <c r="F84" s="80"/>
    </row>
    <row r="85" spans="1:6" ht="15.6">
      <c r="A85" s="83"/>
      <c r="B85" s="23" t="s">
        <v>80</v>
      </c>
      <c r="C85" s="120"/>
      <c r="D85" s="87"/>
      <c r="E85" s="122"/>
      <c r="F85" s="80"/>
    </row>
    <row r="86" spans="1:6" ht="15.6">
      <c r="A86" s="83"/>
      <c r="B86" s="23" t="s">
        <v>81</v>
      </c>
      <c r="C86" s="120"/>
      <c r="D86" s="87"/>
      <c r="E86" s="122"/>
      <c r="F86" s="80"/>
    </row>
    <row r="87" spans="1:6" ht="15.6">
      <c r="A87" s="83"/>
      <c r="B87" s="23" t="s">
        <v>82</v>
      </c>
      <c r="C87" s="120"/>
      <c r="D87" s="87"/>
      <c r="E87" s="122"/>
      <c r="F87" s="80"/>
    </row>
    <row r="88" spans="1:6" ht="15.6">
      <c r="A88" s="83"/>
      <c r="B88" s="23" t="s">
        <v>83</v>
      </c>
      <c r="C88" s="120"/>
      <c r="D88" s="87"/>
      <c r="E88" s="122"/>
      <c r="F88" s="80"/>
    </row>
    <row r="89" spans="1:6">
      <c r="A89" s="83"/>
      <c r="B89" s="13" t="s">
        <v>85</v>
      </c>
      <c r="C89" s="120"/>
      <c r="D89" s="87"/>
      <c r="E89" s="122"/>
      <c r="F89" s="80"/>
    </row>
    <row r="90" spans="1:6" ht="15.6">
      <c r="A90" s="83"/>
      <c r="B90" s="23" t="s">
        <v>86</v>
      </c>
      <c r="C90" s="120"/>
      <c r="D90" s="87"/>
      <c r="E90" s="122"/>
      <c r="F90" s="80"/>
    </row>
    <row r="91" spans="1:6" ht="15.6">
      <c r="A91" s="83"/>
      <c r="B91" s="23" t="s">
        <v>87</v>
      </c>
      <c r="C91" s="120"/>
      <c r="D91" s="87"/>
      <c r="E91" s="122"/>
      <c r="F91" s="80"/>
    </row>
    <row r="92" spans="1:6" ht="29.4">
      <c r="A92" s="83"/>
      <c r="B92" s="23" t="s">
        <v>88</v>
      </c>
      <c r="C92" s="120"/>
      <c r="D92" s="87"/>
      <c r="E92" s="122"/>
      <c r="F92" s="80"/>
    </row>
    <row r="93" spans="1:6" ht="15.6">
      <c r="A93" s="83"/>
      <c r="B93" s="23" t="s">
        <v>89</v>
      </c>
      <c r="C93" s="120"/>
      <c r="D93" s="87"/>
      <c r="E93" s="122"/>
      <c r="F93" s="80"/>
    </row>
    <row r="94" spans="1:6" ht="15.6">
      <c r="A94" s="83"/>
      <c r="B94" s="23" t="s">
        <v>90</v>
      </c>
      <c r="C94" s="120"/>
      <c r="D94" s="87"/>
      <c r="E94" s="122"/>
      <c r="F94" s="80"/>
    </row>
    <row r="95" spans="1:6" ht="15.6">
      <c r="A95" s="83"/>
      <c r="B95" s="23" t="s">
        <v>91</v>
      </c>
      <c r="C95" s="120"/>
      <c r="D95" s="87"/>
      <c r="E95" s="122"/>
      <c r="F95" s="80"/>
    </row>
    <row r="96" spans="1:6" ht="15.6">
      <c r="A96" s="83"/>
      <c r="B96" s="23" t="s">
        <v>92</v>
      </c>
      <c r="C96" s="120"/>
      <c r="D96" s="87"/>
      <c r="E96" s="122"/>
      <c r="F96" s="80"/>
    </row>
    <row r="97" spans="1:6" ht="15.6">
      <c r="A97" s="83"/>
      <c r="B97" s="23" t="s">
        <v>93</v>
      </c>
      <c r="C97" s="120"/>
      <c r="D97" s="87"/>
      <c r="E97" s="122"/>
      <c r="F97" s="80"/>
    </row>
    <row r="98" spans="1:6" ht="19.8" customHeight="1">
      <c r="A98" s="83"/>
      <c r="B98" s="23" t="s">
        <v>94</v>
      </c>
      <c r="C98" s="120"/>
      <c r="D98" s="87"/>
      <c r="E98" s="122"/>
      <c r="F98" s="80"/>
    </row>
    <row r="99" spans="1:6" ht="15.6">
      <c r="A99" s="83"/>
      <c r="B99" s="23" t="s">
        <v>95</v>
      </c>
      <c r="C99" s="120"/>
      <c r="D99" s="87"/>
      <c r="E99" s="122"/>
      <c r="F99" s="80"/>
    </row>
    <row r="100" spans="1:6" ht="15.6">
      <c r="A100" s="83"/>
      <c r="B100" s="23" t="s">
        <v>96</v>
      </c>
      <c r="C100" s="120"/>
      <c r="D100" s="87"/>
      <c r="E100" s="122"/>
      <c r="F100" s="80"/>
    </row>
    <row r="101" spans="1:6" ht="15.6">
      <c r="A101" s="83"/>
      <c r="B101" s="23" t="s">
        <v>97</v>
      </c>
      <c r="C101" s="120"/>
      <c r="D101" s="87"/>
      <c r="E101" s="122"/>
      <c r="F101" s="80"/>
    </row>
    <row r="102" spans="1:6" ht="29.4">
      <c r="A102" s="83"/>
      <c r="B102" s="23" t="s">
        <v>98</v>
      </c>
      <c r="C102" s="120"/>
      <c r="D102" s="87"/>
      <c r="E102" s="122"/>
      <c r="F102" s="80"/>
    </row>
    <row r="103" spans="1:6" ht="15.6">
      <c r="A103" s="83"/>
      <c r="B103" s="23" t="s">
        <v>99</v>
      </c>
      <c r="C103" s="120"/>
      <c r="D103" s="87"/>
      <c r="E103" s="122"/>
      <c r="F103" s="80"/>
    </row>
    <row r="104" spans="1:6" ht="30" thickBot="1">
      <c r="A104" s="83"/>
      <c r="B104" s="23" t="s">
        <v>100</v>
      </c>
      <c r="C104" s="120"/>
      <c r="D104" s="87"/>
      <c r="E104" s="122"/>
      <c r="F104" s="81"/>
    </row>
    <row r="105" spans="1:6" ht="15" thickBot="1">
      <c r="A105" s="92" t="s">
        <v>331</v>
      </c>
      <c r="B105" s="93"/>
      <c r="C105" s="93"/>
      <c r="D105" s="93"/>
      <c r="E105" s="94"/>
      <c r="F105" s="25">
        <f>F78</f>
        <v>0</v>
      </c>
    </row>
    <row r="106" spans="1:6" ht="28.2" thickBot="1">
      <c r="A106" s="16">
        <v>4</v>
      </c>
      <c r="B106" s="17" t="s">
        <v>101</v>
      </c>
      <c r="C106" s="18" t="s">
        <v>3</v>
      </c>
      <c r="D106" s="18" t="s">
        <v>4</v>
      </c>
      <c r="E106" s="18" t="s">
        <v>5</v>
      </c>
      <c r="F106" s="18" t="s">
        <v>6</v>
      </c>
    </row>
    <row r="107" spans="1:6" ht="29.4">
      <c r="A107" s="95">
        <v>4.0999999999999996</v>
      </c>
      <c r="B107" s="23" t="s">
        <v>102</v>
      </c>
      <c r="C107" s="98" t="s">
        <v>111</v>
      </c>
      <c r="D107" s="86">
        <v>5</v>
      </c>
      <c r="E107" s="121"/>
      <c r="F107" s="125">
        <f>D107*E107</f>
        <v>0</v>
      </c>
    </row>
    <row r="108" spans="1:6" ht="29.4">
      <c r="A108" s="96"/>
      <c r="B108" s="23" t="s">
        <v>103</v>
      </c>
      <c r="C108" s="99"/>
      <c r="D108" s="87"/>
      <c r="E108" s="122"/>
      <c r="F108" s="126"/>
    </row>
    <row r="109" spans="1:6" ht="15.6">
      <c r="A109" s="96"/>
      <c r="B109" s="23" t="s">
        <v>104</v>
      </c>
      <c r="C109" s="99"/>
      <c r="D109" s="87"/>
      <c r="E109" s="122"/>
      <c r="F109" s="126"/>
    </row>
    <row r="110" spans="1:6" ht="44.4">
      <c r="A110" s="96"/>
      <c r="B110" s="23" t="s">
        <v>105</v>
      </c>
      <c r="C110" s="99"/>
      <c r="D110" s="87"/>
      <c r="E110" s="122"/>
      <c r="F110" s="126"/>
    </row>
    <row r="111" spans="1:6" ht="15.6">
      <c r="A111" s="96"/>
      <c r="B111" s="23" t="s">
        <v>106</v>
      </c>
      <c r="C111" s="99"/>
      <c r="D111" s="87"/>
      <c r="E111" s="122"/>
      <c r="F111" s="126"/>
    </row>
    <row r="112" spans="1:6" ht="15.6">
      <c r="A112" s="96"/>
      <c r="B112" s="23" t="s">
        <v>107</v>
      </c>
      <c r="C112" s="99"/>
      <c r="D112" s="87"/>
      <c r="E112" s="122"/>
      <c r="F112" s="126"/>
    </row>
    <row r="113" spans="1:6" ht="43.8">
      <c r="A113" s="96"/>
      <c r="B113" s="23" t="s">
        <v>108</v>
      </c>
      <c r="C113" s="99"/>
      <c r="D113" s="87"/>
      <c r="E113" s="122"/>
      <c r="F113" s="126"/>
    </row>
    <row r="114" spans="1:6" ht="15.6">
      <c r="A114" s="96"/>
      <c r="B114" s="23" t="s">
        <v>109</v>
      </c>
      <c r="C114" s="99"/>
      <c r="D114" s="87"/>
      <c r="E114" s="122"/>
      <c r="F114" s="126"/>
    </row>
    <row r="115" spans="1:6" ht="16.2" thickBot="1">
      <c r="A115" s="97"/>
      <c r="B115" s="23" t="s">
        <v>110</v>
      </c>
      <c r="C115" s="100"/>
      <c r="D115" s="123"/>
      <c r="E115" s="124"/>
      <c r="F115" s="127"/>
    </row>
    <row r="116" spans="1:6" ht="15" thickBot="1">
      <c r="A116" s="116" t="s">
        <v>112</v>
      </c>
      <c r="B116" s="117"/>
      <c r="C116" s="117"/>
      <c r="D116" s="117"/>
      <c r="E116" s="118"/>
      <c r="F116" s="25">
        <f>F107</f>
        <v>0</v>
      </c>
    </row>
    <row r="117" spans="1:6" ht="28.2" thickBot="1">
      <c r="A117" s="16">
        <v>5</v>
      </c>
      <c r="B117" s="17" t="s">
        <v>113</v>
      </c>
      <c r="C117" s="18" t="s">
        <v>3</v>
      </c>
      <c r="D117" s="18" t="s">
        <v>4</v>
      </c>
      <c r="E117" s="18" t="s">
        <v>5</v>
      </c>
      <c r="F117" s="18" t="s">
        <v>6</v>
      </c>
    </row>
    <row r="118" spans="1:6" ht="29.4">
      <c r="A118" s="95">
        <v>5.0999999999999996</v>
      </c>
      <c r="B118" s="23" t="s">
        <v>114</v>
      </c>
      <c r="C118" s="98" t="s">
        <v>151</v>
      </c>
      <c r="D118" s="86">
        <v>10</v>
      </c>
      <c r="E118" s="121"/>
      <c r="F118" s="125">
        <f>D118*E118</f>
        <v>0</v>
      </c>
    </row>
    <row r="119" spans="1:6" ht="15.6">
      <c r="A119" s="96"/>
      <c r="B119" s="23" t="s">
        <v>115</v>
      </c>
      <c r="C119" s="99"/>
      <c r="D119" s="87"/>
      <c r="E119" s="122"/>
      <c r="F119" s="126"/>
    </row>
    <row r="120" spans="1:6" ht="29.4">
      <c r="A120" s="96"/>
      <c r="B120" s="23" t="s">
        <v>116</v>
      </c>
      <c r="C120" s="99"/>
      <c r="D120" s="87"/>
      <c r="E120" s="122"/>
      <c r="F120" s="126"/>
    </row>
    <row r="121" spans="1:6" ht="29.4">
      <c r="A121" s="96"/>
      <c r="B121" s="23" t="s">
        <v>117</v>
      </c>
      <c r="C121" s="99"/>
      <c r="D121" s="87"/>
      <c r="E121" s="122"/>
      <c r="F121" s="126"/>
    </row>
    <row r="122" spans="1:6" ht="43.2">
      <c r="A122" s="96"/>
      <c r="B122" s="23" t="s">
        <v>118</v>
      </c>
      <c r="C122" s="99"/>
      <c r="D122" s="87"/>
      <c r="E122" s="122"/>
      <c r="F122" s="126"/>
    </row>
    <row r="123" spans="1:6" ht="15.6">
      <c r="A123" s="96"/>
      <c r="B123" s="23" t="s">
        <v>119</v>
      </c>
      <c r="C123" s="99"/>
      <c r="D123" s="87"/>
      <c r="E123" s="122"/>
      <c r="F123" s="126"/>
    </row>
    <row r="124" spans="1:6" ht="15.6">
      <c r="A124" s="96"/>
      <c r="B124" s="23" t="s">
        <v>120</v>
      </c>
      <c r="C124" s="99"/>
      <c r="D124" s="87"/>
      <c r="E124" s="122"/>
      <c r="F124" s="126"/>
    </row>
    <row r="125" spans="1:6" ht="15.6">
      <c r="A125" s="96"/>
      <c r="B125" s="23" t="s">
        <v>121</v>
      </c>
      <c r="C125" s="99"/>
      <c r="D125" s="87"/>
      <c r="E125" s="122"/>
      <c r="F125" s="126"/>
    </row>
    <row r="126" spans="1:6" ht="15.6">
      <c r="A126" s="96"/>
      <c r="B126" s="23" t="s">
        <v>122</v>
      </c>
      <c r="C126" s="99"/>
      <c r="D126" s="87"/>
      <c r="E126" s="122"/>
      <c r="F126" s="126"/>
    </row>
    <row r="127" spans="1:6" ht="15.6">
      <c r="A127" s="96"/>
      <c r="B127" s="23" t="s">
        <v>123</v>
      </c>
      <c r="C127" s="99"/>
      <c r="D127" s="87"/>
      <c r="E127" s="122"/>
      <c r="F127" s="126"/>
    </row>
    <row r="128" spans="1:6" ht="15.6">
      <c r="A128" s="96"/>
      <c r="B128" s="23" t="s">
        <v>124</v>
      </c>
      <c r="C128" s="99"/>
      <c r="D128" s="87"/>
      <c r="E128" s="122"/>
      <c r="F128" s="126"/>
    </row>
    <row r="129" spans="1:6" ht="15.6">
      <c r="A129" s="96"/>
      <c r="B129" s="23" t="s">
        <v>125</v>
      </c>
      <c r="C129" s="99"/>
      <c r="D129" s="87"/>
      <c r="E129" s="122"/>
      <c r="F129" s="126"/>
    </row>
    <row r="130" spans="1:6" ht="15.6">
      <c r="A130" s="96"/>
      <c r="B130" s="23" t="s">
        <v>126</v>
      </c>
      <c r="C130" s="99"/>
      <c r="D130" s="87"/>
      <c r="E130" s="122"/>
      <c r="F130" s="126"/>
    </row>
    <row r="131" spans="1:6" ht="15.6">
      <c r="A131" s="96"/>
      <c r="B131" s="23" t="s">
        <v>127</v>
      </c>
      <c r="C131" s="99"/>
      <c r="D131" s="87"/>
      <c r="E131" s="122"/>
      <c r="F131" s="126"/>
    </row>
    <row r="132" spans="1:6" ht="15.6">
      <c r="A132" s="96"/>
      <c r="B132" s="23" t="s">
        <v>128</v>
      </c>
      <c r="C132" s="99"/>
      <c r="D132" s="87"/>
      <c r="E132" s="122"/>
      <c r="F132" s="126"/>
    </row>
    <row r="133" spans="1:6" ht="15.6">
      <c r="A133" s="96"/>
      <c r="B133" s="23" t="s">
        <v>129</v>
      </c>
      <c r="C133" s="99"/>
      <c r="D133" s="87"/>
      <c r="E133" s="122"/>
      <c r="F133" s="126"/>
    </row>
    <row r="134" spans="1:6" ht="15.6">
      <c r="A134" s="96"/>
      <c r="B134" s="23" t="s">
        <v>130</v>
      </c>
      <c r="C134" s="99"/>
      <c r="D134" s="87"/>
      <c r="E134" s="122"/>
      <c r="F134" s="126"/>
    </row>
    <row r="135" spans="1:6" ht="15.6">
      <c r="A135" s="96"/>
      <c r="B135" s="23" t="s">
        <v>131</v>
      </c>
      <c r="C135" s="99"/>
      <c r="D135" s="87"/>
      <c r="E135" s="122"/>
      <c r="F135" s="126"/>
    </row>
    <row r="136" spans="1:6" ht="15.6">
      <c r="A136" s="96"/>
      <c r="B136" s="23" t="s">
        <v>132</v>
      </c>
      <c r="C136" s="99"/>
      <c r="D136" s="87"/>
      <c r="E136" s="122"/>
      <c r="F136" s="126"/>
    </row>
    <row r="137" spans="1:6" ht="15.6">
      <c r="A137" s="96"/>
      <c r="B137" s="23" t="s">
        <v>133</v>
      </c>
      <c r="C137" s="99"/>
      <c r="D137" s="87"/>
      <c r="E137" s="122"/>
      <c r="F137" s="126"/>
    </row>
    <row r="138" spans="1:6" ht="15.6">
      <c r="A138" s="96"/>
      <c r="B138" s="23" t="s">
        <v>134</v>
      </c>
      <c r="C138" s="99"/>
      <c r="D138" s="87"/>
      <c r="E138" s="122"/>
      <c r="F138" s="126"/>
    </row>
    <row r="139" spans="1:6" ht="15.6">
      <c r="A139" s="96"/>
      <c r="B139" s="23" t="s">
        <v>135</v>
      </c>
      <c r="C139" s="99"/>
      <c r="D139" s="87"/>
      <c r="E139" s="122"/>
      <c r="F139" s="126"/>
    </row>
    <row r="140" spans="1:6" ht="15.6">
      <c r="A140" s="96"/>
      <c r="B140" s="23" t="s">
        <v>136</v>
      </c>
      <c r="C140" s="99"/>
      <c r="D140" s="87"/>
      <c r="E140" s="122"/>
      <c r="F140" s="126"/>
    </row>
    <row r="141" spans="1:6" ht="15.6">
      <c r="A141" s="96"/>
      <c r="B141" s="23" t="s">
        <v>137</v>
      </c>
      <c r="C141" s="99"/>
      <c r="D141" s="87"/>
      <c r="E141" s="122"/>
      <c r="F141" s="126"/>
    </row>
    <row r="142" spans="1:6" ht="15.6">
      <c r="A142" s="96"/>
      <c r="B142" s="23" t="s">
        <v>138</v>
      </c>
      <c r="C142" s="99"/>
      <c r="D142" s="87"/>
      <c r="E142" s="122"/>
      <c r="F142" s="126"/>
    </row>
    <row r="143" spans="1:6" ht="15.6">
      <c r="A143" s="96"/>
      <c r="B143" s="23" t="s">
        <v>139</v>
      </c>
      <c r="C143" s="99"/>
      <c r="D143" s="87"/>
      <c r="E143" s="122"/>
      <c r="F143" s="126"/>
    </row>
    <row r="144" spans="1:6" ht="15.6">
      <c r="A144" s="96"/>
      <c r="B144" s="23" t="s">
        <v>140</v>
      </c>
      <c r="C144" s="99"/>
      <c r="D144" s="87"/>
      <c r="E144" s="122"/>
      <c r="F144" s="126"/>
    </row>
    <row r="145" spans="1:6">
      <c r="A145" s="96"/>
      <c r="B145" s="13" t="s">
        <v>141</v>
      </c>
      <c r="C145" s="99"/>
      <c r="D145" s="87"/>
      <c r="E145" s="122"/>
      <c r="F145" s="126"/>
    </row>
    <row r="146" spans="1:6" ht="15.6">
      <c r="A146" s="96"/>
      <c r="B146" s="23" t="s">
        <v>142</v>
      </c>
      <c r="C146" s="99"/>
      <c r="D146" s="87"/>
      <c r="E146" s="122"/>
      <c r="F146" s="126"/>
    </row>
    <row r="147" spans="1:6" ht="15.6">
      <c r="A147" s="96"/>
      <c r="B147" s="23" t="s">
        <v>143</v>
      </c>
      <c r="C147" s="99"/>
      <c r="D147" s="87"/>
      <c r="E147" s="122"/>
      <c r="F147" s="126"/>
    </row>
    <row r="148" spans="1:6" ht="15.6">
      <c r="A148" s="96"/>
      <c r="B148" s="23" t="s">
        <v>144</v>
      </c>
      <c r="C148" s="99"/>
      <c r="D148" s="87"/>
      <c r="E148" s="122"/>
      <c r="F148" s="126"/>
    </row>
    <row r="149" spans="1:6" ht="15.6">
      <c r="A149" s="96"/>
      <c r="B149" s="23" t="s">
        <v>145</v>
      </c>
      <c r="C149" s="99"/>
      <c r="D149" s="87"/>
      <c r="E149" s="122"/>
      <c r="F149" s="126"/>
    </row>
    <row r="150" spans="1:6" ht="15.6">
      <c r="A150" s="96"/>
      <c r="B150" s="23" t="s">
        <v>146</v>
      </c>
      <c r="C150" s="99"/>
      <c r="D150" s="87"/>
      <c r="E150" s="122"/>
      <c r="F150" s="126"/>
    </row>
    <row r="151" spans="1:6" ht="15.6">
      <c r="A151" s="96"/>
      <c r="B151" s="23" t="s">
        <v>147</v>
      </c>
      <c r="C151" s="99"/>
      <c r="D151" s="87"/>
      <c r="E151" s="122"/>
      <c r="F151" s="126"/>
    </row>
    <row r="152" spans="1:6" ht="15.6">
      <c r="A152" s="96"/>
      <c r="B152" s="23" t="s">
        <v>148</v>
      </c>
      <c r="C152" s="99"/>
      <c r="D152" s="87"/>
      <c r="E152" s="122"/>
      <c r="F152" s="126"/>
    </row>
    <row r="153" spans="1:6" ht="15.6">
      <c r="A153" s="96"/>
      <c r="B153" s="23" t="s">
        <v>149</v>
      </c>
      <c r="C153" s="99"/>
      <c r="D153" s="87"/>
      <c r="E153" s="122"/>
      <c r="F153" s="126"/>
    </row>
    <row r="154" spans="1:6" ht="43.8" thickBot="1">
      <c r="A154" s="97"/>
      <c r="B154" s="23" t="s">
        <v>150</v>
      </c>
      <c r="C154" s="100"/>
      <c r="D154" s="123"/>
      <c r="E154" s="124"/>
      <c r="F154" s="127"/>
    </row>
    <row r="155" spans="1:6" ht="15" thickBot="1">
      <c r="A155" s="116" t="s">
        <v>152</v>
      </c>
      <c r="B155" s="117"/>
      <c r="C155" s="117"/>
      <c r="D155" s="117"/>
      <c r="E155" s="118"/>
      <c r="F155" s="25">
        <f>F118</f>
        <v>0</v>
      </c>
    </row>
    <row r="156" spans="1:6" ht="28.2" thickBot="1">
      <c r="A156" s="16">
        <v>6</v>
      </c>
      <c r="B156" s="17" t="s">
        <v>153</v>
      </c>
      <c r="C156" s="18" t="s">
        <v>3</v>
      </c>
      <c r="D156" s="18" t="s">
        <v>4</v>
      </c>
      <c r="E156" s="18" t="s">
        <v>5</v>
      </c>
      <c r="F156" s="18" t="s">
        <v>6</v>
      </c>
    </row>
    <row r="157" spans="1:6" ht="43.2">
      <c r="A157" s="95">
        <v>6.1</v>
      </c>
      <c r="B157" s="23" t="s">
        <v>154</v>
      </c>
      <c r="C157" s="98" t="s">
        <v>151</v>
      </c>
      <c r="D157" s="86">
        <v>15</v>
      </c>
      <c r="E157" s="121"/>
      <c r="F157" s="125">
        <f>D157*E157</f>
        <v>0</v>
      </c>
    </row>
    <row r="158" spans="1:6" ht="43.2">
      <c r="A158" s="96"/>
      <c r="B158" s="23" t="s">
        <v>155</v>
      </c>
      <c r="C158" s="99"/>
      <c r="D158" s="87"/>
      <c r="E158" s="122"/>
      <c r="F158" s="126"/>
    </row>
    <row r="159" spans="1:6" ht="43.2">
      <c r="A159" s="96"/>
      <c r="B159" s="23" t="s">
        <v>156</v>
      </c>
      <c r="C159" s="99"/>
      <c r="D159" s="87"/>
      <c r="E159" s="122"/>
      <c r="F159" s="126"/>
    </row>
    <row r="160" spans="1:6" ht="15.6">
      <c r="A160" s="96"/>
      <c r="B160" s="23" t="s">
        <v>157</v>
      </c>
      <c r="C160" s="99"/>
      <c r="D160" s="87"/>
      <c r="E160" s="122"/>
      <c r="F160" s="126"/>
    </row>
    <row r="161" spans="1:6" ht="29.4">
      <c r="A161" s="96"/>
      <c r="B161" s="23" t="s">
        <v>158</v>
      </c>
      <c r="C161" s="99"/>
      <c r="D161" s="87"/>
      <c r="E161" s="122"/>
      <c r="F161" s="126"/>
    </row>
    <row r="162" spans="1:6" ht="43.2">
      <c r="A162" s="96"/>
      <c r="B162" s="23" t="s">
        <v>159</v>
      </c>
      <c r="C162" s="99"/>
      <c r="D162" s="87"/>
      <c r="E162" s="122"/>
      <c r="F162" s="126"/>
    </row>
    <row r="163" spans="1:6" ht="15.6">
      <c r="A163" s="96"/>
      <c r="B163" s="23" t="s">
        <v>160</v>
      </c>
      <c r="C163" s="99"/>
      <c r="D163" s="87"/>
      <c r="E163" s="122"/>
      <c r="F163" s="126"/>
    </row>
    <row r="164" spans="1:6" ht="15.6">
      <c r="A164" s="96"/>
      <c r="B164" s="23" t="s">
        <v>119</v>
      </c>
      <c r="C164" s="99"/>
      <c r="D164" s="87"/>
      <c r="E164" s="122"/>
      <c r="F164" s="126"/>
    </row>
    <row r="165" spans="1:6">
      <c r="A165" s="96"/>
      <c r="B165" s="13" t="s">
        <v>161</v>
      </c>
      <c r="C165" s="99"/>
      <c r="D165" s="87"/>
      <c r="E165" s="122"/>
      <c r="F165" s="126"/>
    </row>
    <row r="166" spans="1:6" ht="15.6">
      <c r="A166" s="96"/>
      <c r="B166" s="23" t="s">
        <v>162</v>
      </c>
      <c r="C166" s="99"/>
      <c r="D166" s="87"/>
      <c r="E166" s="122"/>
      <c r="F166" s="126"/>
    </row>
    <row r="167" spans="1:6" ht="15.6">
      <c r="A167" s="96"/>
      <c r="B167" s="23" t="s">
        <v>163</v>
      </c>
      <c r="C167" s="99"/>
      <c r="D167" s="87"/>
      <c r="E167" s="122"/>
      <c r="F167" s="126"/>
    </row>
    <row r="168" spans="1:6" ht="15.6">
      <c r="A168" s="96"/>
      <c r="B168" s="23" t="s">
        <v>164</v>
      </c>
      <c r="C168" s="99"/>
      <c r="D168" s="87"/>
      <c r="E168" s="122"/>
      <c r="F168" s="126"/>
    </row>
    <row r="169" spans="1:6" ht="15.6">
      <c r="A169" s="96"/>
      <c r="B169" s="23" t="s">
        <v>165</v>
      </c>
      <c r="C169" s="99"/>
      <c r="D169" s="87"/>
      <c r="E169" s="122"/>
      <c r="F169" s="126"/>
    </row>
    <row r="170" spans="1:6" ht="15.6">
      <c r="A170" s="96"/>
      <c r="B170" s="23" t="s">
        <v>166</v>
      </c>
      <c r="C170" s="99"/>
      <c r="D170" s="87"/>
      <c r="E170" s="122"/>
      <c r="F170" s="126"/>
    </row>
    <row r="171" spans="1:6" ht="15.6">
      <c r="A171" s="96"/>
      <c r="B171" s="23" t="s">
        <v>167</v>
      </c>
      <c r="C171" s="99"/>
      <c r="D171" s="87"/>
      <c r="E171" s="122"/>
      <c r="F171" s="126"/>
    </row>
    <row r="172" spans="1:6" ht="15.6">
      <c r="A172" s="96"/>
      <c r="B172" s="23" t="s">
        <v>168</v>
      </c>
      <c r="C172" s="99"/>
      <c r="D172" s="87"/>
      <c r="E172" s="122"/>
      <c r="F172" s="126"/>
    </row>
    <row r="173" spans="1:6" ht="15.6">
      <c r="A173" s="96"/>
      <c r="B173" s="23" t="s">
        <v>169</v>
      </c>
      <c r="C173" s="99"/>
      <c r="D173" s="87"/>
      <c r="E173" s="122"/>
      <c r="F173" s="126"/>
    </row>
    <row r="174" spans="1:6" ht="15.6">
      <c r="A174" s="96"/>
      <c r="B174" s="23" t="s">
        <v>170</v>
      </c>
      <c r="C174" s="99"/>
      <c r="D174" s="87"/>
      <c r="E174" s="122"/>
      <c r="F174" s="126"/>
    </row>
    <row r="175" spans="1:6" ht="15.6">
      <c r="A175" s="96"/>
      <c r="B175" s="23" t="s">
        <v>171</v>
      </c>
      <c r="C175" s="99"/>
      <c r="D175" s="87"/>
      <c r="E175" s="122"/>
      <c r="F175" s="126"/>
    </row>
    <row r="176" spans="1:6" ht="15.6">
      <c r="A176" s="96"/>
      <c r="B176" s="23" t="s">
        <v>172</v>
      </c>
      <c r="C176" s="99"/>
      <c r="D176" s="87"/>
      <c r="E176" s="122"/>
      <c r="F176" s="126"/>
    </row>
    <row r="177" spans="1:6" ht="15.6">
      <c r="A177" s="96"/>
      <c r="B177" s="23" t="s">
        <v>173</v>
      </c>
      <c r="C177" s="99"/>
      <c r="D177" s="87"/>
      <c r="E177" s="122"/>
      <c r="F177" s="126"/>
    </row>
    <row r="178" spans="1:6" ht="15.6">
      <c r="A178" s="96"/>
      <c r="B178" s="23" t="s">
        <v>174</v>
      </c>
      <c r="C178" s="99"/>
      <c r="D178" s="87"/>
      <c r="E178" s="122"/>
      <c r="F178" s="126"/>
    </row>
    <row r="179" spans="1:6" ht="15.6">
      <c r="A179" s="96"/>
      <c r="B179" s="23" t="s">
        <v>175</v>
      </c>
      <c r="C179" s="99"/>
      <c r="D179" s="87"/>
      <c r="E179" s="122"/>
      <c r="F179" s="126"/>
    </row>
    <row r="180" spans="1:6" ht="15.6">
      <c r="A180" s="96"/>
      <c r="B180" s="23" t="s">
        <v>176</v>
      </c>
      <c r="C180" s="99"/>
      <c r="D180" s="87"/>
      <c r="E180" s="122"/>
      <c r="F180" s="126"/>
    </row>
    <row r="181" spans="1:6" ht="15.6">
      <c r="A181" s="96"/>
      <c r="B181" s="23" t="s">
        <v>177</v>
      </c>
      <c r="C181" s="99"/>
      <c r="D181" s="87"/>
      <c r="E181" s="122"/>
      <c r="F181" s="126"/>
    </row>
    <row r="182" spans="1:6" ht="15.6">
      <c r="A182" s="96"/>
      <c r="B182" s="23" t="s">
        <v>178</v>
      </c>
      <c r="C182" s="99"/>
      <c r="D182" s="87"/>
      <c r="E182" s="122"/>
      <c r="F182" s="126"/>
    </row>
    <row r="183" spans="1:6" ht="15.6">
      <c r="A183" s="96"/>
      <c r="B183" s="23" t="s">
        <v>179</v>
      </c>
      <c r="C183" s="99"/>
      <c r="D183" s="87"/>
      <c r="E183" s="122"/>
      <c r="F183" s="126"/>
    </row>
    <row r="184" spans="1:6" ht="15.6">
      <c r="A184" s="96"/>
      <c r="B184" s="23" t="s">
        <v>180</v>
      </c>
      <c r="C184" s="99"/>
      <c r="D184" s="87"/>
      <c r="E184" s="122"/>
      <c r="F184" s="126"/>
    </row>
    <row r="185" spans="1:6" ht="15.6">
      <c r="A185" s="96"/>
      <c r="B185" s="23" t="s">
        <v>181</v>
      </c>
      <c r="C185" s="99"/>
      <c r="D185" s="87"/>
      <c r="E185" s="122"/>
      <c r="F185" s="126"/>
    </row>
    <row r="186" spans="1:6" ht="15.6">
      <c r="A186" s="96"/>
      <c r="B186" s="23" t="s">
        <v>182</v>
      </c>
      <c r="C186" s="99"/>
      <c r="D186" s="87"/>
      <c r="E186" s="122"/>
      <c r="F186" s="126"/>
    </row>
    <row r="187" spans="1:6" ht="15.6">
      <c r="A187" s="96"/>
      <c r="B187" s="23" t="s">
        <v>183</v>
      </c>
      <c r="C187" s="99"/>
      <c r="D187" s="87"/>
      <c r="E187" s="122"/>
      <c r="F187" s="126"/>
    </row>
    <row r="188" spans="1:6" ht="15.6">
      <c r="A188" s="96"/>
      <c r="B188" s="23" t="s">
        <v>184</v>
      </c>
      <c r="C188" s="99"/>
      <c r="D188" s="87"/>
      <c r="E188" s="122"/>
      <c r="F188" s="126"/>
    </row>
    <row r="189" spans="1:6" ht="15.6">
      <c r="A189" s="96"/>
      <c r="B189" s="23" t="s">
        <v>185</v>
      </c>
      <c r="C189" s="99"/>
      <c r="D189" s="87"/>
      <c r="E189" s="122"/>
      <c r="F189" s="126"/>
    </row>
    <row r="190" spans="1:6" ht="15.6">
      <c r="A190" s="96"/>
      <c r="B190" s="23" t="s">
        <v>186</v>
      </c>
      <c r="C190" s="99"/>
      <c r="D190" s="87"/>
      <c r="E190" s="122"/>
      <c r="F190" s="126"/>
    </row>
    <row r="191" spans="1:6" ht="15.6">
      <c r="A191" s="96"/>
      <c r="B191" s="23" t="s">
        <v>187</v>
      </c>
      <c r="C191" s="99"/>
      <c r="D191" s="87"/>
      <c r="E191" s="122"/>
      <c r="F191" s="126"/>
    </row>
    <row r="192" spans="1:6" ht="15.6">
      <c r="A192" s="96"/>
      <c r="B192" s="23" t="s">
        <v>188</v>
      </c>
      <c r="C192" s="99"/>
      <c r="D192" s="87"/>
      <c r="E192" s="122"/>
      <c r="F192" s="126"/>
    </row>
    <row r="193" spans="1:6">
      <c r="A193" s="96"/>
      <c r="B193" s="13" t="s">
        <v>189</v>
      </c>
      <c r="C193" s="99"/>
      <c r="D193" s="87"/>
      <c r="E193" s="122"/>
      <c r="F193" s="126"/>
    </row>
    <row r="194" spans="1:6" ht="15.6">
      <c r="A194" s="96"/>
      <c r="B194" s="23" t="s">
        <v>190</v>
      </c>
      <c r="C194" s="99"/>
      <c r="D194" s="87"/>
      <c r="E194" s="122"/>
      <c r="F194" s="126"/>
    </row>
    <row r="195" spans="1:6" ht="15.6">
      <c r="A195" s="96"/>
      <c r="B195" s="23" t="s">
        <v>191</v>
      </c>
      <c r="C195" s="99"/>
      <c r="D195" s="87"/>
      <c r="E195" s="122"/>
      <c r="F195" s="126"/>
    </row>
    <row r="196" spans="1:6" ht="15.6">
      <c r="A196" s="96"/>
      <c r="B196" s="23" t="s">
        <v>192</v>
      </c>
      <c r="C196" s="99"/>
      <c r="D196" s="87"/>
      <c r="E196" s="122"/>
      <c r="F196" s="126"/>
    </row>
    <row r="197" spans="1:6" ht="15.6">
      <c r="A197" s="96"/>
      <c r="B197" s="23" t="s">
        <v>193</v>
      </c>
      <c r="C197" s="99"/>
      <c r="D197" s="87"/>
      <c r="E197" s="122"/>
      <c r="F197" s="126"/>
    </row>
    <row r="198" spans="1:6" ht="15.6">
      <c r="A198" s="96"/>
      <c r="B198" s="23" t="s">
        <v>194</v>
      </c>
      <c r="C198" s="99"/>
      <c r="D198" s="87"/>
      <c r="E198" s="122"/>
      <c r="F198" s="126"/>
    </row>
    <row r="199" spans="1:6">
      <c r="A199" s="96"/>
      <c r="B199" s="13" t="s">
        <v>195</v>
      </c>
      <c r="C199" s="99"/>
      <c r="D199" s="87"/>
      <c r="E199" s="122"/>
      <c r="F199" s="126"/>
    </row>
    <row r="200" spans="1:6" ht="15.6">
      <c r="A200" s="96"/>
      <c r="B200" s="23" t="s">
        <v>196</v>
      </c>
      <c r="C200" s="99"/>
      <c r="D200" s="87"/>
      <c r="E200" s="122"/>
      <c r="F200" s="126"/>
    </row>
    <row r="201" spans="1:6" ht="15.6">
      <c r="A201" s="96"/>
      <c r="B201" s="23" t="s">
        <v>197</v>
      </c>
      <c r="C201" s="99"/>
      <c r="D201" s="87"/>
      <c r="E201" s="122"/>
      <c r="F201" s="126"/>
    </row>
    <row r="202" spans="1:6" ht="30" thickBot="1">
      <c r="A202" s="97"/>
      <c r="B202" s="23" t="s">
        <v>198</v>
      </c>
      <c r="C202" s="100"/>
      <c r="D202" s="123"/>
      <c r="E202" s="124"/>
      <c r="F202" s="127"/>
    </row>
    <row r="203" spans="1:6" ht="15" thickBot="1">
      <c r="A203" s="116" t="s">
        <v>199</v>
      </c>
      <c r="B203" s="117"/>
      <c r="C203" s="117"/>
      <c r="D203" s="117"/>
      <c r="E203" s="118"/>
      <c r="F203" s="25">
        <f>F157</f>
        <v>0</v>
      </c>
    </row>
    <row r="204" spans="1:6" ht="28.2" thickBot="1">
      <c r="A204" s="16">
        <v>7</v>
      </c>
      <c r="B204" s="17" t="s">
        <v>200</v>
      </c>
      <c r="C204" s="18" t="s">
        <v>3</v>
      </c>
      <c r="D204" s="18" t="s">
        <v>4</v>
      </c>
      <c r="E204" s="18" t="s">
        <v>5</v>
      </c>
      <c r="F204" s="18" t="s">
        <v>6</v>
      </c>
    </row>
    <row r="205" spans="1:6" ht="43.2">
      <c r="A205" s="95">
        <v>7.1</v>
      </c>
      <c r="B205" s="23" t="s">
        <v>201</v>
      </c>
      <c r="C205" s="86" t="s">
        <v>264</v>
      </c>
      <c r="D205" s="86">
        <v>5</v>
      </c>
      <c r="E205" s="121"/>
      <c r="F205" s="125">
        <f>D205*E205</f>
        <v>0</v>
      </c>
    </row>
    <row r="206" spans="1:6" ht="29.4">
      <c r="A206" s="96"/>
      <c r="B206" s="23" t="s">
        <v>202</v>
      </c>
      <c r="C206" s="87"/>
      <c r="D206" s="87"/>
      <c r="E206" s="122"/>
      <c r="F206" s="126"/>
    </row>
    <row r="207" spans="1:6" ht="70.8">
      <c r="A207" s="96"/>
      <c r="B207" s="23" t="s">
        <v>203</v>
      </c>
      <c r="C207" s="87"/>
      <c r="D207" s="87"/>
      <c r="E207" s="122"/>
      <c r="F207" s="126"/>
    </row>
    <row r="208" spans="1:6" ht="15.6">
      <c r="A208" s="96"/>
      <c r="B208" s="23" t="s">
        <v>204</v>
      </c>
      <c r="C208" s="87"/>
      <c r="D208" s="87"/>
      <c r="E208" s="122"/>
      <c r="F208" s="126"/>
    </row>
    <row r="209" spans="1:6">
      <c r="A209" s="96"/>
      <c r="B209" s="27" t="s">
        <v>268</v>
      </c>
      <c r="C209" s="87"/>
      <c r="D209" s="87"/>
      <c r="E209" s="122"/>
      <c r="F209" s="126"/>
    </row>
    <row r="210" spans="1:6">
      <c r="A210" s="96"/>
      <c r="B210" s="27" t="s">
        <v>269</v>
      </c>
      <c r="C210" s="87"/>
      <c r="D210" s="87"/>
      <c r="E210" s="122"/>
      <c r="F210" s="126"/>
    </row>
    <row r="211" spans="1:6">
      <c r="A211" s="96"/>
      <c r="B211" s="27" t="s">
        <v>270</v>
      </c>
      <c r="C211" s="87"/>
      <c r="D211" s="87"/>
      <c r="E211" s="122"/>
      <c r="F211" s="126"/>
    </row>
    <row r="212" spans="1:6">
      <c r="A212" s="96"/>
      <c r="B212" s="27" t="s">
        <v>271</v>
      </c>
      <c r="C212" s="87"/>
      <c r="D212" s="87"/>
      <c r="E212" s="122"/>
      <c r="F212" s="126"/>
    </row>
    <row r="213" spans="1:6" ht="30.6" customHeight="1">
      <c r="A213" s="96"/>
      <c r="B213" s="27" t="s">
        <v>282</v>
      </c>
      <c r="C213" s="87"/>
      <c r="D213" s="87"/>
      <c r="E213" s="122"/>
      <c r="F213" s="126"/>
    </row>
    <row r="214" spans="1:6">
      <c r="A214" s="96"/>
      <c r="B214" s="27" t="s">
        <v>272</v>
      </c>
      <c r="C214" s="87"/>
      <c r="D214" s="87"/>
      <c r="E214" s="122"/>
      <c r="F214" s="126"/>
    </row>
    <row r="215" spans="1:6">
      <c r="A215" s="96"/>
      <c r="B215" s="27" t="s">
        <v>273</v>
      </c>
      <c r="C215" s="87"/>
      <c r="D215" s="87"/>
      <c r="E215" s="122"/>
      <c r="F215" s="126"/>
    </row>
    <row r="216" spans="1:6">
      <c r="A216" s="96"/>
      <c r="B216" s="27" t="s">
        <v>274</v>
      </c>
      <c r="C216" s="87"/>
      <c r="D216" s="87"/>
      <c r="E216" s="122"/>
      <c r="F216" s="126"/>
    </row>
    <row r="217" spans="1:6">
      <c r="A217" s="96"/>
      <c r="B217" s="27" t="s">
        <v>275</v>
      </c>
      <c r="C217" s="87"/>
      <c r="D217" s="87"/>
      <c r="E217" s="122"/>
      <c r="F217" s="126"/>
    </row>
    <row r="218" spans="1:6">
      <c r="A218" s="96"/>
      <c r="B218" s="27" t="s">
        <v>276</v>
      </c>
      <c r="C218" s="87"/>
      <c r="D218" s="87"/>
      <c r="E218" s="122"/>
      <c r="F218" s="126"/>
    </row>
    <row r="219" spans="1:6">
      <c r="A219" s="96"/>
      <c r="B219" s="27" t="s">
        <v>277</v>
      </c>
      <c r="C219" s="87"/>
      <c r="D219" s="87"/>
      <c r="E219" s="122"/>
      <c r="F219" s="126"/>
    </row>
    <row r="220" spans="1:6">
      <c r="A220" s="96"/>
      <c r="B220" s="27" t="s">
        <v>278</v>
      </c>
      <c r="C220" s="87"/>
      <c r="D220" s="87"/>
      <c r="E220" s="122"/>
      <c r="F220" s="126"/>
    </row>
    <row r="221" spans="1:6">
      <c r="A221" s="96"/>
      <c r="B221" s="27" t="s">
        <v>279</v>
      </c>
      <c r="C221" s="87"/>
      <c r="D221" s="87"/>
      <c r="E221" s="122"/>
      <c r="F221" s="126"/>
    </row>
    <row r="222" spans="1:6">
      <c r="A222" s="96"/>
      <c r="B222" s="27" t="s">
        <v>280</v>
      </c>
      <c r="C222" s="87"/>
      <c r="D222" s="87"/>
      <c r="E222" s="122"/>
      <c r="F222" s="126"/>
    </row>
    <row r="223" spans="1:6">
      <c r="A223" s="96"/>
      <c r="B223" s="27" t="s">
        <v>281</v>
      </c>
      <c r="C223" s="87"/>
      <c r="D223" s="87"/>
      <c r="E223" s="122"/>
      <c r="F223" s="126"/>
    </row>
    <row r="224" spans="1:6" ht="15.6">
      <c r="A224" s="96"/>
      <c r="B224" s="23" t="s">
        <v>205</v>
      </c>
      <c r="C224" s="87"/>
      <c r="D224" s="87"/>
      <c r="E224" s="122"/>
      <c r="F224" s="126"/>
    </row>
    <row r="225" spans="1:6" ht="29.4">
      <c r="A225" s="96"/>
      <c r="B225" s="23" t="s">
        <v>206</v>
      </c>
      <c r="C225" s="87"/>
      <c r="D225" s="87"/>
      <c r="E225" s="122"/>
      <c r="F225" s="126"/>
    </row>
    <row r="226" spans="1:6" ht="29.4">
      <c r="A226" s="96"/>
      <c r="B226" s="23" t="s">
        <v>207</v>
      </c>
      <c r="C226" s="87"/>
      <c r="D226" s="87"/>
      <c r="E226" s="122"/>
      <c r="F226" s="126"/>
    </row>
    <row r="227" spans="1:6" ht="15.6">
      <c r="A227" s="96"/>
      <c r="B227" s="23" t="s">
        <v>208</v>
      </c>
      <c r="C227" s="87"/>
      <c r="D227" s="87"/>
      <c r="E227" s="122"/>
      <c r="F227" s="126"/>
    </row>
    <row r="228" spans="1:6" ht="29.4">
      <c r="A228" s="96"/>
      <c r="B228" s="23" t="s">
        <v>209</v>
      </c>
      <c r="C228" s="87"/>
      <c r="D228" s="87"/>
      <c r="E228" s="122"/>
      <c r="F228" s="126"/>
    </row>
    <row r="229" spans="1:6" ht="30" thickBot="1">
      <c r="A229" s="97"/>
      <c r="B229" s="23" t="s">
        <v>210</v>
      </c>
      <c r="C229" s="123"/>
      <c r="D229" s="123"/>
      <c r="E229" s="124"/>
      <c r="F229" s="127"/>
    </row>
    <row r="230" spans="1:6" ht="15" thickBot="1">
      <c r="A230" s="116" t="s">
        <v>211</v>
      </c>
      <c r="B230" s="117"/>
      <c r="C230" s="117"/>
      <c r="D230" s="117"/>
      <c r="E230" s="118"/>
      <c r="F230" s="25">
        <f>F205</f>
        <v>0</v>
      </c>
    </row>
    <row r="231" spans="1:6" ht="28.2" thickBot="1">
      <c r="A231" s="16">
        <v>8</v>
      </c>
      <c r="B231" s="17" t="s">
        <v>212</v>
      </c>
      <c r="C231" s="18" t="s">
        <v>3</v>
      </c>
      <c r="D231" s="18" t="s">
        <v>4</v>
      </c>
      <c r="E231" s="18" t="s">
        <v>5</v>
      </c>
      <c r="F231" s="18" t="s">
        <v>6</v>
      </c>
    </row>
    <row r="232" spans="1:6" ht="16.2" thickBot="1">
      <c r="A232" s="19">
        <v>8.1</v>
      </c>
      <c r="B232" s="24" t="s">
        <v>213</v>
      </c>
      <c r="C232" s="28" t="s">
        <v>214</v>
      </c>
      <c r="D232" s="29">
        <v>500</v>
      </c>
      <c r="E232" s="44"/>
      <c r="F232" s="30">
        <f>D232*E232</f>
        <v>0</v>
      </c>
    </row>
    <row r="233" spans="1:6" ht="16.2" thickBot="1">
      <c r="A233" s="19">
        <v>8.1999999999999993</v>
      </c>
      <c r="B233" s="24" t="s">
        <v>215</v>
      </c>
      <c r="C233" s="28" t="s">
        <v>214</v>
      </c>
      <c r="D233" s="29">
        <v>1000</v>
      </c>
      <c r="E233" s="44"/>
      <c r="F233" s="30">
        <f t="shared" ref="F233:F236" si="0">D233*E233</f>
        <v>0</v>
      </c>
    </row>
    <row r="234" spans="1:6" ht="16.2" thickBot="1">
      <c r="A234" s="19">
        <v>8.3000000000000007</v>
      </c>
      <c r="B234" s="24" t="s">
        <v>216</v>
      </c>
      <c r="C234" s="28" t="s">
        <v>214</v>
      </c>
      <c r="D234" s="29">
        <v>150</v>
      </c>
      <c r="E234" s="44"/>
      <c r="F234" s="30">
        <f t="shared" si="0"/>
        <v>0</v>
      </c>
    </row>
    <row r="235" spans="1:6" ht="85.2" thickBot="1">
      <c r="A235" s="19">
        <v>8.4</v>
      </c>
      <c r="B235" s="24" t="s">
        <v>217</v>
      </c>
      <c r="C235" s="28" t="s">
        <v>214</v>
      </c>
      <c r="D235" s="29">
        <v>250</v>
      </c>
      <c r="E235" s="44"/>
      <c r="F235" s="30">
        <f t="shared" si="0"/>
        <v>0</v>
      </c>
    </row>
    <row r="236" spans="1:6" ht="43.8" thickBot="1">
      <c r="A236" s="19">
        <v>8.5</v>
      </c>
      <c r="B236" s="24" t="s">
        <v>218</v>
      </c>
      <c r="C236" s="28" t="s">
        <v>214</v>
      </c>
      <c r="D236" s="29">
        <v>500</v>
      </c>
      <c r="E236" s="44"/>
      <c r="F236" s="30">
        <f t="shared" si="0"/>
        <v>0</v>
      </c>
    </row>
    <row r="237" spans="1:6" ht="15" thickBot="1">
      <c r="A237" s="116" t="s">
        <v>219</v>
      </c>
      <c r="B237" s="117"/>
      <c r="C237" s="117"/>
      <c r="D237" s="117"/>
      <c r="E237" s="118"/>
      <c r="F237" s="25">
        <f>SUM(F232:F236)</f>
        <v>0</v>
      </c>
    </row>
    <row r="238" spans="1:6" ht="28.2" thickBot="1">
      <c r="A238" s="16">
        <v>9</v>
      </c>
      <c r="B238" s="17" t="s">
        <v>220</v>
      </c>
      <c r="C238" s="18" t="s">
        <v>3</v>
      </c>
      <c r="D238" s="18" t="s">
        <v>4</v>
      </c>
      <c r="E238" s="18" t="s">
        <v>5</v>
      </c>
      <c r="F238" s="18" t="s">
        <v>6</v>
      </c>
    </row>
    <row r="239" spans="1:6" ht="84.6">
      <c r="A239" s="95">
        <v>9.1</v>
      </c>
      <c r="B239" s="23" t="s">
        <v>221</v>
      </c>
      <c r="C239" s="98" t="s">
        <v>228</v>
      </c>
      <c r="D239" s="101">
        <v>5</v>
      </c>
      <c r="E239" s="104"/>
      <c r="F239" s="107">
        <f>D239*E239</f>
        <v>0</v>
      </c>
    </row>
    <row r="240" spans="1:6" ht="43.2">
      <c r="A240" s="96"/>
      <c r="B240" s="23" t="s">
        <v>222</v>
      </c>
      <c r="C240" s="99"/>
      <c r="D240" s="102"/>
      <c r="E240" s="105"/>
      <c r="F240" s="108"/>
    </row>
    <row r="241" spans="1:6" ht="15.6">
      <c r="A241" s="96"/>
      <c r="B241" s="23" t="s">
        <v>223</v>
      </c>
      <c r="C241" s="99"/>
      <c r="D241" s="102"/>
      <c r="E241" s="105"/>
      <c r="F241" s="108"/>
    </row>
    <row r="242" spans="1:6" ht="15.6">
      <c r="A242" s="96"/>
      <c r="B242" s="23" t="s">
        <v>224</v>
      </c>
      <c r="C242" s="99"/>
      <c r="D242" s="102"/>
      <c r="E242" s="105"/>
      <c r="F242" s="108"/>
    </row>
    <row r="243" spans="1:6" ht="15.6">
      <c r="A243" s="96"/>
      <c r="B243" s="23" t="s">
        <v>225</v>
      </c>
      <c r="C243" s="99"/>
      <c r="D243" s="102"/>
      <c r="E243" s="105"/>
      <c r="F243" s="108"/>
    </row>
    <row r="244" spans="1:6" ht="15.6">
      <c r="A244" s="96"/>
      <c r="B244" s="23" t="s">
        <v>226</v>
      </c>
      <c r="C244" s="99"/>
      <c r="D244" s="102"/>
      <c r="E244" s="105"/>
      <c r="F244" s="108"/>
    </row>
    <row r="245" spans="1:6" ht="43.2">
      <c r="A245" s="96"/>
      <c r="B245" s="23" t="s">
        <v>227</v>
      </c>
      <c r="C245" s="99"/>
      <c r="D245" s="102"/>
      <c r="E245" s="105"/>
      <c r="F245" s="108"/>
    </row>
    <row r="246" spans="1:6" ht="15.6">
      <c r="A246" s="96"/>
      <c r="B246" s="31" t="s">
        <v>283</v>
      </c>
      <c r="C246" s="99"/>
      <c r="D246" s="102"/>
      <c r="E246" s="105"/>
      <c r="F246" s="108"/>
    </row>
    <row r="247" spans="1:6">
      <c r="A247" s="96"/>
      <c r="B247" s="11" t="s">
        <v>285</v>
      </c>
      <c r="C247" s="99"/>
      <c r="D247" s="102"/>
      <c r="E247" s="105"/>
      <c r="F247" s="108"/>
    </row>
    <row r="248" spans="1:6">
      <c r="A248" s="96"/>
      <c r="B248" s="11" t="s">
        <v>284</v>
      </c>
      <c r="C248" s="99"/>
      <c r="D248" s="102"/>
      <c r="E248" s="105"/>
      <c r="F248" s="108"/>
    </row>
    <row r="249" spans="1:6">
      <c r="A249" s="96"/>
      <c r="B249" s="11" t="s">
        <v>286</v>
      </c>
      <c r="C249" s="99"/>
      <c r="D249" s="102"/>
      <c r="E249" s="105"/>
      <c r="F249" s="108"/>
    </row>
    <row r="250" spans="1:6">
      <c r="A250" s="96"/>
      <c r="B250" s="11" t="s">
        <v>287</v>
      </c>
      <c r="C250" s="99"/>
      <c r="D250" s="102"/>
      <c r="E250" s="105"/>
      <c r="F250" s="108"/>
    </row>
    <row r="251" spans="1:6">
      <c r="A251" s="96"/>
      <c r="B251" s="11" t="s">
        <v>288</v>
      </c>
      <c r="C251" s="99"/>
      <c r="D251" s="102"/>
      <c r="E251" s="105"/>
      <c r="F251" s="108"/>
    </row>
    <row r="252" spans="1:6" ht="27.6">
      <c r="A252" s="96"/>
      <c r="B252" s="11" t="s">
        <v>289</v>
      </c>
      <c r="C252" s="99"/>
      <c r="D252" s="102"/>
      <c r="E252" s="105"/>
      <c r="F252" s="108"/>
    </row>
    <row r="253" spans="1:6" ht="60" customHeight="1" thickBot="1">
      <c r="A253" s="97"/>
      <c r="B253" s="23" t="s">
        <v>292</v>
      </c>
      <c r="C253" s="100"/>
      <c r="D253" s="103"/>
      <c r="E253" s="106"/>
      <c r="F253" s="109"/>
    </row>
    <row r="254" spans="1:6" ht="15" thickBot="1">
      <c r="A254" s="116" t="s">
        <v>229</v>
      </c>
      <c r="B254" s="117"/>
      <c r="C254" s="117"/>
      <c r="D254" s="117"/>
      <c r="E254" s="118"/>
      <c r="F254" s="32">
        <f>F239</f>
        <v>0</v>
      </c>
    </row>
    <row r="255" spans="1:6" ht="28.2" thickBot="1">
      <c r="A255" s="33">
        <v>10</v>
      </c>
      <c r="B255" s="34" t="s">
        <v>328</v>
      </c>
      <c r="C255" s="35" t="s">
        <v>3</v>
      </c>
      <c r="D255" s="35" t="s">
        <v>4</v>
      </c>
      <c r="E255" s="35" t="s">
        <v>5</v>
      </c>
      <c r="F255" s="35" t="s">
        <v>6</v>
      </c>
    </row>
    <row r="256" spans="1:6" ht="29.4">
      <c r="A256" s="95">
        <v>10.1</v>
      </c>
      <c r="B256" s="36" t="s">
        <v>230</v>
      </c>
      <c r="C256" s="101" t="s">
        <v>244</v>
      </c>
      <c r="D256" s="101">
        <v>5</v>
      </c>
      <c r="E256" s="104"/>
      <c r="F256" s="125">
        <f>D256*E256</f>
        <v>0</v>
      </c>
    </row>
    <row r="257" spans="1:6" ht="15.6">
      <c r="A257" s="96"/>
      <c r="B257" s="36" t="s">
        <v>231</v>
      </c>
      <c r="C257" s="102"/>
      <c r="D257" s="102"/>
      <c r="E257" s="105"/>
      <c r="F257" s="126"/>
    </row>
    <row r="258" spans="1:6" ht="29.4">
      <c r="A258" s="96"/>
      <c r="B258" s="36" t="s">
        <v>232</v>
      </c>
      <c r="C258" s="102"/>
      <c r="D258" s="102"/>
      <c r="E258" s="105"/>
      <c r="F258" s="126"/>
    </row>
    <row r="259" spans="1:6" ht="15.6">
      <c r="A259" s="96"/>
      <c r="B259" s="36" t="s">
        <v>233</v>
      </c>
      <c r="C259" s="102"/>
      <c r="D259" s="102"/>
      <c r="E259" s="105"/>
      <c r="F259" s="126"/>
    </row>
    <row r="260" spans="1:6" ht="15.6">
      <c r="A260" s="96"/>
      <c r="B260" s="36" t="s">
        <v>234</v>
      </c>
      <c r="C260" s="102"/>
      <c r="D260" s="102"/>
      <c r="E260" s="105"/>
      <c r="F260" s="126"/>
    </row>
    <row r="261" spans="1:6" ht="15.6">
      <c r="A261" s="96"/>
      <c r="B261" s="36" t="s">
        <v>235</v>
      </c>
      <c r="C261" s="102"/>
      <c r="D261" s="102"/>
      <c r="E261" s="105"/>
      <c r="F261" s="126"/>
    </row>
    <row r="262" spans="1:6" ht="29.4">
      <c r="A262" s="96"/>
      <c r="B262" s="36" t="s">
        <v>236</v>
      </c>
      <c r="C262" s="102"/>
      <c r="D262" s="102"/>
      <c r="E262" s="105"/>
      <c r="F262" s="126"/>
    </row>
    <row r="263" spans="1:6" ht="15.6">
      <c r="A263" s="96"/>
      <c r="B263" s="36" t="s">
        <v>237</v>
      </c>
      <c r="C263" s="102"/>
      <c r="D263" s="102"/>
      <c r="E263" s="105"/>
      <c r="F263" s="126"/>
    </row>
    <row r="264" spans="1:6" ht="15.6">
      <c r="A264" s="96"/>
      <c r="B264" s="36" t="s">
        <v>238</v>
      </c>
      <c r="C264" s="102"/>
      <c r="D264" s="102"/>
      <c r="E264" s="105"/>
      <c r="F264" s="126"/>
    </row>
    <row r="265" spans="1:6">
      <c r="A265" s="96"/>
      <c r="B265" s="13" t="s">
        <v>239</v>
      </c>
      <c r="C265" s="102"/>
      <c r="D265" s="102"/>
      <c r="E265" s="105"/>
      <c r="F265" s="126"/>
    </row>
    <row r="266" spans="1:6" ht="15.6">
      <c r="A266" s="96"/>
      <c r="B266" s="36" t="s">
        <v>240</v>
      </c>
      <c r="C266" s="102"/>
      <c r="D266" s="102"/>
      <c r="E266" s="105"/>
      <c r="F266" s="126"/>
    </row>
    <row r="267" spans="1:6" ht="15.6">
      <c r="A267" s="96"/>
      <c r="B267" s="36" t="s">
        <v>241</v>
      </c>
      <c r="C267" s="102"/>
      <c r="D267" s="102"/>
      <c r="E267" s="105"/>
      <c r="F267" s="126"/>
    </row>
    <row r="268" spans="1:6" ht="29.4">
      <c r="A268" s="96"/>
      <c r="B268" s="36" t="s">
        <v>242</v>
      </c>
      <c r="C268" s="102"/>
      <c r="D268" s="102"/>
      <c r="E268" s="105"/>
      <c r="F268" s="126"/>
    </row>
    <row r="269" spans="1:6" ht="30" thickBot="1">
      <c r="A269" s="97"/>
      <c r="B269" s="37" t="s">
        <v>243</v>
      </c>
      <c r="C269" s="103"/>
      <c r="D269" s="103"/>
      <c r="E269" s="106"/>
      <c r="F269" s="127"/>
    </row>
    <row r="270" spans="1:6" ht="15" thickBot="1">
      <c r="A270" s="116" t="s">
        <v>327</v>
      </c>
      <c r="B270" s="117"/>
      <c r="C270" s="117"/>
      <c r="D270" s="117"/>
      <c r="E270" s="118"/>
      <c r="F270" s="25">
        <f>F256</f>
        <v>0</v>
      </c>
    </row>
    <row r="271" spans="1:6" ht="28.2" thickBot="1">
      <c r="A271" s="33">
        <v>11</v>
      </c>
      <c r="B271" s="34" t="s">
        <v>245</v>
      </c>
      <c r="C271" s="35" t="s">
        <v>3</v>
      </c>
      <c r="D271" s="35" t="s">
        <v>4</v>
      </c>
      <c r="E271" s="35" t="s">
        <v>5</v>
      </c>
      <c r="F271" s="35" t="s">
        <v>6</v>
      </c>
    </row>
    <row r="272" spans="1:6" ht="83.4" thickBot="1">
      <c r="A272" s="20">
        <v>11.1</v>
      </c>
      <c r="B272" s="38" t="s">
        <v>246</v>
      </c>
      <c r="C272" s="28" t="s">
        <v>59</v>
      </c>
      <c r="D272" s="28">
        <v>1200</v>
      </c>
      <c r="E272" s="45"/>
      <c r="F272" s="30">
        <f>D272*E272</f>
        <v>0</v>
      </c>
    </row>
    <row r="273" spans="1:6" ht="42" thickBot="1">
      <c r="A273" s="20">
        <v>11.2</v>
      </c>
      <c r="B273" s="38" t="s">
        <v>247</v>
      </c>
      <c r="C273" s="28" t="s">
        <v>59</v>
      </c>
      <c r="D273" s="28">
        <v>240</v>
      </c>
      <c r="E273" s="45"/>
      <c r="F273" s="30">
        <f>D273*E273</f>
        <v>0</v>
      </c>
    </row>
    <row r="274" spans="1:6" ht="28.2" thickBot="1">
      <c r="A274" s="20">
        <v>11.3</v>
      </c>
      <c r="B274" s="38" t="s">
        <v>248</v>
      </c>
      <c r="C274" s="28" t="s">
        <v>3</v>
      </c>
      <c r="D274" s="28">
        <v>4</v>
      </c>
      <c r="E274" s="45"/>
      <c r="F274" s="30">
        <f t="shared" ref="F274:F276" si="1">D274*E274</f>
        <v>0</v>
      </c>
    </row>
    <row r="275" spans="1:6" ht="15" thickBot="1">
      <c r="A275" s="20">
        <v>11.4</v>
      </c>
      <c r="B275" s="38" t="s">
        <v>249</v>
      </c>
      <c r="C275" s="28" t="s">
        <v>3</v>
      </c>
      <c r="D275" s="28">
        <v>4</v>
      </c>
      <c r="E275" s="45"/>
      <c r="F275" s="30">
        <f t="shared" si="1"/>
        <v>0</v>
      </c>
    </row>
    <row r="276" spans="1:6" ht="28.2" thickBot="1">
      <c r="A276" s="20">
        <v>11.5</v>
      </c>
      <c r="B276" s="38" t="s">
        <v>250</v>
      </c>
      <c r="C276" s="28" t="s">
        <v>3</v>
      </c>
      <c r="D276" s="28">
        <v>8</v>
      </c>
      <c r="E276" s="45"/>
      <c r="F276" s="30">
        <f t="shared" si="1"/>
        <v>0</v>
      </c>
    </row>
    <row r="277" spans="1:6">
      <c r="A277" s="98">
        <v>11.6</v>
      </c>
      <c r="B277" s="39" t="s">
        <v>251</v>
      </c>
      <c r="C277" s="101" t="s">
        <v>260</v>
      </c>
      <c r="D277" s="101">
        <v>2</v>
      </c>
      <c r="E277" s="135"/>
      <c r="F277" s="113">
        <f>D277*E277</f>
        <v>0</v>
      </c>
    </row>
    <row r="278" spans="1:6">
      <c r="A278" s="99"/>
      <c r="B278" s="39" t="s">
        <v>252</v>
      </c>
      <c r="C278" s="102"/>
      <c r="D278" s="102"/>
      <c r="E278" s="136"/>
      <c r="F278" s="114"/>
    </row>
    <row r="279" spans="1:6" ht="15.6">
      <c r="A279" s="99"/>
      <c r="B279" s="36" t="s">
        <v>253</v>
      </c>
      <c r="C279" s="102"/>
      <c r="D279" s="102"/>
      <c r="E279" s="136"/>
      <c r="F279" s="114"/>
    </row>
    <row r="280" spans="1:6" ht="15.6">
      <c r="A280" s="99"/>
      <c r="B280" s="36" t="s">
        <v>254</v>
      </c>
      <c r="C280" s="102"/>
      <c r="D280" s="102"/>
      <c r="E280" s="136"/>
      <c r="F280" s="114"/>
    </row>
    <row r="281" spans="1:6" ht="15.6">
      <c r="A281" s="99"/>
      <c r="B281" s="36" t="s">
        <v>255</v>
      </c>
      <c r="C281" s="102"/>
      <c r="D281" s="102"/>
      <c r="E281" s="136"/>
      <c r="F281" s="114"/>
    </row>
    <row r="282" spans="1:6" ht="15.6">
      <c r="A282" s="99"/>
      <c r="B282" s="36" t="s">
        <v>256</v>
      </c>
      <c r="C282" s="102"/>
      <c r="D282" s="102"/>
      <c r="E282" s="136"/>
      <c r="F282" s="114"/>
    </row>
    <row r="283" spans="1:6" ht="15.6">
      <c r="A283" s="99"/>
      <c r="B283" s="36" t="s">
        <v>257</v>
      </c>
      <c r="C283" s="102"/>
      <c r="D283" s="102"/>
      <c r="E283" s="136"/>
      <c r="F283" s="114"/>
    </row>
    <row r="284" spans="1:6" ht="15.6">
      <c r="A284" s="99"/>
      <c r="B284" s="36" t="s">
        <v>258</v>
      </c>
      <c r="C284" s="102"/>
      <c r="D284" s="102"/>
      <c r="E284" s="136"/>
      <c r="F284" s="114"/>
    </row>
    <row r="285" spans="1:6" ht="16.2" thickBot="1">
      <c r="A285" s="100"/>
      <c r="B285" s="37" t="s">
        <v>259</v>
      </c>
      <c r="C285" s="103"/>
      <c r="D285" s="103"/>
      <c r="E285" s="137"/>
      <c r="F285" s="115"/>
    </row>
    <row r="286" spans="1:6" ht="15" thickBot="1">
      <c r="A286" s="20">
        <v>11.7</v>
      </c>
      <c r="B286" s="40" t="s">
        <v>261</v>
      </c>
      <c r="C286" s="41" t="s">
        <v>260</v>
      </c>
      <c r="D286" s="41">
        <v>2</v>
      </c>
      <c r="E286" s="45"/>
      <c r="F286" s="30">
        <f>D286*E286</f>
        <v>0</v>
      </c>
    </row>
    <row r="287" spans="1:6" ht="15" thickBot="1">
      <c r="A287" s="129" t="s">
        <v>262</v>
      </c>
      <c r="B287" s="130"/>
      <c r="C287" s="130"/>
      <c r="D287" s="130"/>
      <c r="E287" s="131"/>
      <c r="F287" s="42">
        <f>SUM(F272:F286)</f>
        <v>0</v>
      </c>
    </row>
    <row r="288" spans="1:6" ht="18.600000000000001" thickBot="1">
      <c r="A288" s="132" t="s">
        <v>333</v>
      </c>
      <c r="B288" s="133"/>
      <c r="C288" s="133"/>
      <c r="D288" s="133"/>
      <c r="E288" s="134"/>
      <c r="F288" s="43">
        <f>F287+F270+F254+F237+F230+F203+F155+F116+F105+F76+F54</f>
        <v>0</v>
      </c>
    </row>
  </sheetData>
  <sheetProtection algorithmName="SHA-512" hashValue="WQ0fGKGi8ty4pRuZ2cbIcIQf/VfnvkT5eOR2YeJfwuTqypRZu0l4Afm9xB+RylG49tfPHm1rxOphsrIPzCseAg==" saltValue="Eg6NcOiuY3PLX4oxF+PV/A==" spinCount="100000" sheet="1" objects="1" scenarios="1"/>
  <mergeCells count="78">
    <mergeCell ref="A6:F6"/>
    <mergeCell ref="A4:F4"/>
    <mergeCell ref="A287:E287"/>
    <mergeCell ref="A288:E288"/>
    <mergeCell ref="A270:E270"/>
    <mergeCell ref="A277:A285"/>
    <mergeCell ref="C277:C285"/>
    <mergeCell ref="D277:D285"/>
    <mergeCell ref="E277:E285"/>
    <mergeCell ref="F277:F285"/>
    <mergeCell ref="F239:F253"/>
    <mergeCell ref="A254:E254"/>
    <mergeCell ref="A256:A269"/>
    <mergeCell ref="C256:C269"/>
    <mergeCell ref="D256:D269"/>
    <mergeCell ref="E256:E269"/>
    <mergeCell ref="F256:F269"/>
    <mergeCell ref="A230:E230"/>
    <mergeCell ref="A237:E237"/>
    <mergeCell ref="A239:A253"/>
    <mergeCell ref="C239:C253"/>
    <mergeCell ref="D239:D253"/>
    <mergeCell ref="E239:E253"/>
    <mergeCell ref="F157:F202"/>
    <mergeCell ref="A203:E203"/>
    <mergeCell ref="A205:A229"/>
    <mergeCell ref="C205:C229"/>
    <mergeCell ref="D205:D229"/>
    <mergeCell ref="E205:E229"/>
    <mergeCell ref="F205:F229"/>
    <mergeCell ref="A155:E155"/>
    <mergeCell ref="A157:A202"/>
    <mergeCell ref="C157:C202"/>
    <mergeCell ref="D157:D202"/>
    <mergeCell ref="E157:E202"/>
    <mergeCell ref="F107:F115"/>
    <mergeCell ref="A116:E116"/>
    <mergeCell ref="A118:A154"/>
    <mergeCell ref="C118:C154"/>
    <mergeCell ref="D118:D154"/>
    <mergeCell ref="E118:E154"/>
    <mergeCell ref="F118:F154"/>
    <mergeCell ref="A105:E105"/>
    <mergeCell ref="A107:A115"/>
    <mergeCell ref="C107:C115"/>
    <mergeCell ref="D107:D115"/>
    <mergeCell ref="E107:E115"/>
    <mergeCell ref="A76:E76"/>
    <mergeCell ref="A78:A104"/>
    <mergeCell ref="C78:C104"/>
    <mergeCell ref="D78:D104"/>
    <mergeCell ref="E78:E104"/>
    <mergeCell ref="A72:A75"/>
    <mergeCell ref="C72:C75"/>
    <mergeCell ref="D72:D75"/>
    <mergeCell ref="E72:E75"/>
    <mergeCell ref="F72:F75"/>
    <mergeCell ref="A63:A71"/>
    <mergeCell ref="C63:C71"/>
    <mergeCell ref="D63:D71"/>
    <mergeCell ref="E63:E71"/>
    <mergeCell ref="F63:F71"/>
    <mergeCell ref="A1:F1"/>
    <mergeCell ref="A2:F2"/>
    <mergeCell ref="A3:F3"/>
    <mergeCell ref="F78:F104"/>
    <mergeCell ref="A5:F5"/>
    <mergeCell ref="A9:A53"/>
    <mergeCell ref="C9:C53"/>
    <mergeCell ref="D9:D53"/>
    <mergeCell ref="E9:E53"/>
    <mergeCell ref="F9:F53"/>
    <mergeCell ref="A54:E54"/>
    <mergeCell ref="A56:A62"/>
    <mergeCell ref="C56:C62"/>
    <mergeCell ref="D56:D62"/>
    <mergeCell ref="E56:E62"/>
    <mergeCell ref="F56:F62"/>
  </mergeCells>
  <pageMargins left="0.7" right="0.7" top="0.75" bottom="0.75" header="0.3" footer="0.3"/>
  <pageSetup paperSize="9" scale="60" orientation="portrait" r:id="rId1"/>
  <rowBreaks count="6" manualBreakCount="6">
    <brk id="54" max="16383" man="1"/>
    <brk id="105" max="16383" man="1"/>
    <brk id="155" max="16383" man="1"/>
    <brk id="203" max="16383" man="1"/>
    <brk id="237" max="16383" man="1"/>
    <brk id="2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4AFD-10EB-4DC7-8A95-D2548CC72D99}">
  <dimension ref="A1:J288"/>
  <sheetViews>
    <sheetView tabSelected="1" view="pageBreakPreview" zoomScaleNormal="100" zoomScaleSheetLayoutView="100" workbookViewId="0">
      <selection activeCell="E9" sqref="E9:E53"/>
    </sheetView>
  </sheetViews>
  <sheetFormatPr defaultRowHeight="14.4"/>
  <cols>
    <col min="2" max="2" width="94.5546875" customWidth="1"/>
    <col min="5" max="5" width="10.33203125" bestFit="1" customWidth="1"/>
    <col min="6" max="6" width="12.44140625" bestFit="1" customWidth="1"/>
  </cols>
  <sheetData>
    <row r="1" spans="1:6" ht="15.6">
      <c r="A1" s="47" t="s">
        <v>0</v>
      </c>
      <c r="B1" s="47"/>
      <c r="C1" s="47"/>
      <c r="D1" s="47"/>
      <c r="E1" s="47"/>
      <c r="F1" s="47"/>
    </row>
    <row r="2" spans="1:6" ht="15.6">
      <c r="A2" s="48" t="s">
        <v>1</v>
      </c>
      <c r="B2" s="48"/>
      <c r="C2" s="48"/>
      <c r="D2" s="48"/>
      <c r="E2" s="48"/>
      <c r="F2" s="48"/>
    </row>
    <row r="3" spans="1:6" ht="15.6">
      <c r="A3" s="47" t="s">
        <v>263</v>
      </c>
      <c r="B3" s="47"/>
      <c r="C3" s="47"/>
      <c r="D3" s="47"/>
      <c r="E3" s="47"/>
      <c r="F3" s="47"/>
    </row>
    <row r="4" spans="1:6">
      <c r="A4" s="49"/>
      <c r="B4" s="49"/>
      <c r="C4" s="49"/>
      <c r="D4" s="49"/>
      <c r="E4" s="49"/>
      <c r="F4" s="49"/>
    </row>
    <row r="5" spans="1:6" ht="15.6">
      <c r="A5" s="47" t="s">
        <v>340</v>
      </c>
      <c r="B5" s="47"/>
      <c r="C5" s="47"/>
      <c r="D5" s="47"/>
      <c r="E5" s="47"/>
      <c r="F5" s="47"/>
    </row>
    <row r="6" spans="1:6" ht="30.6" customHeight="1">
      <c r="A6" s="128" t="s">
        <v>291</v>
      </c>
      <c r="B6" s="128"/>
      <c r="C6" s="128"/>
      <c r="D6" s="128"/>
      <c r="E6" s="128"/>
      <c r="F6" s="128"/>
    </row>
    <row r="7" spans="1:6" ht="15" thickBot="1">
      <c r="A7" s="1"/>
      <c r="B7" s="1"/>
      <c r="C7" s="1"/>
      <c r="D7" s="1"/>
      <c r="E7" s="1"/>
      <c r="F7" s="1"/>
    </row>
    <row r="8" spans="1:6" ht="28.2" thickBot="1">
      <c r="A8" s="8">
        <v>1</v>
      </c>
      <c r="B8" s="9" t="s">
        <v>2</v>
      </c>
      <c r="C8" s="10" t="s">
        <v>3</v>
      </c>
      <c r="D8" s="10" t="s">
        <v>4</v>
      </c>
      <c r="E8" s="10" t="s">
        <v>5</v>
      </c>
      <c r="F8" s="10" t="s">
        <v>6</v>
      </c>
    </row>
    <row r="9" spans="1:6" ht="27.6">
      <c r="A9" s="82">
        <v>1.1000000000000001</v>
      </c>
      <c r="B9" s="11" t="s">
        <v>313</v>
      </c>
      <c r="C9" s="84" t="s">
        <v>16</v>
      </c>
      <c r="D9" s="86">
        <v>195</v>
      </c>
      <c r="E9" s="88"/>
      <c r="F9" s="90">
        <f>D9*E9</f>
        <v>0</v>
      </c>
    </row>
    <row r="10" spans="1:6" ht="15.6">
      <c r="A10" s="83"/>
      <c r="B10" s="12" t="s">
        <v>8</v>
      </c>
      <c r="C10" s="85"/>
      <c r="D10" s="87"/>
      <c r="E10" s="89"/>
      <c r="F10" s="91"/>
    </row>
    <row r="11" spans="1:6" ht="29.4">
      <c r="A11" s="83"/>
      <c r="B11" s="12" t="s">
        <v>9</v>
      </c>
      <c r="C11" s="85"/>
      <c r="D11" s="87"/>
      <c r="E11" s="89"/>
      <c r="F11" s="91"/>
    </row>
    <row r="12" spans="1:6" ht="29.4">
      <c r="A12" s="83"/>
      <c r="B12" s="12" t="s">
        <v>10</v>
      </c>
      <c r="C12" s="85"/>
      <c r="D12" s="87"/>
      <c r="E12" s="89"/>
      <c r="F12" s="91"/>
    </row>
    <row r="13" spans="1:6" ht="15.6">
      <c r="A13" s="83"/>
      <c r="B13" s="12" t="s">
        <v>11</v>
      </c>
      <c r="C13" s="85"/>
      <c r="D13" s="87"/>
      <c r="E13" s="89"/>
      <c r="F13" s="91"/>
    </row>
    <row r="14" spans="1:6" ht="15.6">
      <c r="A14" s="83"/>
      <c r="B14" s="12" t="s">
        <v>12</v>
      </c>
      <c r="C14" s="85"/>
      <c r="D14" s="87"/>
      <c r="E14" s="89"/>
      <c r="F14" s="91"/>
    </row>
    <row r="15" spans="1:6" ht="29.4">
      <c r="A15" s="83"/>
      <c r="B15" s="12" t="s">
        <v>13</v>
      </c>
      <c r="C15" s="85"/>
      <c r="D15" s="87"/>
      <c r="E15" s="89"/>
      <c r="F15" s="91"/>
    </row>
    <row r="16" spans="1:6" ht="15.6">
      <c r="A16" s="83"/>
      <c r="B16" s="12" t="s">
        <v>14</v>
      </c>
      <c r="C16" s="85"/>
      <c r="D16" s="87"/>
      <c r="E16" s="89"/>
      <c r="F16" s="91"/>
    </row>
    <row r="17" spans="1:6" ht="15.6">
      <c r="A17" s="83"/>
      <c r="B17" s="12" t="s">
        <v>15</v>
      </c>
      <c r="C17" s="85"/>
      <c r="D17" s="87"/>
      <c r="E17" s="89"/>
      <c r="F17" s="91"/>
    </row>
    <row r="18" spans="1:6">
      <c r="A18" s="83"/>
      <c r="B18" s="13" t="s">
        <v>17</v>
      </c>
      <c r="C18" s="85"/>
      <c r="D18" s="87"/>
      <c r="E18" s="89"/>
      <c r="F18" s="91"/>
    </row>
    <row r="19" spans="1:6" ht="29.4">
      <c r="A19" s="83"/>
      <c r="B19" s="12" t="s">
        <v>18</v>
      </c>
      <c r="C19" s="85"/>
      <c r="D19" s="87"/>
      <c r="E19" s="89"/>
      <c r="F19" s="91"/>
    </row>
    <row r="20" spans="1:6" ht="16.2">
      <c r="A20" s="83"/>
      <c r="B20" s="12" t="s">
        <v>19</v>
      </c>
      <c r="C20" s="85"/>
      <c r="D20" s="87"/>
      <c r="E20" s="89"/>
      <c r="F20" s="91"/>
    </row>
    <row r="21" spans="1:6" ht="16.2">
      <c r="A21" s="83"/>
      <c r="B21" s="12" t="s">
        <v>20</v>
      </c>
      <c r="C21" s="85"/>
      <c r="D21" s="87"/>
      <c r="E21" s="89"/>
      <c r="F21" s="91"/>
    </row>
    <row r="22" spans="1:6" ht="16.2">
      <c r="A22" s="83"/>
      <c r="B22" s="12" t="s">
        <v>21</v>
      </c>
      <c r="C22" s="85"/>
      <c r="D22" s="87"/>
      <c r="E22" s="89"/>
      <c r="F22" s="91"/>
    </row>
    <row r="23" spans="1:6" ht="16.2">
      <c r="A23" s="83"/>
      <c r="B23" s="12" t="s">
        <v>22</v>
      </c>
      <c r="C23" s="85"/>
      <c r="D23" s="87"/>
      <c r="E23" s="89"/>
      <c r="F23" s="91"/>
    </row>
    <row r="24" spans="1:6" ht="16.2">
      <c r="A24" s="83"/>
      <c r="B24" s="12" t="s">
        <v>23</v>
      </c>
      <c r="C24" s="85"/>
      <c r="D24" s="87"/>
      <c r="E24" s="89"/>
      <c r="F24" s="91"/>
    </row>
    <row r="25" spans="1:6" ht="15.6">
      <c r="A25" s="83"/>
      <c r="B25" s="12" t="s">
        <v>24</v>
      </c>
      <c r="C25" s="85"/>
      <c r="D25" s="87"/>
      <c r="E25" s="89"/>
      <c r="F25" s="91"/>
    </row>
    <row r="26" spans="1:6" ht="15.6">
      <c r="A26" s="83"/>
      <c r="B26" s="12" t="s">
        <v>25</v>
      </c>
      <c r="C26" s="85"/>
      <c r="D26" s="87"/>
      <c r="E26" s="89"/>
      <c r="F26" s="91"/>
    </row>
    <row r="27" spans="1:6" ht="15.6">
      <c r="A27" s="83"/>
      <c r="B27" s="12" t="s">
        <v>26</v>
      </c>
      <c r="C27" s="85"/>
      <c r="D27" s="87"/>
      <c r="E27" s="89"/>
      <c r="F27" s="91"/>
    </row>
    <row r="28" spans="1:6" ht="15.6">
      <c r="A28" s="83"/>
      <c r="B28" s="12" t="s">
        <v>27</v>
      </c>
      <c r="C28" s="85"/>
      <c r="D28" s="87"/>
      <c r="E28" s="89"/>
      <c r="F28" s="91"/>
    </row>
    <row r="29" spans="1:6" ht="15.6">
      <c r="A29" s="83"/>
      <c r="B29" s="13" t="s">
        <v>28</v>
      </c>
      <c r="C29" s="85"/>
      <c r="D29" s="87"/>
      <c r="E29" s="89"/>
      <c r="F29" s="91"/>
    </row>
    <row r="30" spans="1:6" ht="15.6">
      <c r="A30" s="83"/>
      <c r="B30" s="12" t="s">
        <v>29</v>
      </c>
      <c r="C30" s="85"/>
      <c r="D30" s="87"/>
      <c r="E30" s="89"/>
      <c r="F30" s="91"/>
    </row>
    <row r="31" spans="1:6" ht="15.6">
      <c r="A31" s="83"/>
      <c r="B31" s="12" t="s">
        <v>30</v>
      </c>
      <c r="C31" s="85"/>
      <c r="D31" s="87"/>
      <c r="E31" s="89"/>
      <c r="F31" s="91"/>
    </row>
    <row r="32" spans="1:6" ht="15.6">
      <c r="A32" s="83"/>
      <c r="B32" s="12" t="s">
        <v>31</v>
      </c>
      <c r="C32" s="85"/>
      <c r="D32" s="87"/>
      <c r="E32" s="89"/>
      <c r="F32" s="91"/>
    </row>
    <row r="33" spans="1:6" ht="15.6">
      <c r="A33" s="83"/>
      <c r="B33" s="12" t="s">
        <v>32</v>
      </c>
      <c r="C33" s="85"/>
      <c r="D33" s="87"/>
      <c r="E33" s="89"/>
      <c r="F33" s="91"/>
    </row>
    <row r="34" spans="1:6" ht="15.6">
      <c r="A34" s="83"/>
      <c r="B34" s="12" t="s">
        <v>33</v>
      </c>
      <c r="C34" s="85"/>
      <c r="D34" s="87"/>
      <c r="E34" s="89"/>
      <c r="F34" s="91"/>
    </row>
    <row r="35" spans="1:6" ht="15.6">
      <c r="A35" s="83"/>
      <c r="B35" s="12" t="s">
        <v>34</v>
      </c>
      <c r="C35" s="85"/>
      <c r="D35" s="87"/>
      <c r="E35" s="89"/>
      <c r="F35" s="91"/>
    </row>
    <row r="36" spans="1:6" ht="15.6">
      <c r="A36" s="83"/>
      <c r="B36" s="12" t="s">
        <v>35</v>
      </c>
      <c r="C36" s="85"/>
      <c r="D36" s="87"/>
      <c r="E36" s="89"/>
      <c r="F36" s="91"/>
    </row>
    <row r="37" spans="1:6" ht="15.6">
      <c r="A37" s="83"/>
      <c r="B37" s="12" t="s">
        <v>36</v>
      </c>
      <c r="C37" s="85"/>
      <c r="D37" s="87"/>
      <c r="E37" s="89"/>
      <c r="F37" s="91"/>
    </row>
    <row r="38" spans="1:6" ht="15.6">
      <c r="A38" s="83"/>
      <c r="B38" s="12" t="s">
        <v>37</v>
      </c>
      <c r="C38" s="85"/>
      <c r="D38" s="87"/>
      <c r="E38" s="89"/>
      <c r="F38" s="91"/>
    </row>
    <row r="39" spans="1:6">
      <c r="A39" s="83"/>
      <c r="B39" s="13" t="s">
        <v>38</v>
      </c>
      <c r="C39" s="85"/>
      <c r="D39" s="87"/>
      <c r="E39" s="89"/>
      <c r="F39" s="91"/>
    </row>
    <row r="40" spans="1:6" ht="15.6">
      <c r="A40" s="83"/>
      <c r="B40" s="12" t="s">
        <v>39</v>
      </c>
      <c r="C40" s="85"/>
      <c r="D40" s="87"/>
      <c r="E40" s="89"/>
      <c r="F40" s="91"/>
    </row>
    <row r="41" spans="1:6" ht="15.6">
      <c r="A41" s="83"/>
      <c r="B41" s="12" t="s">
        <v>40</v>
      </c>
      <c r="C41" s="85"/>
      <c r="D41" s="87"/>
      <c r="E41" s="89"/>
      <c r="F41" s="91"/>
    </row>
    <row r="42" spans="1:6" ht="15.6">
      <c r="A42" s="83"/>
      <c r="B42" s="12" t="s">
        <v>41</v>
      </c>
      <c r="C42" s="85"/>
      <c r="D42" s="87"/>
      <c r="E42" s="89"/>
      <c r="F42" s="91"/>
    </row>
    <row r="43" spans="1:6" ht="15.6">
      <c r="A43" s="83"/>
      <c r="B43" s="12" t="s">
        <v>42</v>
      </c>
      <c r="C43" s="85"/>
      <c r="D43" s="87"/>
      <c r="E43" s="89"/>
      <c r="F43" s="91"/>
    </row>
    <row r="44" spans="1:6" ht="15.6">
      <c r="A44" s="83"/>
      <c r="B44" s="12" t="s">
        <v>43</v>
      </c>
      <c r="C44" s="85"/>
      <c r="D44" s="87"/>
      <c r="E44" s="89"/>
      <c r="F44" s="91"/>
    </row>
    <row r="45" spans="1:6" ht="15.6">
      <c r="A45" s="83"/>
      <c r="B45" s="12" t="s">
        <v>44</v>
      </c>
      <c r="C45" s="85"/>
      <c r="D45" s="87"/>
      <c r="E45" s="89"/>
      <c r="F45" s="91"/>
    </row>
    <row r="46" spans="1:6" ht="15.6">
      <c r="A46" s="83"/>
      <c r="B46" s="12" t="s">
        <v>45</v>
      </c>
      <c r="C46" s="85"/>
      <c r="D46" s="87"/>
      <c r="E46" s="89"/>
      <c r="F46" s="91"/>
    </row>
    <row r="47" spans="1:6" ht="15.6">
      <c r="A47" s="83"/>
      <c r="B47" s="12" t="s">
        <v>46</v>
      </c>
      <c r="C47" s="85"/>
      <c r="D47" s="87"/>
      <c r="E47" s="89"/>
      <c r="F47" s="91"/>
    </row>
    <row r="48" spans="1:6">
      <c r="A48" s="83"/>
      <c r="B48" s="13" t="s">
        <v>47</v>
      </c>
      <c r="C48" s="85"/>
      <c r="D48" s="87"/>
      <c r="E48" s="89"/>
      <c r="F48" s="91"/>
    </row>
    <row r="49" spans="1:10" ht="15.6">
      <c r="A49" s="83"/>
      <c r="B49" s="12" t="s">
        <v>48</v>
      </c>
      <c r="C49" s="85"/>
      <c r="D49" s="87"/>
      <c r="E49" s="89"/>
      <c r="F49" s="91"/>
    </row>
    <row r="50" spans="1:10" ht="15.6">
      <c r="A50" s="83"/>
      <c r="B50" s="12" t="s">
        <v>49</v>
      </c>
      <c r="C50" s="85"/>
      <c r="D50" s="87"/>
      <c r="E50" s="89"/>
      <c r="F50" s="91"/>
    </row>
    <row r="51" spans="1:10" ht="57">
      <c r="A51" s="83"/>
      <c r="B51" s="12" t="s">
        <v>50</v>
      </c>
      <c r="C51" s="85"/>
      <c r="D51" s="87"/>
      <c r="E51" s="89"/>
      <c r="F51" s="91"/>
    </row>
    <row r="52" spans="1:10" ht="15.6">
      <c r="A52" s="83"/>
      <c r="B52" s="12" t="s">
        <v>51</v>
      </c>
      <c r="C52" s="85"/>
      <c r="D52" s="87"/>
      <c r="E52" s="89"/>
      <c r="F52" s="91"/>
      <c r="J52" s="14"/>
    </row>
    <row r="53" spans="1:10" ht="16.2" thickBot="1">
      <c r="A53" s="83"/>
      <c r="B53" s="12" t="s">
        <v>52</v>
      </c>
      <c r="C53" s="85"/>
      <c r="D53" s="87"/>
      <c r="E53" s="89"/>
      <c r="F53" s="91"/>
    </row>
    <row r="54" spans="1:10" ht="15" thickBot="1">
      <c r="A54" s="92" t="s">
        <v>53</v>
      </c>
      <c r="B54" s="93"/>
      <c r="C54" s="93"/>
      <c r="D54" s="93"/>
      <c r="E54" s="94"/>
      <c r="F54" s="15">
        <f>F9</f>
        <v>0</v>
      </c>
    </row>
    <row r="55" spans="1:10" ht="28.2" thickBot="1">
      <c r="A55" s="16">
        <v>2</v>
      </c>
      <c r="B55" s="17" t="s">
        <v>54</v>
      </c>
      <c r="C55" s="18" t="s">
        <v>3</v>
      </c>
      <c r="D55" s="18" t="s">
        <v>4</v>
      </c>
      <c r="E55" s="18" t="s">
        <v>5</v>
      </c>
      <c r="F55" s="18" t="s">
        <v>6</v>
      </c>
    </row>
    <row r="56" spans="1:10" ht="29.4">
      <c r="A56" s="95">
        <v>2.1</v>
      </c>
      <c r="B56" s="12" t="s">
        <v>55</v>
      </c>
      <c r="C56" s="98" t="s">
        <v>332</v>
      </c>
      <c r="D56" s="101">
        <v>10</v>
      </c>
      <c r="E56" s="104"/>
      <c r="F56" s="107">
        <f>D56*E56</f>
        <v>0</v>
      </c>
    </row>
    <row r="57" spans="1:10" ht="15.6">
      <c r="A57" s="96"/>
      <c r="B57" s="12" t="s">
        <v>56</v>
      </c>
      <c r="C57" s="99"/>
      <c r="D57" s="102"/>
      <c r="E57" s="105"/>
      <c r="F57" s="108"/>
    </row>
    <row r="58" spans="1:10" ht="15.6">
      <c r="A58" s="96"/>
      <c r="B58" s="12" t="s">
        <v>57</v>
      </c>
      <c r="C58" s="99"/>
      <c r="D58" s="102"/>
      <c r="E58" s="105"/>
      <c r="F58" s="108"/>
    </row>
    <row r="59" spans="1:10" ht="29.4">
      <c r="A59" s="96"/>
      <c r="B59" s="12" t="s">
        <v>58</v>
      </c>
      <c r="C59" s="99"/>
      <c r="D59" s="102"/>
      <c r="E59" s="105"/>
      <c r="F59" s="108"/>
    </row>
    <row r="60" spans="1:10" ht="15.6">
      <c r="A60" s="96"/>
      <c r="B60" s="12" t="s">
        <v>265</v>
      </c>
      <c r="C60" s="99"/>
      <c r="D60" s="102"/>
      <c r="E60" s="105"/>
      <c r="F60" s="108"/>
    </row>
    <row r="61" spans="1:10" ht="15.6">
      <c r="A61" s="96"/>
      <c r="B61" s="12" t="s">
        <v>266</v>
      </c>
      <c r="C61" s="99"/>
      <c r="D61" s="102"/>
      <c r="E61" s="105"/>
      <c r="F61" s="108"/>
    </row>
    <row r="62" spans="1:10" ht="16.2" thickBot="1">
      <c r="A62" s="97"/>
      <c r="B62" s="12" t="s">
        <v>267</v>
      </c>
      <c r="C62" s="100"/>
      <c r="D62" s="103"/>
      <c r="E62" s="106"/>
      <c r="F62" s="109"/>
    </row>
    <row r="63" spans="1:10">
      <c r="A63" s="95">
        <v>2.2000000000000002</v>
      </c>
      <c r="B63" s="21" t="s">
        <v>60</v>
      </c>
      <c r="C63" s="98" t="s">
        <v>59</v>
      </c>
      <c r="D63" s="98">
        <v>20</v>
      </c>
      <c r="E63" s="110"/>
      <c r="F63" s="113">
        <f>D63*E63</f>
        <v>0</v>
      </c>
    </row>
    <row r="64" spans="1:10" ht="15.6">
      <c r="A64" s="96"/>
      <c r="B64" s="12" t="s">
        <v>61</v>
      </c>
      <c r="C64" s="99"/>
      <c r="D64" s="99"/>
      <c r="E64" s="111"/>
      <c r="F64" s="114"/>
    </row>
    <row r="65" spans="1:6" ht="15.6">
      <c r="A65" s="96"/>
      <c r="B65" s="12" t="s">
        <v>62</v>
      </c>
      <c r="C65" s="99"/>
      <c r="D65" s="99"/>
      <c r="E65" s="111"/>
      <c r="F65" s="114"/>
    </row>
    <row r="66" spans="1:6" ht="19.8" customHeight="1">
      <c r="A66" s="96"/>
      <c r="B66" s="12" t="s">
        <v>63</v>
      </c>
      <c r="C66" s="99"/>
      <c r="D66" s="99"/>
      <c r="E66" s="111"/>
      <c r="F66" s="114"/>
    </row>
    <row r="67" spans="1:6" ht="15.6">
      <c r="A67" s="96"/>
      <c r="B67" s="12" t="s">
        <v>64</v>
      </c>
      <c r="C67" s="99"/>
      <c r="D67" s="99"/>
      <c r="E67" s="111"/>
      <c r="F67" s="114"/>
    </row>
    <row r="68" spans="1:6" ht="15.6">
      <c r="A68" s="96"/>
      <c r="B68" s="12" t="s">
        <v>65</v>
      </c>
      <c r="C68" s="99"/>
      <c r="D68" s="99"/>
      <c r="E68" s="111"/>
      <c r="F68" s="114"/>
    </row>
    <row r="69" spans="1:6" ht="15.6">
      <c r="A69" s="96"/>
      <c r="B69" s="12" t="s">
        <v>66</v>
      </c>
      <c r="C69" s="99"/>
      <c r="D69" s="99"/>
      <c r="E69" s="111"/>
      <c r="F69" s="114"/>
    </row>
    <row r="70" spans="1:6" ht="15.6">
      <c r="A70" s="96"/>
      <c r="B70" s="12" t="s">
        <v>67</v>
      </c>
      <c r="C70" s="99"/>
      <c r="D70" s="99"/>
      <c r="E70" s="111"/>
      <c r="F70" s="114"/>
    </row>
    <row r="71" spans="1:6" ht="16.2" thickBot="1">
      <c r="A71" s="97"/>
      <c r="B71" s="22" t="s">
        <v>68</v>
      </c>
      <c r="C71" s="100"/>
      <c r="D71" s="100"/>
      <c r="E71" s="112"/>
      <c r="F71" s="115"/>
    </row>
    <row r="72" spans="1:6">
      <c r="A72" s="95">
        <v>2.2999999999999998</v>
      </c>
      <c r="B72" s="13" t="s">
        <v>69</v>
      </c>
      <c r="C72" s="98" t="s">
        <v>59</v>
      </c>
      <c r="D72" s="98">
        <v>20</v>
      </c>
      <c r="E72" s="110"/>
      <c r="F72" s="113">
        <f>D72*E72</f>
        <v>0</v>
      </c>
    </row>
    <row r="73" spans="1:6" ht="15.6">
      <c r="A73" s="96"/>
      <c r="B73" s="23" t="s">
        <v>68</v>
      </c>
      <c r="C73" s="99"/>
      <c r="D73" s="99"/>
      <c r="E73" s="111"/>
      <c r="F73" s="114"/>
    </row>
    <row r="74" spans="1:6" ht="15.6">
      <c r="A74" s="96"/>
      <c r="B74" s="23" t="s">
        <v>66</v>
      </c>
      <c r="C74" s="99"/>
      <c r="D74" s="99"/>
      <c r="E74" s="111"/>
      <c r="F74" s="114"/>
    </row>
    <row r="75" spans="1:6" ht="16.2" thickBot="1">
      <c r="A75" s="97"/>
      <c r="B75" s="24" t="s">
        <v>70</v>
      </c>
      <c r="C75" s="100"/>
      <c r="D75" s="100"/>
      <c r="E75" s="112"/>
      <c r="F75" s="115"/>
    </row>
    <row r="76" spans="1:6" ht="15" thickBot="1">
      <c r="A76" s="116" t="s">
        <v>71</v>
      </c>
      <c r="B76" s="117"/>
      <c r="C76" s="117"/>
      <c r="D76" s="117"/>
      <c r="E76" s="118"/>
      <c r="F76" s="25">
        <f>SUM(F56:F75)</f>
        <v>0</v>
      </c>
    </row>
    <row r="77" spans="1:6" ht="28.2" thickBot="1">
      <c r="A77" s="16">
        <v>3</v>
      </c>
      <c r="B77" s="26" t="s">
        <v>72</v>
      </c>
      <c r="C77" s="18" t="s">
        <v>3</v>
      </c>
      <c r="D77" s="18" t="s">
        <v>4</v>
      </c>
      <c r="E77" s="18" t="s">
        <v>5</v>
      </c>
      <c r="F77" s="18" t="s">
        <v>6</v>
      </c>
    </row>
    <row r="78" spans="1:6" ht="15.6">
      <c r="A78" s="82">
        <v>3.1</v>
      </c>
      <c r="B78" s="23" t="s">
        <v>73</v>
      </c>
      <c r="C78" s="119" t="s">
        <v>84</v>
      </c>
      <c r="D78" s="86">
        <v>528</v>
      </c>
      <c r="E78" s="121"/>
      <c r="F78" s="138">
        <f>D78*E78</f>
        <v>0</v>
      </c>
    </row>
    <row r="79" spans="1:6" ht="15.6">
      <c r="A79" s="83"/>
      <c r="B79" s="23" t="s">
        <v>74</v>
      </c>
      <c r="C79" s="120"/>
      <c r="D79" s="87"/>
      <c r="E79" s="122"/>
      <c r="F79" s="139"/>
    </row>
    <row r="80" spans="1:6" ht="15.6">
      <c r="A80" s="83"/>
      <c r="B80" s="23" t="s">
        <v>314</v>
      </c>
      <c r="C80" s="120"/>
      <c r="D80" s="87"/>
      <c r="E80" s="122"/>
      <c r="F80" s="139"/>
    </row>
    <row r="81" spans="1:6" ht="15.6">
      <c r="A81" s="83"/>
      <c r="B81" s="23" t="s">
        <v>76</v>
      </c>
      <c r="C81" s="120"/>
      <c r="D81" s="87"/>
      <c r="E81" s="122"/>
      <c r="F81" s="139"/>
    </row>
    <row r="82" spans="1:6" ht="15.6">
      <c r="A82" s="83"/>
      <c r="B82" s="23" t="s">
        <v>77</v>
      </c>
      <c r="C82" s="120"/>
      <c r="D82" s="87"/>
      <c r="E82" s="122"/>
      <c r="F82" s="139"/>
    </row>
    <row r="83" spans="1:6" ht="15.6">
      <c r="A83" s="83"/>
      <c r="B83" s="23" t="s">
        <v>78</v>
      </c>
      <c r="C83" s="120"/>
      <c r="D83" s="87"/>
      <c r="E83" s="122"/>
      <c r="F83" s="139"/>
    </row>
    <row r="84" spans="1:6" ht="15.6">
      <c r="A84" s="83"/>
      <c r="B84" s="23" t="s">
        <v>79</v>
      </c>
      <c r="C84" s="120"/>
      <c r="D84" s="87"/>
      <c r="E84" s="122"/>
      <c r="F84" s="139"/>
    </row>
    <row r="85" spans="1:6" ht="15.6">
      <c r="A85" s="83"/>
      <c r="B85" s="23" t="s">
        <v>80</v>
      </c>
      <c r="C85" s="120"/>
      <c r="D85" s="87"/>
      <c r="E85" s="122"/>
      <c r="F85" s="139"/>
    </row>
    <row r="86" spans="1:6" ht="15.6">
      <c r="A86" s="83"/>
      <c r="B86" s="23" t="s">
        <v>81</v>
      </c>
      <c r="C86" s="120"/>
      <c r="D86" s="87"/>
      <c r="E86" s="122"/>
      <c r="F86" s="139"/>
    </row>
    <row r="87" spans="1:6" ht="15.6">
      <c r="A87" s="83"/>
      <c r="B87" s="23" t="s">
        <v>82</v>
      </c>
      <c r="C87" s="120"/>
      <c r="D87" s="87"/>
      <c r="E87" s="122"/>
      <c r="F87" s="139"/>
    </row>
    <row r="88" spans="1:6" ht="15.6">
      <c r="A88" s="83"/>
      <c r="B88" s="23" t="s">
        <v>83</v>
      </c>
      <c r="C88" s="120"/>
      <c r="D88" s="87"/>
      <c r="E88" s="122"/>
      <c r="F88" s="139"/>
    </row>
    <row r="89" spans="1:6">
      <c r="A89" s="83"/>
      <c r="B89" s="13" t="s">
        <v>85</v>
      </c>
      <c r="C89" s="120"/>
      <c r="D89" s="87"/>
      <c r="E89" s="122"/>
      <c r="F89" s="139"/>
    </row>
    <row r="90" spans="1:6" ht="15.6">
      <c r="A90" s="83"/>
      <c r="B90" s="23" t="s">
        <v>86</v>
      </c>
      <c r="C90" s="120"/>
      <c r="D90" s="87"/>
      <c r="E90" s="122"/>
      <c r="F90" s="139"/>
    </row>
    <row r="91" spans="1:6" ht="15.6">
      <c r="A91" s="83"/>
      <c r="B91" s="23" t="s">
        <v>87</v>
      </c>
      <c r="C91" s="120"/>
      <c r="D91" s="87"/>
      <c r="E91" s="122"/>
      <c r="F91" s="139"/>
    </row>
    <row r="92" spans="1:6" ht="29.4">
      <c r="A92" s="83"/>
      <c r="B92" s="23" t="s">
        <v>315</v>
      </c>
      <c r="C92" s="120"/>
      <c r="D92" s="87"/>
      <c r="E92" s="122"/>
      <c r="F92" s="139"/>
    </row>
    <row r="93" spans="1:6" ht="15.6">
      <c r="A93" s="83"/>
      <c r="B93" s="23" t="s">
        <v>89</v>
      </c>
      <c r="C93" s="120"/>
      <c r="D93" s="87"/>
      <c r="E93" s="122"/>
      <c r="F93" s="139"/>
    </row>
    <row r="94" spans="1:6" ht="15.6">
      <c r="A94" s="83"/>
      <c r="B94" s="23" t="s">
        <v>90</v>
      </c>
      <c r="C94" s="120"/>
      <c r="D94" s="87"/>
      <c r="E94" s="122"/>
      <c r="F94" s="139"/>
    </row>
    <row r="95" spans="1:6" ht="15.6">
      <c r="A95" s="83"/>
      <c r="B95" s="23" t="s">
        <v>91</v>
      </c>
      <c r="C95" s="120"/>
      <c r="D95" s="87"/>
      <c r="E95" s="122"/>
      <c r="F95" s="139"/>
    </row>
    <row r="96" spans="1:6" ht="15.6">
      <c r="A96" s="83"/>
      <c r="B96" s="23" t="s">
        <v>92</v>
      </c>
      <c r="C96" s="120"/>
      <c r="D96" s="87"/>
      <c r="E96" s="122"/>
      <c r="F96" s="139"/>
    </row>
    <row r="97" spans="1:6" ht="15.6">
      <c r="A97" s="83"/>
      <c r="B97" s="23" t="s">
        <v>93</v>
      </c>
      <c r="C97" s="120"/>
      <c r="D97" s="87"/>
      <c r="E97" s="122"/>
      <c r="F97" s="139"/>
    </row>
    <row r="98" spans="1:6" ht="19.8" customHeight="1">
      <c r="A98" s="83"/>
      <c r="B98" s="23" t="s">
        <v>94</v>
      </c>
      <c r="C98" s="120"/>
      <c r="D98" s="87"/>
      <c r="E98" s="122"/>
      <c r="F98" s="139"/>
    </row>
    <row r="99" spans="1:6" ht="15.6">
      <c r="A99" s="83"/>
      <c r="B99" s="23" t="s">
        <v>95</v>
      </c>
      <c r="C99" s="120"/>
      <c r="D99" s="87"/>
      <c r="E99" s="122"/>
      <c r="F99" s="139"/>
    </row>
    <row r="100" spans="1:6" ht="15.6">
      <c r="A100" s="83"/>
      <c r="B100" s="23" t="s">
        <v>96</v>
      </c>
      <c r="C100" s="120"/>
      <c r="D100" s="87"/>
      <c r="E100" s="122"/>
      <c r="F100" s="139"/>
    </row>
    <row r="101" spans="1:6" ht="15.6">
      <c r="A101" s="83"/>
      <c r="B101" s="23" t="s">
        <v>97</v>
      </c>
      <c r="C101" s="120"/>
      <c r="D101" s="87"/>
      <c r="E101" s="122"/>
      <c r="F101" s="139"/>
    </row>
    <row r="102" spans="1:6" ht="29.4">
      <c r="A102" s="83"/>
      <c r="B102" s="23" t="s">
        <v>98</v>
      </c>
      <c r="C102" s="120"/>
      <c r="D102" s="87"/>
      <c r="E102" s="122"/>
      <c r="F102" s="139"/>
    </row>
    <row r="103" spans="1:6" ht="15.6">
      <c r="A103" s="83"/>
      <c r="B103" s="23" t="s">
        <v>99</v>
      </c>
      <c r="C103" s="120"/>
      <c r="D103" s="87"/>
      <c r="E103" s="122"/>
      <c r="F103" s="139"/>
    </row>
    <row r="104" spans="1:6" ht="30" thickBot="1">
      <c r="A104" s="83"/>
      <c r="B104" s="23" t="s">
        <v>100</v>
      </c>
      <c r="C104" s="120"/>
      <c r="D104" s="87"/>
      <c r="E104" s="122"/>
      <c r="F104" s="140"/>
    </row>
    <row r="105" spans="1:6" ht="15" thickBot="1">
      <c r="A105" s="92" t="s">
        <v>331</v>
      </c>
      <c r="B105" s="93"/>
      <c r="C105" s="93"/>
      <c r="D105" s="93"/>
      <c r="E105" s="94"/>
      <c r="F105" s="25">
        <f>F78</f>
        <v>0</v>
      </c>
    </row>
    <row r="106" spans="1:6" ht="28.2" thickBot="1">
      <c r="A106" s="16">
        <v>4</v>
      </c>
      <c r="B106" s="17" t="s">
        <v>101</v>
      </c>
      <c r="C106" s="18" t="s">
        <v>3</v>
      </c>
      <c r="D106" s="18" t="s">
        <v>4</v>
      </c>
      <c r="E106" s="18" t="s">
        <v>5</v>
      </c>
      <c r="F106" s="18" t="s">
        <v>6</v>
      </c>
    </row>
    <row r="107" spans="1:6" ht="29.4">
      <c r="A107" s="95">
        <v>4.0999999999999996</v>
      </c>
      <c r="B107" s="23" t="s">
        <v>102</v>
      </c>
      <c r="C107" s="98" t="s">
        <v>111</v>
      </c>
      <c r="D107" s="86">
        <v>5</v>
      </c>
      <c r="E107" s="121"/>
      <c r="F107" s="141">
        <f>D107*E107</f>
        <v>0</v>
      </c>
    </row>
    <row r="108" spans="1:6" ht="29.4">
      <c r="A108" s="96"/>
      <c r="B108" s="23" t="s">
        <v>103</v>
      </c>
      <c r="C108" s="99"/>
      <c r="D108" s="87"/>
      <c r="E108" s="122"/>
      <c r="F108" s="142"/>
    </row>
    <row r="109" spans="1:6" ht="15.6">
      <c r="A109" s="96"/>
      <c r="B109" s="23" t="s">
        <v>104</v>
      </c>
      <c r="C109" s="99"/>
      <c r="D109" s="87"/>
      <c r="E109" s="122"/>
      <c r="F109" s="142"/>
    </row>
    <row r="110" spans="1:6" ht="44.4">
      <c r="A110" s="96"/>
      <c r="B110" s="23" t="s">
        <v>105</v>
      </c>
      <c r="C110" s="99"/>
      <c r="D110" s="87"/>
      <c r="E110" s="122"/>
      <c r="F110" s="142"/>
    </row>
    <row r="111" spans="1:6" ht="15.6">
      <c r="A111" s="96"/>
      <c r="B111" s="23" t="s">
        <v>106</v>
      </c>
      <c r="C111" s="99"/>
      <c r="D111" s="87"/>
      <c r="E111" s="122"/>
      <c r="F111" s="142"/>
    </row>
    <row r="112" spans="1:6" ht="15.6">
      <c r="A112" s="96"/>
      <c r="B112" s="23" t="s">
        <v>107</v>
      </c>
      <c r="C112" s="99"/>
      <c r="D112" s="87"/>
      <c r="E112" s="122"/>
      <c r="F112" s="142"/>
    </row>
    <row r="113" spans="1:6" ht="43.8">
      <c r="A113" s="96"/>
      <c r="B113" s="23" t="s">
        <v>108</v>
      </c>
      <c r="C113" s="99"/>
      <c r="D113" s="87"/>
      <c r="E113" s="122"/>
      <c r="F113" s="142"/>
    </row>
    <row r="114" spans="1:6" ht="15.6">
      <c r="A114" s="96"/>
      <c r="B114" s="23" t="s">
        <v>316</v>
      </c>
      <c r="C114" s="99"/>
      <c r="D114" s="87"/>
      <c r="E114" s="122"/>
      <c r="F114" s="142"/>
    </row>
    <row r="115" spans="1:6" ht="16.2" thickBot="1">
      <c r="A115" s="97"/>
      <c r="B115" s="23" t="s">
        <v>110</v>
      </c>
      <c r="C115" s="100"/>
      <c r="D115" s="123"/>
      <c r="E115" s="124"/>
      <c r="F115" s="143"/>
    </row>
    <row r="116" spans="1:6" ht="15" thickBot="1">
      <c r="A116" s="116" t="s">
        <v>112</v>
      </c>
      <c r="B116" s="117"/>
      <c r="C116" s="117"/>
      <c r="D116" s="117"/>
      <c r="E116" s="118"/>
      <c r="F116" s="25">
        <f>F107</f>
        <v>0</v>
      </c>
    </row>
    <row r="117" spans="1:6" ht="28.2" thickBot="1">
      <c r="A117" s="16">
        <v>5</v>
      </c>
      <c r="B117" s="17" t="s">
        <v>325</v>
      </c>
      <c r="C117" s="18" t="s">
        <v>3</v>
      </c>
      <c r="D117" s="18" t="s">
        <v>4</v>
      </c>
      <c r="E117" s="18" t="s">
        <v>5</v>
      </c>
      <c r="F117" s="18" t="s">
        <v>6</v>
      </c>
    </row>
    <row r="118" spans="1:6" ht="29.4">
      <c r="A118" s="95">
        <v>5.0999999999999996</v>
      </c>
      <c r="B118" s="23" t="s">
        <v>114</v>
      </c>
      <c r="C118" s="98" t="s">
        <v>151</v>
      </c>
      <c r="D118" s="86">
        <v>10</v>
      </c>
      <c r="E118" s="121"/>
      <c r="F118" s="141">
        <f>D118*E118</f>
        <v>0</v>
      </c>
    </row>
    <row r="119" spans="1:6" ht="15.6">
      <c r="A119" s="96"/>
      <c r="B119" s="23" t="s">
        <v>115</v>
      </c>
      <c r="C119" s="99"/>
      <c r="D119" s="87"/>
      <c r="E119" s="122"/>
      <c r="F119" s="142"/>
    </row>
    <row r="120" spans="1:6" ht="29.4">
      <c r="A120" s="96"/>
      <c r="B120" s="23" t="s">
        <v>116</v>
      </c>
      <c r="C120" s="99"/>
      <c r="D120" s="87"/>
      <c r="E120" s="122"/>
      <c r="F120" s="142"/>
    </row>
    <row r="121" spans="1:6" ht="29.4">
      <c r="A121" s="96"/>
      <c r="B121" s="23" t="s">
        <v>117</v>
      </c>
      <c r="C121" s="99"/>
      <c r="D121" s="87"/>
      <c r="E121" s="122"/>
      <c r="F121" s="142"/>
    </row>
    <row r="122" spans="1:6" ht="43.2">
      <c r="A122" s="96"/>
      <c r="B122" s="23" t="s">
        <v>118</v>
      </c>
      <c r="C122" s="99"/>
      <c r="D122" s="87"/>
      <c r="E122" s="122"/>
      <c r="F122" s="142"/>
    </row>
    <row r="123" spans="1:6" ht="15.6">
      <c r="A123" s="96"/>
      <c r="B123" s="23" t="s">
        <v>119</v>
      </c>
      <c r="C123" s="99"/>
      <c r="D123" s="87"/>
      <c r="E123" s="122"/>
      <c r="F123" s="142"/>
    </row>
    <row r="124" spans="1:6" ht="15.6">
      <c r="A124" s="96"/>
      <c r="B124" s="23" t="s">
        <v>317</v>
      </c>
      <c r="C124" s="99"/>
      <c r="D124" s="87"/>
      <c r="E124" s="122"/>
      <c r="F124" s="142"/>
    </row>
    <row r="125" spans="1:6" ht="15.6">
      <c r="A125" s="96"/>
      <c r="B125" s="23" t="s">
        <v>318</v>
      </c>
      <c r="C125" s="99"/>
      <c r="D125" s="87"/>
      <c r="E125" s="122"/>
      <c r="F125" s="142"/>
    </row>
    <row r="126" spans="1:6" ht="15.6">
      <c r="A126" s="96"/>
      <c r="B126" s="23" t="s">
        <v>122</v>
      </c>
      <c r="C126" s="99"/>
      <c r="D126" s="87"/>
      <c r="E126" s="122"/>
      <c r="F126" s="142"/>
    </row>
    <row r="127" spans="1:6" ht="15.6">
      <c r="A127" s="96"/>
      <c r="B127" s="23" t="s">
        <v>330</v>
      </c>
      <c r="C127" s="99"/>
      <c r="D127" s="87"/>
      <c r="E127" s="122"/>
      <c r="F127" s="142"/>
    </row>
    <row r="128" spans="1:6" ht="15.6">
      <c r="A128" s="96"/>
      <c r="B128" s="23" t="s">
        <v>124</v>
      </c>
      <c r="C128" s="99"/>
      <c r="D128" s="87"/>
      <c r="E128" s="122"/>
      <c r="F128" s="142"/>
    </row>
    <row r="129" spans="1:6" ht="15.6">
      <c r="A129" s="96"/>
      <c r="B129" s="23" t="s">
        <v>125</v>
      </c>
      <c r="C129" s="99"/>
      <c r="D129" s="87"/>
      <c r="E129" s="122"/>
      <c r="F129" s="142"/>
    </row>
    <row r="130" spans="1:6" ht="15.6">
      <c r="A130" s="96"/>
      <c r="B130" s="23" t="s">
        <v>126</v>
      </c>
      <c r="C130" s="99"/>
      <c r="D130" s="87"/>
      <c r="E130" s="122"/>
      <c r="F130" s="142"/>
    </row>
    <row r="131" spans="1:6" ht="15.6">
      <c r="A131" s="96"/>
      <c r="B131" s="23" t="s">
        <v>127</v>
      </c>
      <c r="C131" s="99"/>
      <c r="D131" s="87"/>
      <c r="E131" s="122"/>
      <c r="F131" s="142"/>
    </row>
    <row r="132" spans="1:6" ht="15.6">
      <c r="A132" s="96"/>
      <c r="B132" s="23" t="s">
        <v>319</v>
      </c>
      <c r="C132" s="99"/>
      <c r="D132" s="87"/>
      <c r="E132" s="122"/>
      <c r="F132" s="142"/>
    </row>
    <row r="133" spans="1:6" ht="15.6">
      <c r="A133" s="96"/>
      <c r="B133" s="23" t="s">
        <v>320</v>
      </c>
      <c r="C133" s="99"/>
      <c r="D133" s="87"/>
      <c r="E133" s="122"/>
      <c r="F133" s="142"/>
    </row>
    <row r="134" spans="1:6" ht="15.6">
      <c r="A134" s="96"/>
      <c r="B134" s="23" t="s">
        <v>130</v>
      </c>
      <c r="C134" s="99"/>
      <c r="D134" s="87"/>
      <c r="E134" s="122"/>
      <c r="F134" s="142"/>
    </row>
    <row r="135" spans="1:6" ht="15.6">
      <c r="A135" s="96"/>
      <c r="B135" s="23" t="s">
        <v>131</v>
      </c>
      <c r="C135" s="99"/>
      <c r="D135" s="87"/>
      <c r="E135" s="122"/>
      <c r="F135" s="142"/>
    </row>
    <row r="136" spans="1:6" ht="15.6">
      <c r="A136" s="96"/>
      <c r="B136" s="23" t="s">
        <v>132</v>
      </c>
      <c r="C136" s="99"/>
      <c r="D136" s="87"/>
      <c r="E136" s="122"/>
      <c r="F136" s="142"/>
    </row>
    <row r="137" spans="1:6" ht="15.6">
      <c r="A137" s="96"/>
      <c r="B137" s="23" t="s">
        <v>133</v>
      </c>
      <c r="C137" s="99"/>
      <c r="D137" s="87"/>
      <c r="E137" s="122"/>
      <c r="F137" s="142"/>
    </row>
    <row r="138" spans="1:6" ht="15.6">
      <c r="A138" s="96"/>
      <c r="B138" s="23" t="s">
        <v>134</v>
      </c>
      <c r="C138" s="99"/>
      <c r="D138" s="87"/>
      <c r="E138" s="122"/>
      <c r="F138" s="142"/>
    </row>
    <row r="139" spans="1:6" ht="15.6">
      <c r="A139" s="96"/>
      <c r="B139" s="23" t="s">
        <v>135</v>
      </c>
      <c r="C139" s="99"/>
      <c r="D139" s="87"/>
      <c r="E139" s="122"/>
      <c r="F139" s="142"/>
    </row>
    <row r="140" spans="1:6" ht="15.6">
      <c r="A140" s="96"/>
      <c r="B140" s="23" t="s">
        <v>321</v>
      </c>
      <c r="C140" s="99"/>
      <c r="D140" s="87"/>
      <c r="E140" s="122"/>
      <c r="F140" s="142"/>
    </row>
    <row r="141" spans="1:6" ht="15.6">
      <c r="A141" s="96"/>
      <c r="B141" s="23" t="s">
        <v>137</v>
      </c>
      <c r="C141" s="99"/>
      <c r="D141" s="87"/>
      <c r="E141" s="122"/>
      <c r="F141" s="142"/>
    </row>
    <row r="142" spans="1:6" ht="15.6">
      <c r="A142" s="96"/>
      <c r="B142" s="23" t="s">
        <v>138</v>
      </c>
      <c r="C142" s="99"/>
      <c r="D142" s="87"/>
      <c r="E142" s="122"/>
      <c r="F142" s="142"/>
    </row>
    <row r="143" spans="1:6" ht="15.6">
      <c r="A143" s="96"/>
      <c r="B143" s="23" t="s">
        <v>139</v>
      </c>
      <c r="C143" s="99"/>
      <c r="D143" s="87"/>
      <c r="E143" s="122"/>
      <c r="F143" s="142"/>
    </row>
    <row r="144" spans="1:6" ht="15.6">
      <c r="A144" s="96"/>
      <c r="B144" s="23" t="s">
        <v>140</v>
      </c>
      <c r="C144" s="99"/>
      <c r="D144" s="87"/>
      <c r="E144" s="122"/>
      <c r="F144" s="142"/>
    </row>
    <row r="145" spans="1:6">
      <c r="A145" s="96"/>
      <c r="B145" s="13" t="s">
        <v>141</v>
      </c>
      <c r="C145" s="99"/>
      <c r="D145" s="87"/>
      <c r="E145" s="122"/>
      <c r="F145" s="142"/>
    </row>
    <row r="146" spans="1:6" ht="15.6">
      <c r="A146" s="96"/>
      <c r="B146" s="23" t="s">
        <v>142</v>
      </c>
      <c r="C146" s="99"/>
      <c r="D146" s="87"/>
      <c r="E146" s="122"/>
      <c r="F146" s="142"/>
    </row>
    <row r="147" spans="1:6" ht="15.6">
      <c r="A147" s="96"/>
      <c r="B147" s="23" t="s">
        <v>143</v>
      </c>
      <c r="C147" s="99"/>
      <c r="D147" s="87"/>
      <c r="E147" s="122"/>
      <c r="F147" s="142"/>
    </row>
    <row r="148" spans="1:6" ht="15.6">
      <c r="A148" s="96"/>
      <c r="B148" s="23" t="s">
        <v>144</v>
      </c>
      <c r="C148" s="99"/>
      <c r="D148" s="87"/>
      <c r="E148" s="122"/>
      <c r="F148" s="142"/>
    </row>
    <row r="149" spans="1:6" ht="15.6">
      <c r="A149" s="96"/>
      <c r="B149" s="23" t="s">
        <v>145</v>
      </c>
      <c r="C149" s="99"/>
      <c r="D149" s="87"/>
      <c r="E149" s="122"/>
      <c r="F149" s="142"/>
    </row>
    <row r="150" spans="1:6" ht="15.6">
      <c r="A150" s="96"/>
      <c r="B150" s="23" t="s">
        <v>146</v>
      </c>
      <c r="C150" s="99"/>
      <c r="D150" s="87"/>
      <c r="E150" s="122"/>
      <c r="F150" s="142"/>
    </row>
    <row r="151" spans="1:6" ht="15.6">
      <c r="A151" s="96"/>
      <c r="B151" s="23" t="s">
        <v>147</v>
      </c>
      <c r="C151" s="99"/>
      <c r="D151" s="87"/>
      <c r="E151" s="122"/>
      <c r="F151" s="142"/>
    </row>
    <row r="152" spans="1:6" ht="15.6">
      <c r="A152" s="96"/>
      <c r="B152" s="23" t="s">
        <v>148</v>
      </c>
      <c r="C152" s="99"/>
      <c r="D152" s="87"/>
      <c r="E152" s="122"/>
      <c r="F152" s="142"/>
    </row>
    <row r="153" spans="1:6" ht="15.6">
      <c r="A153" s="96"/>
      <c r="B153" s="23" t="s">
        <v>149</v>
      </c>
      <c r="C153" s="99"/>
      <c r="D153" s="87"/>
      <c r="E153" s="122"/>
      <c r="F153" s="142"/>
    </row>
    <row r="154" spans="1:6" ht="43.8" thickBot="1">
      <c r="A154" s="97"/>
      <c r="B154" s="23" t="s">
        <v>150</v>
      </c>
      <c r="C154" s="100"/>
      <c r="D154" s="123"/>
      <c r="E154" s="124"/>
      <c r="F154" s="143"/>
    </row>
    <row r="155" spans="1:6" ht="15" thickBot="1">
      <c r="A155" s="116" t="s">
        <v>326</v>
      </c>
      <c r="B155" s="117"/>
      <c r="C155" s="117"/>
      <c r="D155" s="117"/>
      <c r="E155" s="118"/>
      <c r="F155" s="25">
        <f>F118</f>
        <v>0</v>
      </c>
    </row>
    <row r="156" spans="1:6" ht="28.2" thickBot="1">
      <c r="A156" s="16">
        <v>6</v>
      </c>
      <c r="B156" s="17" t="s">
        <v>153</v>
      </c>
      <c r="C156" s="18" t="s">
        <v>3</v>
      </c>
      <c r="D156" s="18" t="s">
        <v>4</v>
      </c>
      <c r="E156" s="18" t="s">
        <v>5</v>
      </c>
      <c r="F156" s="18" t="s">
        <v>6</v>
      </c>
    </row>
    <row r="157" spans="1:6" ht="43.2">
      <c r="A157" s="95">
        <v>6.1</v>
      </c>
      <c r="B157" s="23" t="s">
        <v>154</v>
      </c>
      <c r="C157" s="98" t="s">
        <v>151</v>
      </c>
      <c r="D157" s="86">
        <v>15</v>
      </c>
      <c r="E157" s="121"/>
      <c r="F157" s="125">
        <f>D157*E157</f>
        <v>0</v>
      </c>
    </row>
    <row r="158" spans="1:6" ht="43.2">
      <c r="A158" s="96"/>
      <c r="B158" s="23" t="s">
        <v>155</v>
      </c>
      <c r="C158" s="99"/>
      <c r="D158" s="87"/>
      <c r="E158" s="122"/>
      <c r="F158" s="126"/>
    </row>
    <row r="159" spans="1:6" ht="43.2">
      <c r="A159" s="96"/>
      <c r="B159" s="23" t="s">
        <v>156</v>
      </c>
      <c r="C159" s="99"/>
      <c r="D159" s="87"/>
      <c r="E159" s="122"/>
      <c r="F159" s="126"/>
    </row>
    <row r="160" spans="1:6" ht="15.6">
      <c r="A160" s="96"/>
      <c r="B160" s="23" t="s">
        <v>157</v>
      </c>
      <c r="C160" s="99"/>
      <c r="D160" s="87"/>
      <c r="E160" s="122"/>
      <c r="F160" s="126"/>
    </row>
    <row r="161" spans="1:6" ht="29.4">
      <c r="A161" s="96"/>
      <c r="B161" s="23" t="s">
        <v>158</v>
      </c>
      <c r="C161" s="99"/>
      <c r="D161" s="87"/>
      <c r="E161" s="122"/>
      <c r="F161" s="126"/>
    </row>
    <row r="162" spans="1:6" ht="43.2">
      <c r="A162" s="96"/>
      <c r="B162" s="23" t="s">
        <v>159</v>
      </c>
      <c r="C162" s="99"/>
      <c r="D162" s="87"/>
      <c r="E162" s="122"/>
      <c r="F162" s="126"/>
    </row>
    <row r="163" spans="1:6" ht="15.6">
      <c r="A163" s="96"/>
      <c r="B163" s="23" t="s">
        <v>160</v>
      </c>
      <c r="C163" s="99"/>
      <c r="D163" s="87"/>
      <c r="E163" s="122"/>
      <c r="F163" s="126"/>
    </row>
    <row r="164" spans="1:6" ht="15.6">
      <c r="A164" s="96"/>
      <c r="B164" s="23" t="s">
        <v>119</v>
      </c>
      <c r="C164" s="99"/>
      <c r="D164" s="87"/>
      <c r="E164" s="122"/>
      <c r="F164" s="126"/>
    </row>
    <row r="165" spans="1:6">
      <c r="A165" s="96"/>
      <c r="B165" s="13" t="s">
        <v>161</v>
      </c>
      <c r="C165" s="99"/>
      <c r="D165" s="87"/>
      <c r="E165" s="122"/>
      <c r="F165" s="126"/>
    </row>
    <row r="166" spans="1:6" ht="15.6">
      <c r="A166" s="96"/>
      <c r="B166" s="23" t="s">
        <v>162</v>
      </c>
      <c r="C166" s="99"/>
      <c r="D166" s="87"/>
      <c r="E166" s="122"/>
      <c r="F166" s="126"/>
    </row>
    <row r="167" spans="1:6" ht="15.6">
      <c r="A167" s="96"/>
      <c r="B167" s="23" t="s">
        <v>163</v>
      </c>
      <c r="C167" s="99"/>
      <c r="D167" s="87"/>
      <c r="E167" s="122"/>
      <c r="F167" s="126"/>
    </row>
    <row r="168" spans="1:6" ht="15.6">
      <c r="A168" s="96"/>
      <c r="B168" s="23" t="s">
        <v>164</v>
      </c>
      <c r="C168" s="99"/>
      <c r="D168" s="87"/>
      <c r="E168" s="122"/>
      <c r="F168" s="126"/>
    </row>
    <row r="169" spans="1:6" ht="15.6">
      <c r="A169" s="96"/>
      <c r="B169" s="23" t="s">
        <v>165</v>
      </c>
      <c r="C169" s="99"/>
      <c r="D169" s="87"/>
      <c r="E169" s="122"/>
      <c r="F169" s="126"/>
    </row>
    <row r="170" spans="1:6" ht="15.6">
      <c r="A170" s="96"/>
      <c r="B170" s="23" t="s">
        <v>166</v>
      </c>
      <c r="C170" s="99"/>
      <c r="D170" s="87"/>
      <c r="E170" s="122"/>
      <c r="F170" s="126"/>
    </row>
    <row r="171" spans="1:6" ht="15.6">
      <c r="A171" s="96"/>
      <c r="B171" s="23" t="s">
        <v>167</v>
      </c>
      <c r="C171" s="99"/>
      <c r="D171" s="87"/>
      <c r="E171" s="122"/>
      <c r="F171" s="126"/>
    </row>
    <row r="172" spans="1:6" ht="15.6">
      <c r="A172" s="96"/>
      <c r="B172" s="23" t="s">
        <v>168</v>
      </c>
      <c r="C172" s="99"/>
      <c r="D172" s="87"/>
      <c r="E172" s="122"/>
      <c r="F172" s="126"/>
    </row>
    <row r="173" spans="1:6" ht="15.6">
      <c r="A173" s="96"/>
      <c r="B173" s="23" t="s">
        <v>169</v>
      </c>
      <c r="C173" s="99"/>
      <c r="D173" s="87"/>
      <c r="E173" s="122"/>
      <c r="F173" s="126"/>
    </row>
    <row r="174" spans="1:6" ht="15.6">
      <c r="A174" s="96"/>
      <c r="B174" s="23" t="s">
        <v>170</v>
      </c>
      <c r="C174" s="99"/>
      <c r="D174" s="87"/>
      <c r="E174" s="122"/>
      <c r="F174" s="126"/>
    </row>
    <row r="175" spans="1:6" ht="15.6">
      <c r="A175" s="96"/>
      <c r="B175" s="23" t="s">
        <v>171</v>
      </c>
      <c r="C175" s="99"/>
      <c r="D175" s="87"/>
      <c r="E175" s="122"/>
      <c r="F175" s="126"/>
    </row>
    <row r="176" spans="1:6" ht="15.6">
      <c r="A176" s="96"/>
      <c r="B176" s="23" t="s">
        <v>172</v>
      </c>
      <c r="C176" s="99"/>
      <c r="D176" s="87"/>
      <c r="E176" s="122"/>
      <c r="F176" s="126"/>
    </row>
    <row r="177" spans="1:6" ht="15.6">
      <c r="A177" s="96"/>
      <c r="B177" s="23" t="s">
        <v>173</v>
      </c>
      <c r="C177" s="99"/>
      <c r="D177" s="87"/>
      <c r="E177" s="122"/>
      <c r="F177" s="126"/>
    </row>
    <row r="178" spans="1:6" ht="15.6">
      <c r="A178" s="96"/>
      <c r="B178" s="23" t="s">
        <v>174</v>
      </c>
      <c r="C178" s="99"/>
      <c r="D178" s="87"/>
      <c r="E178" s="122"/>
      <c r="F178" s="126"/>
    </row>
    <row r="179" spans="1:6" ht="15.6">
      <c r="A179" s="96"/>
      <c r="B179" s="23" t="s">
        <v>175</v>
      </c>
      <c r="C179" s="99"/>
      <c r="D179" s="87"/>
      <c r="E179" s="122"/>
      <c r="F179" s="126"/>
    </row>
    <row r="180" spans="1:6" ht="15.6">
      <c r="A180" s="96"/>
      <c r="B180" s="23" t="s">
        <v>176</v>
      </c>
      <c r="C180" s="99"/>
      <c r="D180" s="87"/>
      <c r="E180" s="122"/>
      <c r="F180" s="126"/>
    </row>
    <row r="181" spans="1:6" ht="15.6">
      <c r="A181" s="96"/>
      <c r="B181" s="23" t="s">
        <v>177</v>
      </c>
      <c r="C181" s="99"/>
      <c r="D181" s="87"/>
      <c r="E181" s="122"/>
      <c r="F181" s="126"/>
    </row>
    <row r="182" spans="1:6" ht="15.6">
      <c r="A182" s="96"/>
      <c r="B182" s="23" t="s">
        <v>178</v>
      </c>
      <c r="C182" s="99"/>
      <c r="D182" s="87"/>
      <c r="E182" s="122"/>
      <c r="F182" s="126"/>
    </row>
    <row r="183" spans="1:6" ht="15.6">
      <c r="A183" s="96"/>
      <c r="B183" s="23" t="s">
        <v>179</v>
      </c>
      <c r="C183" s="99"/>
      <c r="D183" s="87"/>
      <c r="E183" s="122"/>
      <c r="F183" s="126"/>
    </row>
    <row r="184" spans="1:6" ht="15.6">
      <c r="A184" s="96"/>
      <c r="B184" s="23" t="s">
        <v>180</v>
      </c>
      <c r="C184" s="99"/>
      <c r="D184" s="87"/>
      <c r="E184" s="122"/>
      <c r="F184" s="126"/>
    </row>
    <row r="185" spans="1:6" ht="15.6">
      <c r="A185" s="96"/>
      <c r="B185" s="23" t="s">
        <v>181</v>
      </c>
      <c r="C185" s="99"/>
      <c r="D185" s="87"/>
      <c r="E185" s="122"/>
      <c r="F185" s="126"/>
    </row>
    <row r="186" spans="1:6" ht="15.6">
      <c r="A186" s="96"/>
      <c r="B186" s="23" t="s">
        <v>182</v>
      </c>
      <c r="C186" s="99"/>
      <c r="D186" s="87"/>
      <c r="E186" s="122"/>
      <c r="F186" s="126"/>
    </row>
    <row r="187" spans="1:6" ht="15.6">
      <c r="A187" s="96"/>
      <c r="B187" s="23" t="s">
        <v>183</v>
      </c>
      <c r="C187" s="99"/>
      <c r="D187" s="87"/>
      <c r="E187" s="122"/>
      <c r="F187" s="126"/>
    </row>
    <row r="188" spans="1:6" ht="15.6">
      <c r="A188" s="96"/>
      <c r="B188" s="23" t="s">
        <v>184</v>
      </c>
      <c r="C188" s="99"/>
      <c r="D188" s="87"/>
      <c r="E188" s="122"/>
      <c r="F188" s="126"/>
    </row>
    <row r="189" spans="1:6" ht="15.6">
      <c r="A189" s="96"/>
      <c r="B189" s="23" t="s">
        <v>185</v>
      </c>
      <c r="C189" s="99"/>
      <c r="D189" s="87"/>
      <c r="E189" s="122"/>
      <c r="F189" s="126"/>
    </row>
    <row r="190" spans="1:6" ht="15.6">
      <c r="A190" s="96"/>
      <c r="B190" s="23" t="s">
        <v>186</v>
      </c>
      <c r="C190" s="99"/>
      <c r="D190" s="87"/>
      <c r="E190" s="122"/>
      <c r="F190" s="126"/>
    </row>
    <row r="191" spans="1:6" ht="15.6">
      <c r="A191" s="96"/>
      <c r="B191" s="23" t="s">
        <v>187</v>
      </c>
      <c r="C191" s="99"/>
      <c r="D191" s="87"/>
      <c r="E191" s="122"/>
      <c r="F191" s="126"/>
    </row>
    <row r="192" spans="1:6" ht="15.6">
      <c r="A192" s="96"/>
      <c r="B192" s="23" t="s">
        <v>188</v>
      </c>
      <c r="C192" s="99"/>
      <c r="D192" s="87"/>
      <c r="E192" s="122"/>
      <c r="F192" s="126"/>
    </row>
    <row r="193" spans="1:6">
      <c r="A193" s="96"/>
      <c r="B193" s="13" t="s">
        <v>189</v>
      </c>
      <c r="C193" s="99"/>
      <c r="D193" s="87"/>
      <c r="E193" s="122"/>
      <c r="F193" s="126"/>
    </row>
    <row r="194" spans="1:6" ht="15.6">
      <c r="A194" s="96"/>
      <c r="B194" s="23" t="s">
        <v>190</v>
      </c>
      <c r="C194" s="99"/>
      <c r="D194" s="87"/>
      <c r="E194" s="122"/>
      <c r="F194" s="126"/>
    </row>
    <row r="195" spans="1:6" ht="15.6">
      <c r="A195" s="96"/>
      <c r="B195" s="23" t="s">
        <v>191</v>
      </c>
      <c r="C195" s="99"/>
      <c r="D195" s="87"/>
      <c r="E195" s="122"/>
      <c r="F195" s="126"/>
    </row>
    <row r="196" spans="1:6" ht="15.6">
      <c r="A196" s="96"/>
      <c r="B196" s="23" t="s">
        <v>192</v>
      </c>
      <c r="C196" s="99"/>
      <c r="D196" s="87"/>
      <c r="E196" s="122"/>
      <c r="F196" s="126"/>
    </row>
    <row r="197" spans="1:6" ht="15.6">
      <c r="A197" s="96"/>
      <c r="B197" s="23" t="s">
        <v>193</v>
      </c>
      <c r="C197" s="99"/>
      <c r="D197" s="87"/>
      <c r="E197" s="122"/>
      <c r="F197" s="126"/>
    </row>
    <row r="198" spans="1:6" ht="15.6">
      <c r="A198" s="96"/>
      <c r="B198" s="23" t="s">
        <v>194</v>
      </c>
      <c r="C198" s="99"/>
      <c r="D198" s="87"/>
      <c r="E198" s="122"/>
      <c r="F198" s="126"/>
    </row>
    <row r="199" spans="1:6">
      <c r="A199" s="96"/>
      <c r="B199" s="13" t="s">
        <v>195</v>
      </c>
      <c r="C199" s="99"/>
      <c r="D199" s="87"/>
      <c r="E199" s="122"/>
      <c r="F199" s="126"/>
    </row>
    <row r="200" spans="1:6" ht="15.6">
      <c r="A200" s="96"/>
      <c r="B200" s="23" t="s">
        <v>196</v>
      </c>
      <c r="C200" s="99"/>
      <c r="D200" s="87"/>
      <c r="E200" s="122"/>
      <c r="F200" s="126"/>
    </row>
    <row r="201" spans="1:6" ht="15.6">
      <c r="A201" s="96"/>
      <c r="B201" s="23" t="s">
        <v>197</v>
      </c>
      <c r="C201" s="99"/>
      <c r="D201" s="87"/>
      <c r="E201" s="122"/>
      <c r="F201" s="126"/>
    </row>
    <row r="202" spans="1:6" ht="30" thickBot="1">
      <c r="A202" s="97"/>
      <c r="B202" s="23" t="s">
        <v>198</v>
      </c>
      <c r="C202" s="100"/>
      <c r="D202" s="123"/>
      <c r="E202" s="124"/>
      <c r="F202" s="127"/>
    </row>
    <row r="203" spans="1:6" ht="15" thickBot="1">
      <c r="A203" s="116" t="s">
        <v>199</v>
      </c>
      <c r="B203" s="117"/>
      <c r="C203" s="117"/>
      <c r="D203" s="117"/>
      <c r="E203" s="118"/>
      <c r="F203" s="25">
        <f>F157</f>
        <v>0</v>
      </c>
    </row>
    <row r="204" spans="1:6" ht="28.2" thickBot="1">
      <c r="A204" s="16">
        <v>7</v>
      </c>
      <c r="B204" s="17" t="s">
        <v>200</v>
      </c>
      <c r="C204" s="18" t="s">
        <v>3</v>
      </c>
      <c r="D204" s="18" t="s">
        <v>4</v>
      </c>
      <c r="E204" s="18" t="s">
        <v>5</v>
      </c>
      <c r="F204" s="18" t="s">
        <v>6</v>
      </c>
    </row>
    <row r="205" spans="1:6" ht="43.2">
      <c r="A205" s="95">
        <v>7.1</v>
      </c>
      <c r="B205" s="23" t="s">
        <v>201</v>
      </c>
      <c r="C205" s="86" t="s">
        <v>264</v>
      </c>
      <c r="D205" s="86">
        <v>5</v>
      </c>
      <c r="E205" s="121"/>
      <c r="F205" s="125">
        <f>D205*E205</f>
        <v>0</v>
      </c>
    </row>
    <row r="206" spans="1:6" ht="29.4">
      <c r="A206" s="96"/>
      <c r="B206" s="23" t="s">
        <v>202</v>
      </c>
      <c r="C206" s="87"/>
      <c r="D206" s="87"/>
      <c r="E206" s="122"/>
      <c r="F206" s="126"/>
    </row>
    <row r="207" spans="1:6" ht="70.8">
      <c r="A207" s="96"/>
      <c r="B207" s="23" t="s">
        <v>203</v>
      </c>
      <c r="C207" s="87"/>
      <c r="D207" s="87"/>
      <c r="E207" s="122"/>
      <c r="F207" s="126"/>
    </row>
    <row r="208" spans="1:6" ht="15.6">
      <c r="A208" s="96"/>
      <c r="B208" s="23" t="s">
        <v>204</v>
      </c>
      <c r="C208" s="87"/>
      <c r="D208" s="87"/>
      <c r="E208" s="122"/>
      <c r="F208" s="126"/>
    </row>
    <row r="209" spans="1:6">
      <c r="A209" s="96"/>
      <c r="B209" s="27" t="s">
        <v>268</v>
      </c>
      <c r="C209" s="87"/>
      <c r="D209" s="87"/>
      <c r="E209" s="122"/>
      <c r="F209" s="126"/>
    </row>
    <row r="210" spans="1:6">
      <c r="A210" s="96"/>
      <c r="B210" s="27" t="s">
        <v>269</v>
      </c>
      <c r="C210" s="87"/>
      <c r="D210" s="87"/>
      <c r="E210" s="122"/>
      <c r="F210" s="126"/>
    </row>
    <row r="211" spans="1:6">
      <c r="A211" s="96"/>
      <c r="B211" s="27" t="s">
        <v>270</v>
      </c>
      <c r="C211" s="87"/>
      <c r="D211" s="87"/>
      <c r="E211" s="122"/>
      <c r="F211" s="126"/>
    </row>
    <row r="212" spans="1:6">
      <c r="A212" s="96"/>
      <c r="B212" s="27" t="s">
        <v>271</v>
      </c>
      <c r="C212" s="87"/>
      <c r="D212" s="87"/>
      <c r="E212" s="122"/>
      <c r="F212" s="126"/>
    </row>
    <row r="213" spans="1:6" ht="39.6" customHeight="1">
      <c r="A213" s="96"/>
      <c r="B213" s="27" t="s">
        <v>282</v>
      </c>
      <c r="C213" s="87"/>
      <c r="D213" s="87"/>
      <c r="E213" s="122"/>
      <c r="F213" s="126"/>
    </row>
    <row r="214" spans="1:6">
      <c r="A214" s="96"/>
      <c r="B214" s="27" t="s">
        <v>272</v>
      </c>
      <c r="C214" s="87"/>
      <c r="D214" s="87"/>
      <c r="E214" s="122"/>
      <c r="F214" s="126"/>
    </row>
    <row r="215" spans="1:6">
      <c r="A215" s="96"/>
      <c r="B215" s="27" t="s">
        <v>273</v>
      </c>
      <c r="C215" s="87"/>
      <c r="D215" s="87"/>
      <c r="E215" s="122"/>
      <c r="F215" s="126"/>
    </row>
    <row r="216" spans="1:6">
      <c r="A216" s="96"/>
      <c r="B216" s="27" t="s">
        <v>274</v>
      </c>
      <c r="C216" s="87"/>
      <c r="D216" s="87"/>
      <c r="E216" s="122"/>
      <c r="F216" s="126"/>
    </row>
    <row r="217" spans="1:6">
      <c r="A217" s="96"/>
      <c r="B217" s="27" t="s">
        <v>275</v>
      </c>
      <c r="C217" s="87"/>
      <c r="D217" s="87"/>
      <c r="E217" s="122"/>
      <c r="F217" s="126"/>
    </row>
    <row r="218" spans="1:6">
      <c r="A218" s="96"/>
      <c r="B218" s="27" t="s">
        <v>277</v>
      </c>
      <c r="C218" s="87"/>
      <c r="D218" s="87"/>
      <c r="E218" s="122"/>
      <c r="F218" s="126"/>
    </row>
    <row r="219" spans="1:6">
      <c r="A219" s="96"/>
      <c r="B219" s="27" t="s">
        <v>329</v>
      </c>
      <c r="C219" s="87"/>
      <c r="D219" s="87"/>
      <c r="E219" s="122"/>
      <c r="F219" s="126"/>
    </row>
    <row r="220" spans="1:6">
      <c r="A220" s="96"/>
      <c r="B220" s="27" t="s">
        <v>322</v>
      </c>
      <c r="C220" s="87"/>
      <c r="D220" s="87"/>
      <c r="E220" s="122"/>
      <c r="F220" s="126"/>
    </row>
    <row r="221" spans="1:6">
      <c r="A221" s="96"/>
      <c r="B221" s="27" t="s">
        <v>279</v>
      </c>
      <c r="C221" s="87"/>
      <c r="D221" s="87"/>
      <c r="E221" s="122"/>
      <c r="F221" s="126"/>
    </row>
    <row r="222" spans="1:6">
      <c r="A222" s="96"/>
      <c r="B222" s="27" t="s">
        <v>323</v>
      </c>
      <c r="C222" s="87"/>
      <c r="D222" s="87"/>
      <c r="E222" s="122"/>
      <c r="F222" s="126"/>
    </row>
    <row r="223" spans="1:6">
      <c r="A223" s="96"/>
      <c r="B223" s="27" t="s">
        <v>281</v>
      </c>
      <c r="C223" s="87"/>
      <c r="D223" s="87"/>
      <c r="E223" s="122"/>
      <c r="F223" s="126"/>
    </row>
    <row r="224" spans="1:6" ht="15.6">
      <c r="A224" s="96"/>
      <c r="B224" s="23" t="s">
        <v>205</v>
      </c>
      <c r="C224" s="87"/>
      <c r="D224" s="87"/>
      <c r="E224" s="122"/>
      <c r="F224" s="126"/>
    </row>
    <row r="225" spans="1:6" ht="29.4">
      <c r="A225" s="96"/>
      <c r="B225" s="23" t="s">
        <v>206</v>
      </c>
      <c r="C225" s="87"/>
      <c r="D225" s="87"/>
      <c r="E225" s="122"/>
      <c r="F225" s="126"/>
    </row>
    <row r="226" spans="1:6" ht="29.4">
      <c r="A226" s="96"/>
      <c r="B226" s="23" t="s">
        <v>324</v>
      </c>
      <c r="C226" s="87"/>
      <c r="D226" s="87"/>
      <c r="E226" s="122"/>
      <c r="F226" s="126"/>
    </row>
    <row r="227" spans="1:6" ht="15.6">
      <c r="A227" s="96"/>
      <c r="B227" s="23" t="s">
        <v>208</v>
      </c>
      <c r="C227" s="87"/>
      <c r="D227" s="87"/>
      <c r="E227" s="122"/>
      <c r="F227" s="126"/>
    </row>
    <row r="228" spans="1:6" ht="29.4">
      <c r="A228" s="96"/>
      <c r="B228" s="23" t="s">
        <v>209</v>
      </c>
      <c r="C228" s="87"/>
      <c r="D228" s="87"/>
      <c r="E228" s="122"/>
      <c r="F228" s="126"/>
    </row>
    <row r="229" spans="1:6" ht="30" thickBot="1">
      <c r="A229" s="97"/>
      <c r="B229" s="23" t="s">
        <v>210</v>
      </c>
      <c r="C229" s="123"/>
      <c r="D229" s="123"/>
      <c r="E229" s="124"/>
      <c r="F229" s="127"/>
    </row>
    <row r="230" spans="1:6" ht="15" thickBot="1">
      <c r="A230" s="116" t="s">
        <v>211</v>
      </c>
      <c r="B230" s="117"/>
      <c r="C230" s="117"/>
      <c r="D230" s="117"/>
      <c r="E230" s="118"/>
      <c r="F230" s="25">
        <f>F205</f>
        <v>0</v>
      </c>
    </row>
    <row r="231" spans="1:6" ht="28.2" thickBot="1">
      <c r="A231" s="16">
        <v>8</v>
      </c>
      <c r="B231" s="17" t="s">
        <v>212</v>
      </c>
      <c r="C231" s="18" t="s">
        <v>3</v>
      </c>
      <c r="D231" s="18" t="s">
        <v>4</v>
      </c>
      <c r="E231" s="18" t="s">
        <v>5</v>
      </c>
      <c r="F231" s="18" t="s">
        <v>6</v>
      </c>
    </row>
    <row r="232" spans="1:6" ht="16.2" thickBot="1">
      <c r="A232" s="19">
        <v>8.1</v>
      </c>
      <c r="B232" s="24" t="s">
        <v>213</v>
      </c>
      <c r="C232" s="28" t="s">
        <v>214</v>
      </c>
      <c r="D232" s="29">
        <v>500</v>
      </c>
      <c r="E232" s="44"/>
      <c r="F232" s="30">
        <f>D232*E232</f>
        <v>0</v>
      </c>
    </row>
    <row r="233" spans="1:6" ht="16.2" thickBot="1">
      <c r="A233" s="19">
        <v>8.1999999999999993</v>
      </c>
      <c r="B233" s="24" t="s">
        <v>215</v>
      </c>
      <c r="C233" s="28" t="s">
        <v>214</v>
      </c>
      <c r="D233" s="29">
        <v>1000</v>
      </c>
      <c r="E233" s="44"/>
      <c r="F233" s="30">
        <f t="shared" ref="F233:F236" si="0">D233*E233</f>
        <v>0</v>
      </c>
    </row>
    <row r="234" spans="1:6" ht="16.2" thickBot="1">
      <c r="A234" s="19">
        <v>8.3000000000000007</v>
      </c>
      <c r="B234" s="24" t="s">
        <v>216</v>
      </c>
      <c r="C234" s="28" t="s">
        <v>214</v>
      </c>
      <c r="D234" s="29">
        <v>150</v>
      </c>
      <c r="E234" s="44"/>
      <c r="F234" s="30">
        <f t="shared" si="0"/>
        <v>0</v>
      </c>
    </row>
    <row r="235" spans="1:6" ht="85.2" thickBot="1">
      <c r="A235" s="19">
        <v>8.4</v>
      </c>
      <c r="B235" s="24" t="s">
        <v>217</v>
      </c>
      <c r="C235" s="28" t="s">
        <v>214</v>
      </c>
      <c r="D235" s="29">
        <v>250</v>
      </c>
      <c r="E235" s="44"/>
      <c r="F235" s="30">
        <f t="shared" si="0"/>
        <v>0</v>
      </c>
    </row>
    <row r="236" spans="1:6" ht="43.8" thickBot="1">
      <c r="A236" s="19">
        <v>8.5</v>
      </c>
      <c r="B236" s="24" t="s">
        <v>218</v>
      </c>
      <c r="C236" s="28" t="s">
        <v>214</v>
      </c>
      <c r="D236" s="29">
        <v>500</v>
      </c>
      <c r="E236" s="44"/>
      <c r="F236" s="30">
        <f t="shared" si="0"/>
        <v>0</v>
      </c>
    </row>
    <row r="237" spans="1:6" ht="15" thickBot="1">
      <c r="A237" s="116" t="s">
        <v>219</v>
      </c>
      <c r="B237" s="117"/>
      <c r="C237" s="117"/>
      <c r="D237" s="117"/>
      <c r="E237" s="118"/>
      <c r="F237" s="25">
        <f>SUM(F232:F236)</f>
        <v>0</v>
      </c>
    </row>
    <row r="238" spans="1:6" ht="28.2" thickBot="1">
      <c r="A238" s="16">
        <v>9</v>
      </c>
      <c r="B238" s="17" t="s">
        <v>220</v>
      </c>
      <c r="C238" s="18" t="s">
        <v>3</v>
      </c>
      <c r="D238" s="18" t="s">
        <v>4</v>
      </c>
      <c r="E238" s="18" t="s">
        <v>5</v>
      </c>
      <c r="F238" s="18" t="s">
        <v>6</v>
      </c>
    </row>
    <row r="239" spans="1:6" ht="84.6">
      <c r="A239" s="95">
        <v>9.1</v>
      </c>
      <c r="B239" s="23" t="s">
        <v>221</v>
      </c>
      <c r="C239" s="98" t="s">
        <v>228</v>
      </c>
      <c r="D239" s="101">
        <v>5</v>
      </c>
      <c r="E239" s="104"/>
      <c r="F239" s="107">
        <f>D239*E239</f>
        <v>0</v>
      </c>
    </row>
    <row r="240" spans="1:6" ht="43.2">
      <c r="A240" s="96"/>
      <c r="B240" s="23" t="s">
        <v>222</v>
      </c>
      <c r="C240" s="99"/>
      <c r="D240" s="102"/>
      <c r="E240" s="105"/>
      <c r="F240" s="108"/>
    </row>
    <row r="241" spans="1:6" ht="15.6">
      <c r="A241" s="96"/>
      <c r="B241" s="23" t="s">
        <v>223</v>
      </c>
      <c r="C241" s="99"/>
      <c r="D241" s="102"/>
      <c r="E241" s="105"/>
      <c r="F241" s="108"/>
    </row>
    <row r="242" spans="1:6" ht="15.6">
      <c r="A242" s="96"/>
      <c r="B242" s="23" t="s">
        <v>224</v>
      </c>
      <c r="C242" s="99"/>
      <c r="D242" s="102"/>
      <c r="E242" s="105"/>
      <c r="F242" s="108"/>
    </row>
    <row r="243" spans="1:6" ht="15.6">
      <c r="A243" s="96"/>
      <c r="B243" s="23" t="s">
        <v>225</v>
      </c>
      <c r="C243" s="99"/>
      <c r="D243" s="102"/>
      <c r="E243" s="105"/>
      <c r="F243" s="108"/>
    </row>
    <row r="244" spans="1:6" ht="15.6">
      <c r="A244" s="96"/>
      <c r="B244" s="23" t="s">
        <v>226</v>
      </c>
      <c r="C244" s="99"/>
      <c r="D244" s="102"/>
      <c r="E244" s="105"/>
      <c r="F244" s="108"/>
    </row>
    <row r="245" spans="1:6" ht="43.2">
      <c r="A245" s="96"/>
      <c r="B245" s="23" t="s">
        <v>227</v>
      </c>
      <c r="C245" s="99"/>
      <c r="D245" s="102"/>
      <c r="E245" s="105"/>
      <c r="F245" s="108"/>
    </row>
    <row r="246" spans="1:6" ht="15.6">
      <c r="A246" s="96"/>
      <c r="B246" s="31" t="s">
        <v>283</v>
      </c>
      <c r="C246" s="99"/>
      <c r="D246" s="102"/>
      <c r="E246" s="105"/>
      <c r="F246" s="108"/>
    </row>
    <row r="247" spans="1:6">
      <c r="A247" s="96"/>
      <c r="B247" s="11" t="s">
        <v>285</v>
      </c>
      <c r="C247" s="99"/>
      <c r="D247" s="102"/>
      <c r="E247" s="105"/>
      <c r="F247" s="108"/>
    </row>
    <row r="248" spans="1:6">
      <c r="A248" s="96"/>
      <c r="B248" s="11" t="s">
        <v>284</v>
      </c>
      <c r="C248" s="99"/>
      <c r="D248" s="102"/>
      <c r="E248" s="105"/>
      <c r="F248" s="108"/>
    </row>
    <row r="249" spans="1:6">
      <c r="A249" s="96"/>
      <c r="B249" s="11" t="s">
        <v>286</v>
      </c>
      <c r="C249" s="99"/>
      <c r="D249" s="102"/>
      <c r="E249" s="105"/>
      <c r="F249" s="108"/>
    </row>
    <row r="250" spans="1:6">
      <c r="A250" s="96"/>
      <c r="B250" s="11" t="s">
        <v>287</v>
      </c>
      <c r="C250" s="99"/>
      <c r="D250" s="102"/>
      <c r="E250" s="105"/>
      <c r="F250" s="108"/>
    </row>
    <row r="251" spans="1:6">
      <c r="A251" s="96"/>
      <c r="B251" s="11" t="s">
        <v>288</v>
      </c>
      <c r="C251" s="99"/>
      <c r="D251" s="102"/>
      <c r="E251" s="105"/>
      <c r="F251" s="108"/>
    </row>
    <row r="252" spans="1:6" ht="27.6">
      <c r="A252" s="96"/>
      <c r="B252" s="11" t="s">
        <v>289</v>
      </c>
      <c r="C252" s="99"/>
      <c r="D252" s="102"/>
      <c r="E252" s="105"/>
      <c r="F252" s="108"/>
    </row>
    <row r="253" spans="1:6" ht="58.8" customHeight="1" thickBot="1">
      <c r="A253" s="97"/>
      <c r="B253" s="23" t="s">
        <v>292</v>
      </c>
      <c r="C253" s="100"/>
      <c r="D253" s="103"/>
      <c r="E253" s="106"/>
      <c r="F253" s="109"/>
    </row>
    <row r="254" spans="1:6" ht="15" thickBot="1">
      <c r="A254" s="116" t="s">
        <v>229</v>
      </c>
      <c r="B254" s="117"/>
      <c r="C254" s="117"/>
      <c r="D254" s="117"/>
      <c r="E254" s="118"/>
      <c r="F254" s="46">
        <f>F239</f>
        <v>0</v>
      </c>
    </row>
    <row r="255" spans="1:6" ht="28.2" thickBot="1">
      <c r="A255" s="33">
        <v>10</v>
      </c>
      <c r="B255" s="34" t="s">
        <v>328</v>
      </c>
      <c r="C255" s="35" t="s">
        <v>3</v>
      </c>
      <c r="D255" s="35" t="s">
        <v>4</v>
      </c>
      <c r="E255" s="35" t="s">
        <v>5</v>
      </c>
      <c r="F255" s="35" t="s">
        <v>6</v>
      </c>
    </row>
    <row r="256" spans="1:6" ht="29.4">
      <c r="A256" s="95">
        <v>10.1</v>
      </c>
      <c r="B256" s="36" t="s">
        <v>230</v>
      </c>
      <c r="C256" s="101" t="s">
        <v>244</v>
      </c>
      <c r="D256" s="101">
        <v>5</v>
      </c>
      <c r="E256" s="104"/>
      <c r="F256" s="125">
        <f>D256*E256</f>
        <v>0</v>
      </c>
    </row>
    <row r="257" spans="1:6" ht="15.6">
      <c r="A257" s="96"/>
      <c r="B257" s="36" t="s">
        <v>231</v>
      </c>
      <c r="C257" s="102"/>
      <c r="D257" s="102"/>
      <c r="E257" s="105"/>
      <c r="F257" s="126"/>
    </row>
    <row r="258" spans="1:6" ht="29.4">
      <c r="A258" s="96"/>
      <c r="B258" s="36" t="s">
        <v>232</v>
      </c>
      <c r="C258" s="102"/>
      <c r="D258" s="102"/>
      <c r="E258" s="105"/>
      <c r="F258" s="126"/>
    </row>
    <row r="259" spans="1:6" ht="15.6">
      <c r="A259" s="96"/>
      <c r="B259" s="36" t="s">
        <v>233</v>
      </c>
      <c r="C259" s="102"/>
      <c r="D259" s="102"/>
      <c r="E259" s="105"/>
      <c r="F259" s="126"/>
    </row>
    <row r="260" spans="1:6" ht="15.6">
      <c r="A260" s="96"/>
      <c r="B260" s="36" t="s">
        <v>234</v>
      </c>
      <c r="C260" s="102"/>
      <c r="D260" s="102"/>
      <c r="E260" s="105"/>
      <c r="F260" s="126"/>
    </row>
    <row r="261" spans="1:6" ht="15.6">
      <c r="A261" s="96"/>
      <c r="B261" s="36" t="s">
        <v>235</v>
      </c>
      <c r="C261" s="102"/>
      <c r="D261" s="102"/>
      <c r="E261" s="105"/>
      <c r="F261" s="126"/>
    </row>
    <row r="262" spans="1:6" ht="29.4">
      <c r="A262" s="96"/>
      <c r="B262" s="36" t="s">
        <v>236</v>
      </c>
      <c r="C262" s="102"/>
      <c r="D262" s="102"/>
      <c r="E262" s="105"/>
      <c r="F262" s="126"/>
    </row>
    <row r="263" spans="1:6" ht="15.6">
      <c r="A263" s="96"/>
      <c r="B263" s="36" t="s">
        <v>237</v>
      </c>
      <c r="C263" s="102"/>
      <c r="D263" s="102"/>
      <c r="E263" s="105"/>
      <c r="F263" s="126"/>
    </row>
    <row r="264" spans="1:6" ht="15.6">
      <c r="A264" s="96"/>
      <c r="B264" s="36" t="s">
        <v>238</v>
      </c>
      <c r="C264" s="102"/>
      <c r="D264" s="102"/>
      <c r="E264" s="105"/>
      <c r="F264" s="126"/>
    </row>
    <row r="265" spans="1:6">
      <c r="A265" s="96"/>
      <c r="B265" s="13" t="s">
        <v>239</v>
      </c>
      <c r="C265" s="102"/>
      <c r="D265" s="102"/>
      <c r="E265" s="105"/>
      <c r="F265" s="126"/>
    </row>
    <row r="266" spans="1:6" ht="15.6">
      <c r="A266" s="96"/>
      <c r="B266" s="36" t="s">
        <v>240</v>
      </c>
      <c r="C266" s="102"/>
      <c r="D266" s="102"/>
      <c r="E266" s="105"/>
      <c r="F266" s="126"/>
    </row>
    <row r="267" spans="1:6" ht="15.6">
      <c r="A267" s="96"/>
      <c r="B267" s="36" t="s">
        <v>241</v>
      </c>
      <c r="C267" s="102"/>
      <c r="D267" s="102"/>
      <c r="E267" s="105"/>
      <c r="F267" s="126"/>
    </row>
    <row r="268" spans="1:6" ht="29.4">
      <c r="A268" s="96"/>
      <c r="B268" s="36" t="s">
        <v>242</v>
      </c>
      <c r="C268" s="102"/>
      <c r="D268" s="102"/>
      <c r="E268" s="105"/>
      <c r="F268" s="126"/>
    </row>
    <row r="269" spans="1:6" ht="30" thickBot="1">
      <c r="A269" s="97"/>
      <c r="B269" s="37" t="s">
        <v>243</v>
      </c>
      <c r="C269" s="103"/>
      <c r="D269" s="103"/>
      <c r="E269" s="106"/>
      <c r="F269" s="127"/>
    </row>
    <row r="270" spans="1:6" ht="15" thickBot="1">
      <c r="A270" s="116" t="s">
        <v>327</v>
      </c>
      <c r="B270" s="117"/>
      <c r="C270" s="117"/>
      <c r="D270" s="117"/>
      <c r="E270" s="118"/>
      <c r="F270" s="25">
        <f>F256</f>
        <v>0</v>
      </c>
    </row>
    <row r="271" spans="1:6" ht="28.2" thickBot="1">
      <c r="A271" s="33">
        <v>11</v>
      </c>
      <c r="B271" s="34" t="s">
        <v>245</v>
      </c>
      <c r="C271" s="35" t="s">
        <v>3</v>
      </c>
      <c r="D271" s="35" t="s">
        <v>4</v>
      </c>
      <c r="E271" s="35" t="s">
        <v>5</v>
      </c>
      <c r="F271" s="35" t="s">
        <v>6</v>
      </c>
    </row>
    <row r="272" spans="1:6" ht="83.4" thickBot="1">
      <c r="A272" s="20">
        <v>11.1</v>
      </c>
      <c r="B272" s="38" t="s">
        <v>246</v>
      </c>
      <c r="C272" s="28" t="s">
        <v>59</v>
      </c>
      <c r="D272" s="28">
        <v>1200</v>
      </c>
      <c r="E272" s="45"/>
      <c r="F272" s="30">
        <f>D272*E272</f>
        <v>0</v>
      </c>
    </row>
    <row r="273" spans="1:6" ht="42" thickBot="1">
      <c r="A273" s="20">
        <v>11.2</v>
      </c>
      <c r="B273" s="38" t="s">
        <v>247</v>
      </c>
      <c r="C273" s="28" t="s">
        <v>59</v>
      </c>
      <c r="D273" s="28">
        <v>240</v>
      </c>
      <c r="E273" s="45"/>
      <c r="F273" s="30">
        <f>D273*E273</f>
        <v>0</v>
      </c>
    </row>
    <row r="274" spans="1:6" ht="28.2" thickBot="1">
      <c r="A274" s="20">
        <v>11.3</v>
      </c>
      <c r="B274" s="38" t="s">
        <v>248</v>
      </c>
      <c r="C274" s="28" t="s">
        <v>3</v>
      </c>
      <c r="D274" s="28">
        <v>4</v>
      </c>
      <c r="E274" s="45"/>
      <c r="F274" s="30">
        <f t="shared" ref="F274:F276" si="1">D274*E274</f>
        <v>0</v>
      </c>
    </row>
    <row r="275" spans="1:6" ht="15" thickBot="1">
      <c r="A275" s="20">
        <v>11.4</v>
      </c>
      <c r="B275" s="38" t="s">
        <v>249</v>
      </c>
      <c r="C275" s="28" t="s">
        <v>3</v>
      </c>
      <c r="D275" s="28">
        <v>4</v>
      </c>
      <c r="E275" s="45"/>
      <c r="F275" s="30">
        <f t="shared" si="1"/>
        <v>0</v>
      </c>
    </row>
    <row r="276" spans="1:6" ht="28.2" thickBot="1">
      <c r="A276" s="20">
        <v>11.5</v>
      </c>
      <c r="B276" s="38" t="s">
        <v>250</v>
      </c>
      <c r="C276" s="28" t="s">
        <v>3</v>
      </c>
      <c r="D276" s="28">
        <v>8</v>
      </c>
      <c r="E276" s="45"/>
      <c r="F276" s="30">
        <f t="shared" si="1"/>
        <v>0</v>
      </c>
    </row>
    <row r="277" spans="1:6">
      <c r="A277" s="98">
        <v>11.6</v>
      </c>
      <c r="B277" s="39" t="s">
        <v>251</v>
      </c>
      <c r="C277" s="101" t="s">
        <v>260</v>
      </c>
      <c r="D277" s="101">
        <v>2</v>
      </c>
      <c r="E277" s="135"/>
      <c r="F277" s="113">
        <f>D277*E277</f>
        <v>0</v>
      </c>
    </row>
    <row r="278" spans="1:6">
      <c r="A278" s="99"/>
      <c r="B278" s="39" t="s">
        <v>252</v>
      </c>
      <c r="C278" s="102"/>
      <c r="D278" s="102"/>
      <c r="E278" s="136"/>
      <c r="F278" s="114"/>
    </row>
    <row r="279" spans="1:6" ht="15.6">
      <c r="A279" s="99"/>
      <c r="B279" s="36" t="s">
        <v>253</v>
      </c>
      <c r="C279" s="102"/>
      <c r="D279" s="102"/>
      <c r="E279" s="136"/>
      <c r="F279" s="114"/>
    </row>
    <row r="280" spans="1:6" ht="15.6">
      <c r="A280" s="99"/>
      <c r="B280" s="36" t="s">
        <v>254</v>
      </c>
      <c r="C280" s="102"/>
      <c r="D280" s="102"/>
      <c r="E280" s="136"/>
      <c r="F280" s="114"/>
    </row>
    <row r="281" spans="1:6" ht="15.6">
      <c r="A281" s="99"/>
      <c r="B281" s="36" t="s">
        <v>255</v>
      </c>
      <c r="C281" s="102"/>
      <c r="D281" s="102"/>
      <c r="E281" s="136"/>
      <c r="F281" s="114"/>
    </row>
    <row r="282" spans="1:6" ht="15.6">
      <c r="A282" s="99"/>
      <c r="B282" s="36" t="s">
        <v>256</v>
      </c>
      <c r="C282" s="102"/>
      <c r="D282" s="102"/>
      <c r="E282" s="136"/>
      <c r="F282" s="114"/>
    </row>
    <row r="283" spans="1:6" ht="15.6">
      <c r="A283" s="99"/>
      <c r="B283" s="36" t="s">
        <v>257</v>
      </c>
      <c r="C283" s="102"/>
      <c r="D283" s="102"/>
      <c r="E283" s="136"/>
      <c r="F283" s="114"/>
    </row>
    <row r="284" spans="1:6" ht="15.6">
      <c r="A284" s="99"/>
      <c r="B284" s="36" t="s">
        <v>258</v>
      </c>
      <c r="C284" s="102"/>
      <c r="D284" s="102"/>
      <c r="E284" s="136"/>
      <c r="F284" s="114"/>
    </row>
    <row r="285" spans="1:6" ht="16.2" thickBot="1">
      <c r="A285" s="100"/>
      <c r="B285" s="37" t="s">
        <v>259</v>
      </c>
      <c r="C285" s="103"/>
      <c r="D285" s="103"/>
      <c r="E285" s="137"/>
      <c r="F285" s="115"/>
    </row>
    <row r="286" spans="1:6" ht="15" thickBot="1">
      <c r="A286" s="20">
        <v>11.7</v>
      </c>
      <c r="B286" s="40" t="s">
        <v>261</v>
      </c>
      <c r="C286" s="41" t="s">
        <v>260</v>
      </c>
      <c r="D286" s="41">
        <v>2</v>
      </c>
      <c r="E286" s="45"/>
      <c r="F286" s="30">
        <f>D286*E286</f>
        <v>0</v>
      </c>
    </row>
    <row r="287" spans="1:6" ht="15" thickBot="1">
      <c r="A287" s="129" t="s">
        <v>262</v>
      </c>
      <c r="B287" s="130"/>
      <c r="C287" s="130"/>
      <c r="D287" s="130"/>
      <c r="E287" s="131"/>
      <c r="F287" s="42">
        <f>SUM(F272:F286)</f>
        <v>0</v>
      </c>
    </row>
    <row r="288" spans="1:6" ht="18.600000000000001" thickBot="1">
      <c r="A288" s="132" t="s">
        <v>334</v>
      </c>
      <c r="B288" s="133"/>
      <c r="C288" s="133"/>
      <c r="D288" s="133"/>
      <c r="E288" s="134"/>
      <c r="F288" s="43">
        <f>F287+F270+F254+F237+F230+F203+F155+F116+F105+F76+F54</f>
        <v>0</v>
      </c>
    </row>
  </sheetData>
  <sheetProtection algorithmName="SHA-512" hashValue="tTWZ8fGD29eU224mX+mDcqLK7CA4dcIgVwE/KZQH6oHiTi1SxKuy0IvoSAKvRKWGbewg3x2dmPqcazOzqVaFiw==" saltValue="EdPgkteyna1uE901JxizAQ==" spinCount="100000" sheet="1" objects="1" scenarios="1"/>
  <mergeCells count="78">
    <mergeCell ref="A287:E287"/>
    <mergeCell ref="A288:E288"/>
    <mergeCell ref="A270:E270"/>
    <mergeCell ref="A277:A285"/>
    <mergeCell ref="C277:C285"/>
    <mergeCell ref="D277:D285"/>
    <mergeCell ref="E277:E285"/>
    <mergeCell ref="A203:E203"/>
    <mergeCell ref="F277:F285"/>
    <mergeCell ref="A254:E254"/>
    <mergeCell ref="A256:A269"/>
    <mergeCell ref="C256:C269"/>
    <mergeCell ref="D256:D269"/>
    <mergeCell ref="E256:E269"/>
    <mergeCell ref="F256:F269"/>
    <mergeCell ref="F239:F253"/>
    <mergeCell ref="A205:A229"/>
    <mergeCell ref="C205:C229"/>
    <mergeCell ref="D205:D229"/>
    <mergeCell ref="E205:E229"/>
    <mergeCell ref="F205:F229"/>
    <mergeCell ref="A230:E230"/>
    <mergeCell ref="A237:E237"/>
    <mergeCell ref="A239:A253"/>
    <mergeCell ref="C239:C253"/>
    <mergeCell ref="D239:D253"/>
    <mergeCell ref="E239:E253"/>
    <mergeCell ref="A157:A202"/>
    <mergeCell ref="C157:C202"/>
    <mergeCell ref="D157:D202"/>
    <mergeCell ref="E157:E202"/>
    <mergeCell ref="F157:F202"/>
    <mergeCell ref="A105:E105"/>
    <mergeCell ref="A118:A154"/>
    <mergeCell ref="C118:C154"/>
    <mergeCell ref="D118:D154"/>
    <mergeCell ref="E118:E154"/>
    <mergeCell ref="F118:F154"/>
    <mergeCell ref="A155:E155"/>
    <mergeCell ref="A107:A115"/>
    <mergeCell ref="C107:C115"/>
    <mergeCell ref="D107:D115"/>
    <mergeCell ref="E107:E115"/>
    <mergeCell ref="F107:F115"/>
    <mergeCell ref="A116:E116"/>
    <mergeCell ref="A78:A104"/>
    <mergeCell ref="C78:C104"/>
    <mergeCell ref="D78:D104"/>
    <mergeCell ref="E78:E104"/>
    <mergeCell ref="F78:F104"/>
    <mergeCell ref="F72:F75"/>
    <mergeCell ref="A76:E76"/>
    <mergeCell ref="A56:A62"/>
    <mergeCell ref="C56:C62"/>
    <mergeCell ref="D56:D62"/>
    <mergeCell ref="E56:E62"/>
    <mergeCell ref="F56:F62"/>
    <mergeCell ref="A63:A71"/>
    <mergeCell ref="C63:C71"/>
    <mergeCell ref="D63:D71"/>
    <mergeCell ref="E63:E71"/>
    <mergeCell ref="F63:F71"/>
    <mergeCell ref="A72:A75"/>
    <mergeCell ref="C72:C75"/>
    <mergeCell ref="D72:D75"/>
    <mergeCell ref="E72:E75"/>
    <mergeCell ref="A54:E54"/>
    <mergeCell ref="A1:F1"/>
    <mergeCell ref="A2:F2"/>
    <mergeCell ref="A3:F3"/>
    <mergeCell ref="A4:F4"/>
    <mergeCell ref="A5:F5"/>
    <mergeCell ref="A6:F6"/>
    <mergeCell ref="A9:A53"/>
    <mergeCell ref="C9:C53"/>
    <mergeCell ref="D9:D53"/>
    <mergeCell ref="E9:E53"/>
    <mergeCell ref="F9:F53"/>
  </mergeCells>
  <pageMargins left="0.7" right="0.7" top="0.75" bottom="0.75" header="0.3" footer="0.3"/>
  <pageSetup paperSize="9" scale="60" orientation="portrait" r:id="rId1"/>
  <rowBreaks count="5" manualBreakCount="5">
    <brk id="54" max="16383" man="1"/>
    <brk id="105" max="16383" man="1"/>
    <brk id="155" max="16383" man="1"/>
    <brk id="203" max="16383" man="1"/>
    <brk id="2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4706C-891A-447C-BC69-24C2EEB85405}">
  <dimension ref="A1:F15"/>
  <sheetViews>
    <sheetView view="pageBreakPreview" zoomScaleNormal="100" zoomScaleSheetLayoutView="100" workbookViewId="0">
      <selection activeCell="A9" sqref="A9:F9"/>
    </sheetView>
  </sheetViews>
  <sheetFormatPr defaultRowHeight="14.4"/>
  <cols>
    <col min="2" max="2" width="94.5546875" customWidth="1"/>
    <col min="5" max="5" width="10.33203125" bestFit="1" customWidth="1"/>
    <col min="6" max="6" width="12.44140625" bestFit="1" customWidth="1"/>
  </cols>
  <sheetData>
    <row r="1" spans="1:6" ht="15.6">
      <c r="A1" s="47" t="s">
        <v>0</v>
      </c>
      <c r="B1" s="47"/>
      <c r="C1" s="47"/>
      <c r="D1" s="47"/>
      <c r="E1" s="47"/>
      <c r="F1" s="47"/>
    </row>
    <row r="2" spans="1:6" ht="15.6">
      <c r="A2" s="48" t="s">
        <v>1</v>
      </c>
      <c r="B2" s="48"/>
      <c r="C2" s="48"/>
      <c r="D2" s="48"/>
      <c r="E2" s="48"/>
      <c r="F2" s="48"/>
    </row>
    <row r="3" spans="1:6" ht="15.6">
      <c r="A3" s="47" t="s">
        <v>263</v>
      </c>
      <c r="B3" s="47"/>
      <c r="C3" s="47"/>
      <c r="D3" s="47"/>
      <c r="E3" s="47"/>
      <c r="F3" s="47"/>
    </row>
    <row r="4" spans="1:6">
      <c r="A4" s="49"/>
      <c r="B4" s="49"/>
      <c r="C4" s="49"/>
      <c r="D4" s="49"/>
      <c r="E4" s="49"/>
      <c r="F4" s="49"/>
    </row>
    <row r="5" spans="1:6" ht="15.6">
      <c r="A5" s="47" t="s">
        <v>302</v>
      </c>
      <c r="B5" s="47"/>
      <c r="C5" s="47"/>
      <c r="D5" s="47"/>
      <c r="E5" s="47"/>
      <c r="F5" s="47"/>
    </row>
    <row r="6" spans="1:6" ht="15" thickBot="1">
      <c r="A6" s="1"/>
      <c r="B6" s="1"/>
      <c r="C6" s="1"/>
      <c r="D6" s="1"/>
      <c r="E6" s="1"/>
      <c r="F6" s="1"/>
    </row>
    <row r="7" spans="1:6" ht="15">
      <c r="A7" s="150" t="s">
        <v>293</v>
      </c>
      <c r="B7" s="151"/>
      <c r="C7" s="151"/>
      <c r="D7" s="151"/>
      <c r="E7" s="151"/>
      <c r="F7" s="152"/>
    </row>
    <row r="8" spans="1:6" ht="15">
      <c r="A8" s="144" t="s">
        <v>294</v>
      </c>
      <c r="B8" s="145"/>
      <c r="C8" s="145"/>
      <c r="D8" s="145"/>
      <c r="E8" s="145"/>
      <c r="F8" s="146"/>
    </row>
    <row r="9" spans="1:6" ht="15">
      <c r="A9" s="144" t="s">
        <v>295</v>
      </c>
      <c r="B9" s="145"/>
      <c r="C9" s="145"/>
      <c r="D9" s="145"/>
      <c r="E9" s="145"/>
      <c r="F9" s="146"/>
    </row>
    <row r="10" spans="1:6" ht="15">
      <c r="A10" s="144" t="s">
        <v>296</v>
      </c>
      <c r="B10" s="145"/>
      <c r="C10" s="145"/>
      <c r="D10" s="145"/>
      <c r="E10" s="145"/>
      <c r="F10" s="146"/>
    </row>
    <row r="11" spans="1:6" ht="15">
      <c r="A11" s="144" t="s">
        <v>297</v>
      </c>
      <c r="B11" s="145"/>
      <c r="C11" s="145"/>
      <c r="D11" s="145"/>
      <c r="E11" s="145"/>
      <c r="F11" s="146"/>
    </row>
    <row r="12" spans="1:6" ht="15">
      <c r="A12" s="144" t="s">
        <v>298</v>
      </c>
      <c r="B12" s="145"/>
      <c r="C12" s="145"/>
      <c r="D12" s="145"/>
      <c r="E12" s="145"/>
      <c r="F12" s="146"/>
    </row>
    <row r="13" spans="1:6" ht="15">
      <c r="A13" s="144" t="s">
        <v>299</v>
      </c>
      <c r="B13" s="145"/>
      <c r="C13" s="145"/>
      <c r="D13" s="145"/>
      <c r="E13" s="145"/>
      <c r="F13" s="146"/>
    </row>
    <row r="14" spans="1:6" ht="15">
      <c r="A14" s="144" t="s">
        <v>300</v>
      </c>
      <c r="B14" s="145"/>
      <c r="C14" s="145"/>
      <c r="D14" s="145"/>
      <c r="E14" s="145"/>
      <c r="F14" s="146"/>
    </row>
    <row r="15" spans="1:6" ht="15.6" thickBot="1">
      <c r="A15" s="147" t="s">
        <v>301</v>
      </c>
      <c r="B15" s="148"/>
      <c r="C15" s="148"/>
      <c r="D15" s="148"/>
      <c r="E15" s="148"/>
      <c r="F15" s="149"/>
    </row>
  </sheetData>
  <sheetProtection algorithmName="SHA-512" hashValue="OO6FnVF4pme68HJifEwQKR6gljgU9NdLu54HpISyGPqCDIGzyeQq/pD9MpX1cJ3L9IyMnz364UX4dzXKOcVouQ==" saltValue="etaHyK+BA9zFWfSx1qk4hA==" spinCount="100000" sheet="1" objects="1" scenarios="1"/>
  <mergeCells count="14">
    <mergeCell ref="A12:F12"/>
    <mergeCell ref="A13:F13"/>
    <mergeCell ref="A14:F14"/>
    <mergeCell ref="A15:F15"/>
    <mergeCell ref="A1:F1"/>
    <mergeCell ref="A2:F2"/>
    <mergeCell ref="A3:F3"/>
    <mergeCell ref="A4:F4"/>
    <mergeCell ref="A5:F5"/>
    <mergeCell ref="A7:F7"/>
    <mergeCell ref="A8:F8"/>
    <mergeCell ref="A9:F9"/>
    <mergeCell ref="A10:F10"/>
    <mergeCell ref="A11:F11"/>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3" ma:contentTypeDescription="" ma:contentTypeScope="" ma:versionID="a9e15b5da3753589af91b3f95567f57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57dcae0bf8f06960b08ee9120a17a56d"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PSEENABEL-293876669-131989</_dlc_DocId>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PZA1203211</TermName>
          <TermId xmlns="http://schemas.microsoft.com/office/infopath/2007/PartnerControls">05fd8e00-f6ee-48d0-ba2e-ff250ba8b503</TermId>
        </TermInfo>
      </Terms>
    </e2b781e9cad840cd89b90f5a7e989839>
    <lcf76f155ced4ddcb4097134ff3c332f xmlns="bd8679c4-60e4-4c39-b071-1d80d6be7345">
      <Terms xmlns="http://schemas.microsoft.com/office/infopath/2007/PartnerControls"/>
    </lcf76f155ced4ddcb4097134ff3c332f>
    <TaxCatchAll xmlns="3a2cca07-d411-4b48-b7e8-c526dfd39ce0">
      <Value>22</Value>
      <Value>192</Value>
      <Value>2</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PZA1203211-10026</TermName>
          <TermId xmlns="http://schemas.microsoft.com/office/infopath/2007/PartnerControls">9b0d4179-8568-4a8e-b902-15dae1c93491</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https://enabelbe.sharepoint.com/sites/PSE/_layouts/15/DocIdRedir.aspx?ID=PSEENABEL-293876669-131989</Url>
      <Description>PSEENABEL-293876669-131989</Description>
    </_dlc_DocIdUrl>
    <j50cb40f2a0941d2947e6bcbd5d19dce xmlns="14a9c00f-d9e3-4eb9-aad3-f69239d17d9c">
      <Terms xmlns="http://schemas.microsoft.com/office/infopath/2007/PartnerControls"/>
    </j50cb40f2a0941d2947e6bcbd5d19dce>
    <SharedWithUsers xmlns="15d78002-bc9c-4a72-9b22-72c074cbc93f">
      <UserInfo>
        <DisplayName/>
        <AccountId xsi:nil="true"/>
        <AccountType/>
      </UserInfo>
    </SharedWithUsers>
  </documentManagement>
</p:properties>
</file>

<file path=customXml/itemProps1.xml><?xml version="1.0" encoding="utf-8"?>
<ds:datastoreItem xmlns:ds="http://schemas.openxmlformats.org/officeDocument/2006/customXml" ds:itemID="{75B20E9A-CA93-48F2-A025-648C5ED908EE}">
  <ds:schemaRefs>
    <ds:schemaRef ds:uri="http://schemas.microsoft.com/sharepoint/v3/contenttype/forms"/>
  </ds:schemaRefs>
</ds:datastoreItem>
</file>

<file path=customXml/itemProps2.xml><?xml version="1.0" encoding="utf-8"?>
<ds:datastoreItem xmlns:ds="http://schemas.openxmlformats.org/officeDocument/2006/customXml" ds:itemID="{953AB17C-931F-4013-AE9F-94047A52D069}">
  <ds:schemaRefs>
    <ds:schemaRef ds:uri="http://schemas.microsoft.com/sharepoint/events"/>
  </ds:schemaRefs>
</ds:datastoreItem>
</file>

<file path=customXml/itemProps3.xml><?xml version="1.0" encoding="utf-8"?>
<ds:datastoreItem xmlns:ds="http://schemas.openxmlformats.org/officeDocument/2006/customXml" ds:itemID="{6FC31321-5D58-42A1-82E3-942EF36C3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88AB612-D3EA-4F51-B2CF-E6CE9F79BB3D}">
  <ds:schemaRefs>
    <ds:schemaRef ds:uri="http://schemas.microsoft.com/office/2006/metadata/properties"/>
    <ds:schemaRef ds:uri="http://schemas.microsoft.com/office/infopath/2007/PartnerControls"/>
    <ds:schemaRef ds:uri="508ba6eb-9e09-4fd5-92f2-2d9921329f2d"/>
    <ds:schemaRef ds:uri="14a9c00f-d9e3-4eb9-aad3-f69239d17d9c"/>
    <ds:schemaRef ds:uri="bd8679c4-60e4-4c39-b071-1d80d6be7345"/>
    <ds:schemaRef ds:uri="3a2cca07-d411-4b48-b7e8-c526dfd39ce0"/>
    <ds:schemaRef ds:uri="15d78002-bc9c-4a72-9b22-72c074cbc9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LOT 1 - BOQ</vt:lpstr>
      <vt:lpstr>LOT 2 - BOQ</vt:lpstr>
      <vt:lpstr>GENERAL REQ</vt:lpstr>
      <vt:lpstr>'LOT 2 -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ABOUDI, Walid</dc:creator>
  <cp:lastModifiedBy>ABOUDI, Walid</cp:lastModifiedBy>
  <dcterms:created xsi:type="dcterms:W3CDTF">2023-05-05T08:48:45Z</dcterms:created>
  <dcterms:modified xsi:type="dcterms:W3CDTF">2023-05-15T10:17:30Z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459fb675-834a-4ece-a919-200a8830449a</vt:lpwstr>
  </property>
  <property fmtid="{D5CDD505-2E9C-101B-9397-08002B2CF9AE}" pid="6" name="Contract_reference">
    <vt:lpwstr>192</vt:lpwstr>
  </property>
  <property fmtid="{D5CDD505-2E9C-101B-9397-08002B2CF9AE}" pid="7" name="Project_code">
    <vt:lpwstr>22</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