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enabelbe.sharepoint.com/sites/PSE/Contracts/21_Public_Contracts/PZA170421T_RISE/PZA170421T-10029 (DNPWP-W) Works Public Spaces/2CSC/"/>
    </mc:Choice>
  </mc:AlternateContent>
  <xr:revisionPtr revIDLastSave="135" documentId="11_D784AA4D36338AD3508AE7D1994E7E86D93AE649" xr6:coauthVersionLast="47" xr6:coauthVersionMax="47" xr10:uidLastSave="{B0868C3F-5E31-48EC-BE1B-8E7870FDC20D}"/>
  <bookViews>
    <workbookView xWindow="-110" yWindow="-110" windowWidth="19420" windowHeight="10300" tabRatio="909" xr2:uid="{00000000-000D-0000-FFFF-FFFF00000000}"/>
  </bookViews>
  <sheets>
    <sheet name="PZA170421T-10028-Annex1" sheetId="10" r:id="rId1"/>
    <sheet name="lists" sheetId="3" r:id="rId2"/>
    <sheet name="Mech. Preamble" sheetId="11" r:id="rId3"/>
    <sheet name="Elect. Preamble" sheetId="12" r:id="rId4"/>
  </sheets>
  <externalReferences>
    <externalReference r:id="rId5"/>
    <externalReference r:id="rId6"/>
    <externalReference r:id="rId7"/>
    <externalReference r:id="rId8"/>
    <externalReference r:id="rId9"/>
  </externalReferences>
  <definedNames>
    <definedName name="_xlnm._FilterDatabase" localSheetId="0" hidden="1">'PZA170421T-10028-Annex1'!$A$10:$G$125</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'PZA170421T-10028-Annex1'!$A$1:$G$232</definedName>
    <definedName name="_xlnm.Print_Titles" localSheetId="0">'PZA170421T-10028-Annex1'!$9:$10</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0" l="1"/>
  <c r="G15" i="10"/>
  <c r="G31" i="10"/>
  <c r="D230" i="10"/>
  <c r="C230" i="10"/>
  <c r="C6" i="10"/>
  <c r="G40" i="10"/>
  <c r="B223" i="10" l="1"/>
  <c r="B222" i="10"/>
  <c r="B221" i="10"/>
  <c r="B220" i="10"/>
  <c r="B219" i="10"/>
  <c r="B218" i="10"/>
  <c r="B217" i="10"/>
  <c r="B216" i="10"/>
  <c r="B215" i="10"/>
  <c r="B214" i="10"/>
  <c r="B213" i="10"/>
  <c r="B212" i="10"/>
  <c r="B211" i="10"/>
  <c r="G57" i="10"/>
  <c r="G68" i="10"/>
  <c r="G66" i="10"/>
  <c r="G62" i="10"/>
  <c r="G63" i="10"/>
  <c r="G61" i="10"/>
  <c r="G60" i="10"/>
  <c r="G28" i="10"/>
  <c r="G27" i="10" l="1"/>
  <c r="G125" i="10"/>
  <c r="G123" i="10"/>
  <c r="G122" i="10"/>
  <c r="G120" i="10"/>
  <c r="G119" i="10"/>
  <c r="G118" i="10"/>
  <c r="G117" i="10"/>
  <c r="G115" i="10"/>
  <c r="G114" i="10"/>
  <c r="G113" i="10"/>
  <c r="G112" i="10"/>
  <c r="G111" i="10"/>
  <c r="G109" i="10"/>
  <c r="G108" i="10"/>
  <c r="G107" i="10"/>
  <c r="G106" i="10"/>
  <c r="G105" i="10"/>
  <c r="G104" i="10"/>
  <c r="G103" i="10"/>
  <c r="G101" i="10"/>
  <c r="G100" i="10"/>
  <c r="G99" i="10"/>
  <c r="G98" i="10"/>
  <c r="G97" i="10"/>
  <c r="G96" i="10"/>
  <c r="G95" i="10"/>
  <c r="G94" i="10"/>
  <c r="G93" i="10"/>
  <c r="G90" i="10" l="1"/>
  <c r="G222" i="10" s="1"/>
  <c r="G157" i="10"/>
  <c r="G156" i="10"/>
  <c r="G155" i="10"/>
  <c r="G153" i="10"/>
  <c r="G208" i="10"/>
  <c r="G207" i="10"/>
  <c r="G205" i="10"/>
  <c r="G203" i="10"/>
  <c r="G199" i="10"/>
  <c r="G198" i="10"/>
  <c r="G197" i="10"/>
  <c r="G196" i="10"/>
  <c r="G195" i="10"/>
  <c r="G192" i="10"/>
  <c r="G191" i="10"/>
  <c r="G190" i="10"/>
  <c r="G189" i="10"/>
  <c r="G188" i="10"/>
  <c r="G187" i="10"/>
  <c r="G186" i="10"/>
  <c r="G185" i="10"/>
  <c r="G171" i="10"/>
  <c r="B210" i="10"/>
  <c r="G168" i="10"/>
  <c r="G167" i="10"/>
  <c r="G166" i="10"/>
  <c r="G165" i="10"/>
  <c r="G164" i="10"/>
  <c r="G161" i="10"/>
  <c r="G151" i="10"/>
  <c r="G150" i="10"/>
  <c r="G149" i="10"/>
  <c r="G148" i="10"/>
  <c r="G144" i="10"/>
  <c r="G126" i="10" l="1"/>
  <c r="G223" i="10" s="1"/>
  <c r="G84" i="10"/>
  <c r="G72" i="10" l="1"/>
  <c r="G70" i="10" l="1"/>
  <c r="G74" i="10"/>
  <c r="G53" i="10"/>
  <c r="G50" i="10" l="1"/>
  <c r="G26" i="10" l="1"/>
  <c r="G33" i="10"/>
  <c r="G22" i="10"/>
  <c r="G82" i="10" l="1"/>
  <c r="G83" i="10"/>
  <c r="G67" i="10"/>
  <c r="G38" i="10" l="1"/>
  <c r="G39" i="10"/>
  <c r="G35" i="10"/>
  <c r="G71" i="10"/>
  <c r="G69" i="10" s="1"/>
  <c r="G218" i="10" s="1"/>
  <c r="G73" i="10" l="1"/>
  <c r="G219" i="10" s="1"/>
  <c r="G79" i="10" l="1"/>
  <c r="G54" i="10"/>
  <c r="G55" i="10"/>
  <c r="G56" i="10"/>
  <c r="G78" i="10"/>
  <c r="G46" i="10"/>
  <c r="G42" i="10" l="1"/>
  <c r="G43" i="10"/>
  <c r="G48" i="10"/>
  <c r="G21" i="10"/>
  <c r="G44" i="10"/>
  <c r="G16" i="10" l="1"/>
  <c r="G17" i="10"/>
  <c r="G18" i="10"/>
  <c r="G19" i="10"/>
  <c r="G20" i="10"/>
  <c r="G13" i="10"/>
  <c r="G14" i="10"/>
  <c r="G87" i="10" l="1"/>
  <c r="G88" i="10"/>
  <c r="G89" i="10"/>
  <c r="G77" i="10"/>
  <c r="G81" i="10"/>
  <c r="G80" i="10"/>
  <c r="G76" i="10"/>
  <c r="G65" i="10"/>
  <c r="G64" i="10"/>
  <c r="G59" i="10"/>
  <c r="G58" i="10" s="1"/>
  <c r="G52" i="10"/>
  <c r="G51" i="10" s="1"/>
  <c r="G216" i="10" s="1"/>
  <c r="G85" i="10" l="1"/>
  <c r="G75" i="10"/>
  <c r="G220" i="10" s="1"/>
  <c r="G217" i="10"/>
  <c r="G221" i="10"/>
  <c r="G49" i="10"/>
  <c r="G47" i="10" s="1"/>
  <c r="G215" i="10" s="1"/>
  <c r="G45" i="10"/>
  <c r="G41" i="10" l="1"/>
  <c r="G214" i="10" s="1"/>
  <c r="G37" i="10"/>
  <c r="G36" i="10" l="1"/>
  <c r="G213" i="10" s="1"/>
  <c r="G32" i="10"/>
  <c r="G25" i="10"/>
  <c r="G30" i="10"/>
  <c r="G29" i="10" l="1"/>
  <c r="G212" i="10" s="1"/>
  <c r="G12" i="10"/>
  <c r="G11" i="10" s="1"/>
  <c r="C8" i="10" l="1"/>
  <c r="G24" i="10" l="1"/>
  <c r="G23" i="10" s="1"/>
  <c r="G211" i="10" s="1"/>
  <c r="G210" i="10" l="1"/>
  <c r="G224" i="10" s="1"/>
</calcChain>
</file>

<file path=xl/sharedStrings.xml><?xml version="1.0" encoding="utf-8"?>
<sst xmlns="http://schemas.openxmlformats.org/spreadsheetml/2006/main" count="612" uniqueCount="474">
  <si>
    <t xml:space="preserve">Demolition </t>
  </si>
  <si>
    <t xml:space="preserve">Concrete </t>
  </si>
  <si>
    <t xml:space="preserve">Tiling and Flooring </t>
  </si>
  <si>
    <t>no.</t>
  </si>
  <si>
    <t xml:space="preserve">Carpentry and Joinery </t>
  </si>
  <si>
    <t xml:space="preserve">Steel and Aluminium </t>
  </si>
  <si>
    <t xml:space="preserve">Plastering </t>
  </si>
  <si>
    <t xml:space="preserve">Painting </t>
  </si>
  <si>
    <t xml:space="preserve">Electrical </t>
  </si>
  <si>
    <t xml:space="preserve">Mechanical </t>
  </si>
  <si>
    <t>Insulation and Roofing</t>
  </si>
  <si>
    <t xml:space="preserve">Stone </t>
  </si>
  <si>
    <t>ELECTRICAL WORKS</t>
  </si>
  <si>
    <t>PAINTING WORKS</t>
  </si>
  <si>
    <t>PLASTERING WORKS</t>
  </si>
  <si>
    <t>CARPENTRY &amp; JOINERY WORKS</t>
  </si>
  <si>
    <t>TILING, FLOORING AND MARBLE WORKS</t>
  </si>
  <si>
    <t>CONCRETE , BLOCK WORKS AND STONE WORKS</t>
  </si>
  <si>
    <t>QUANTITY</t>
  </si>
  <si>
    <t>UNIT</t>
  </si>
  <si>
    <t>TOT</t>
  </si>
  <si>
    <t>RATE €</t>
  </si>
  <si>
    <t>Total Before VAT</t>
  </si>
  <si>
    <t>Authorized person to sign</t>
  </si>
  <si>
    <t>In the Capacity of</t>
  </si>
  <si>
    <t>Date</t>
  </si>
  <si>
    <t>Stamp</t>
  </si>
  <si>
    <t>Signature</t>
  </si>
  <si>
    <t>MECHANICAL WORKS</t>
  </si>
  <si>
    <t>Name of Tenderer (Company)</t>
  </si>
  <si>
    <t>Nr.</t>
  </si>
  <si>
    <t>ITEM</t>
  </si>
  <si>
    <t>SUMMARY</t>
  </si>
  <si>
    <t>TOTAL 
EURO</t>
  </si>
  <si>
    <t>TENDER NO. PZA170421T-10013</t>
  </si>
  <si>
    <t>CONSULTANT:  Hosh Studio</t>
  </si>
  <si>
    <t>PUBLIC WORKS CONTRACT FOR ‘THE CREATION OF A SEMI-PUBLIC SPORTS FIELD IN COLLEGE DES FRÈRES - BEIT HANINA’</t>
  </si>
  <si>
    <t>DESCRIPTION OF WORK NEEDED / SPECIFICATIONS</t>
  </si>
  <si>
    <r>
      <t>m</t>
    </r>
    <r>
      <rPr>
        <vertAlign val="superscript"/>
        <sz val="11"/>
        <color theme="1"/>
        <rFont val="Calibri"/>
        <family val="2"/>
        <scheme val="minor"/>
      </rPr>
      <t>2</t>
    </r>
  </si>
  <si>
    <r>
      <t>m</t>
    </r>
    <r>
      <rPr>
        <vertAlign val="superscript"/>
        <sz val="11"/>
        <color theme="1"/>
        <rFont val="Calibri"/>
        <family val="2"/>
        <scheme val="minor"/>
      </rPr>
      <t>3</t>
    </r>
  </si>
  <si>
    <t>m (linear)</t>
  </si>
  <si>
    <t>lumpsum</t>
  </si>
  <si>
    <t>units</t>
  </si>
  <si>
    <t>Category</t>
  </si>
  <si>
    <t>Place</t>
  </si>
  <si>
    <t>Room</t>
  </si>
  <si>
    <t>Plumbing System</t>
  </si>
  <si>
    <t>Ditto, but 32-63 mm diameter</t>
  </si>
  <si>
    <t>Sweage\Drain System :</t>
  </si>
  <si>
    <t xml:space="preserve">Concrete cover on HDPE pipes </t>
  </si>
  <si>
    <t>Connecting HDPE\PVC pipe to existing manhole  including conecting vent pipes and manhole benching according to drawing</t>
  </si>
  <si>
    <t xml:space="preserve">4"/4" floor trap with 15/15 cm stainless steel cover. </t>
  </si>
  <si>
    <t xml:space="preserve">4"/2" floor trap with 15/15 cm stainless steel cover. </t>
  </si>
  <si>
    <t>4" PP Clean out, with 15/15 cm stainless steel cover.</t>
  </si>
  <si>
    <t>Water System :</t>
  </si>
  <si>
    <t xml:space="preserve">16 mm pexgol pipe with 25 mm sleeve </t>
  </si>
  <si>
    <t xml:space="preserve">20 mm pexgol pipe with 32 mm sleeve </t>
  </si>
  <si>
    <t xml:space="preserve">25 mm pexgol pipe with 40 mm sleeve </t>
  </si>
  <si>
    <t>water collecters (for hot and cold water )</t>
  </si>
  <si>
    <t>Connecting to existing water source</t>
  </si>
  <si>
    <t>Sanitary fixtures :</t>
  </si>
  <si>
    <t>Sinks with mirror size (60*60) . inclluded all  accessories such as soap dispensers, hangers, hooks, mirrors, toilet paper hangers ( European made )</t>
  </si>
  <si>
    <t>HDPE (High Density Poly Ethylene) Drain Pipes
Price Includes:
Couplings
Hanging for vertical pipes or where required
Digging,  refilling and retiling
All Fittings and Accessories needed for complete installation.</t>
  </si>
  <si>
    <t>m3</t>
  </si>
  <si>
    <t>EXCAVATION,  DEMOLITION, &amp; EARTH WORKS</t>
  </si>
  <si>
    <t>m2</t>
  </si>
  <si>
    <t>Excavation</t>
  </si>
  <si>
    <t>Earth</t>
  </si>
  <si>
    <t>Backfilling</t>
  </si>
  <si>
    <t>Filling</t>
  </si>
  <si>
    <t>Asphalt</t>
  </si>
  <si>
    <t xml:space="preserve">Dismantle of ceramic wall tiles </t>
  </si>
  <si>
    <t xml:space="preserve">Rate includes dismantling of water and sanitary old systemmalso includes carting away the debrism  and all according to engineer's instructions. </t>
  </si>
  <si>
    <t>Dimantle</t>
  </si>
  <si>
    <t xml:space="preserve">Supply and cast blinding Concrete grade 'B200'  under foundations, footings, drainage trenches etc.  </t>
  </si>
  <si>
    <t xml:space="preserve">Thickness not less than 5cm thick, should be according to drawings. </t>
  </si>
  <si>
    <t>minimum cement content of 350 Kg. per cubic meter Price to include for painting with three coats of Nitroproof 230 from FOSROC or equivalent (for the buried parts).</t>
  </si>
  <si>
    <t xml:space="preserve">Supply and Cast Reinforced Concrete Grade 'B300'  for foundartions of walls,  &amp; stairase of pedestrian entrance &amp; footings of steel columns, inaddition to beam that surrounds the football field. </t>
  </si>
  <si>
    <t>Concrete hollow block</t>
  </si>
  <si>
    <t>Internal Plastering 13mm</t>
  </si>
  <si>
    <t xml:space="preserve">Prepare surfaces and apply in three coats of rough and fine finish with ordinary Portland cement, sand and lime as specified 13mm thick on walls
 The price includes installation of metal lathe 200 mm wide to all chases of electro  mechanical works and to junctions of block work and concrete. It shall also include for all stop beads, angle beads Ref Protector 1012, 3204, and movement beads, all per engineer's instructions. </t>
  </si>
  <si>
    <t>Gypsum Boards &amp; False CielingWORKS</t>
  </si>
  <si>
    <t xml:space="preserve"> (The type is  from spain or Italy grade A). 
Rate includes skirting 7cm high
The price shall include grouting with a   grout  like    butech. or equivelant and sand-cement fill under tiles and all as per engineer's instructions. Color and size shall be approved by the director engineer. </t>
  </si>
  <si>
    <t xml:space="preserve">Local marble 3cm thick, for the doors of service building and admin room, 
Rates includes using mortar from cement and sand 3-1 , rounded fillets and polish surface,and the pointing with white cement and all works needed to accomplish the work and all according to engineer's instructions </t>
  </si>
  <si>
    <t xml:space="preserve">Gypsum </t>
  </si>
  <si>
    <t>kg</t>
  </si>
  <si>
    <t>complete with galvanized steel frame, handles, Z-shape galvanized stiffeners every25cm, 2mm  thick steel sheet, 1 cm feamale thick hing, Nickel chrome door stopper "ALBA" type, door jack "YALE" type, lock pin introduced in 10cm deep steel jacket, rock wool, handles, loks, ironmongery, hardware, and painting.  All according to the drawings ( A05) and to the instructions of the engineer.</t>
  </si>
  <si>
    <t>FURNITURE &amp; EQUIPMENTS</t>
  </si>
  <si>
    <t>Equipment &amp; Furniture</t>
  </si>
  <si>
    <t>PLANTING WORKS</t>
  </si>
  <si>
    <t>Clear site generally of any rubbish and debris prior to preparation for planting works, supply, install, spread, and make good minimum 60 cm agricultural red soil in areas designated on drawings for planting (diggining if needed to get the suitable depth of agricultural soil).rate includes adding compost.  All according to the drawings and to the instructions of the Director of Works.</t>
  </si>
  <si>
    <t>Supply and plant the following:</t>
  </si>
  <si>
    <t>MECHANICAL INSTALLATIONS</t>
  </si>
  <si>
    <t>The Bills of Quantities, Specifications, Schedule of Equipment and Drawings and all other Contract documents are complementary to each other.</t>
  </si>
  <si>
    <t>It is the responsibility of the Contractor to check the locations and quantities of the materials and equipment to be executed in accordance with the contract drawings.</t>
  </si>
  <si>
    <t>The unit rate of the materials and equipment shall be based on the Specification, all components as required and specified under each item concerned in the Specifications, Technical Data and Notes on the Schedules of Equipment Sheet, Contract Drawings, and all other Contract documents.</t>
  </si>
  <si>
    <t>All materials and equipment specified in this Volume shall be of a quality equivalent to/or better than furnished or manufactured by the following:</t>
  </si>
  <si>
    <r>
      <t>Equipment</t>
    </r>
    <r>
      <rPr>
        <b/>
        <sz val="12"/>
        <color indexed="8"/>
        <rFont val="Calibri"/>
        <family val="2"/>
      </rPr>
      <t xml:space="preserve"> &amp; </t>
    </r>
    <r>
      <rPr>
        <b/>
        <u/>
        <sz val="12"/>
        <color indexed="8"/>
        <rFont val="Calibri"/>
        <family val="2"/>
      </rPr>
      <t xml:space="preserve">Trade Mark </t>
    </r>
  </si>
  <si>
    <t xml:space="preserve">Fans </t>
  </si>
  <si>
    <t>- Vortice</t>
  </si>
  <si>
    <t>- S&amp;P</t>
  </si>
  <si>
    <t>- Rosenburg</t>
  </si>
  <si>
    <t xml:space="preserve">Sanitary fixtures                                                                            </t>
  </si>
  <si>
    <t xml:space="preserve">- Ideal standard </t>
  </si>
  <si>
    <t>- Creavit</t>
  </si>
  <si>
    <t>- Villeroy&amp;Boch</t>
  </si>
  <si>
    <t>- Vitra</t>
  </si>
  <si>
    <r>
      <t xml:space="preserve">Sanitary fixtures  fittings (wash basin mixer)                            </t>
    </r>
    <r>
      <rPr>
        <sz val="12"/>
        <color indexed="8"/>
        <rFont val="Calibri"/>
        <family val="2"/>
      </rPr>
      <t xml:space="preserve">  </t>
    </r>
  </si>
  <si>
    <t>- Grohe</t>
  </si>
  <si>
    <t xml:space="preserve">Hangers ,Anchors &amp; Supports for pipes &amp; ducts                                        </t>
  </si>
  <si>
    <t>- Hilti</t>
  </si>
  <si>
    <t xml:space="preserve">Valves </t>
  </si>
  <si>
    <t>- sagiv</t>
  </si>
  <si>
    <t xml:space="preserve">PVC drain pipe &amp; fittings                           </t>
  </si>
  <si>
    <t>- Holiot</t>
  </si>
  <si>
    <t xml:space="preserve">HDPE drain pipe &amp; fittings                          </t>
  </si>
  <si>
    <t>- Geberit</t>
  </si>
  <si>
    <t>Pex Pipes and Fittings</t>
  </si>
  <si>
    <t>- Golan</t>
  </si>
  <si>
    <t>Air grills &amp; diffusers,  volume &amp; fire dampers</t>
  </si>
  <si>
    <t>-  Metal press</t>
  </si>
  <si>
    <t>-  Cooling industries company</t>
  </si>
  <si>
    <t>Pipe insulation</t>
  </si>
  <si>
    <t>Vidoflex</t>
  </si>
  <si>
    <t xml:space="preserve">In addition to the above mentioned requirements, the Unit Rate shall include the following:
(The following requirements are complementary to the mentioned items in the B.O.Q.).
</t>
  </si>
  <si>
    <t>A. General</t>
  </si>
  <si>
    <t>1. Supply of materials and equipment. (unless mentioned to be supplied by the owner)</t>
  </si>
  <si>
    <t>2. Off loading and handling from trucks on site to place of installation.</t>
  </si>
  <si>
    <t>3. Installation of materials and equipment.</t>
  </si>
  <si>
    <t>4. All civil work required and connected with the mechanical installations, such as: equipment concrete bases and supports, cutting through walls and slabs for passage of pipes and conduits and ducts, pipe sleeves, repatching, fixing of pipe and duct hangers and supports to structure, wooden frames for air outlets and louvers and wall mounted fans, excavation and backfilling, riggings, hoisting, water proofing, cleaning, protection and painting.</t>
  </si>
  <si>
    <t>5. All testing, balancing, adjusting, commissioning and handling to client complete operational systems.</t>
  </si>
  <si>
    <t>6. Allowance for cleaning and for proper protection of all equipment plants, electrical installations and structures during insulation  and paintings.</t>
  </si>
  <si>
    <t>7. Disinfection, flushing and water treatment.</t>
  </si>
  <si>
    <t>8. All labor, materials, tools, instruments, electric power supply fuel and water required for installation, testing, balancing, adjusting, disinfection, flushing, operation and commissioning.</t>
  </si>
  <si>
    <t>9. Thermal insulation for all equipment, valves, trimming and accessories.</t>
  </si>
  <si>
    <t>10. System identifications, tags, labels, nameplates, and charts.</t>
  </si>
  <si>
    <t>11. Shop-drawings and As-built drawings.</t>
  </si>
  <si>
    <t>12. Spare parts information and tools, as recommended by the manufacturer</t>
  </si>
  <si>
    <t>13. Operation and maintenance manuals.</t>
  </si>
  <si>
    <t>14. Samples as required by the Engineer.</t>
  </si>
  <si>
    <t xml:space="preserve">15. Inspection, testing , rejection , adjusting, balancing, commissioning, and handling to client of all materials, equipment and workmanship.   </t>
  </si>
  <si>
    <t>16. Maintenance of all items supplied by contractor as per Contract Conditions</t>
  </si>
  <si>
    <t>17. Electrical wiring between equipment and power panel</t>
  </si>
  <si>
    <t>18. For pipe works: Steel, HDPE, UPVC for all services.</t>
  </si>
  <si>
    <t xml:space="preserve">The unit price shall include all pipe fittings and joints such as elbows, bends, tees, reducers, unions, expansion joints, flanges, anchoring, sleeves, floor plates, flanges, sockets and all joining materials,  pipe hangers and supports, expansion bellows loops and joints, fire retardant and protection sealants for all pipes crossing fire rated structures,  adapters and dielectric unions for connecting dissimilar materials, excavation and back-filling, chasing in walls, painting, pipe protection against corrosion, pipe coating, as required per specifications and drawings. </t>
  </si>
  <si>
    <t>Pipe work shall be measured in meter run (MR).</t>
  </si>
  <si>
    <t>General Provisions of Electrical Works</t>
  </si>
  <si>
    <t>Rates of electrical installations shall includes for:-</t>
  </si>
  <si>
    <t>Electrical works including all required materials, accessories, labor, all as required according to drawings, specifications and bill of quantities.</t>
  </si>
  <si>
    <t>Cutting, and pining including all making good</t>
  </si>
  <si>
    <t>Forming, or cutting hales, chases, channels etc.in reinforced concrete structure, block works or existing walls.</t>
  </si>
  <si>
    <t>Plugging and screwing</t>
  </si>
  <si>
    <t>Preparation of all required workshop drawings and as built drawings.</t>
  </si>
  <si>
    <t>Preparing working drawings by authorized Fire Alarm Engineer</t>
  </si>
  <si>
    <t>Protection of all electrical works</t>
  </si>
  <si>
    <t>All Labelling shall be engraved type</t>
  </si>
  <si>
    <t>All conduits used should be fire retardant and color coded.</t>
  </si>
  <si>
    <t>providing Operating and Maintenance Manual
Mechanical and Electrical Services including as made drawings as specified.</t>
  </si>
  <si>
    <t xml:space="preserve">Rate includes Inspection of electrical installation inside the buildings &amp; the playgrounds by licensed electrical inspection engineer at least Level(2), including cost of inspection and assistance to inspector in taking instrument readings, providing test reports &amp; certificates for all electrical works including electrical panels. </t>
  </si>
  <si>
    <t>All Electrical Works should be according to local codes &amp; laws &amp; according to technical requirements of electricity company</t>
  </si>
  <si>
    <t>Planting</t>
  </si>
  <si>
    <t>including all required thickness as in specifications rolled by plastic bonds, sleeves,  rubber expansion joint,  automatic air vents, drain cocks with all required fittings and connections . All is according to drawings, specifications and approval of the Engineer.</t>
  </si>
  <si>
    <t xml:space="preserve"> schedule 40 galvanized Steel pipes of size 2" </t>
  </si>
  <si>
    <t xml:space="preserve">Wall mounted european toilet with concealed flush tank, include toilet hydraulic cover and all accessories </t>
  </si>
  <si>
    <t>Price includes: Vibration isolaters resilient mountings, skids and hangers.
Flexible connections on fan inlet and outlet
insect screen
automatic shutter
All the electrical connections for the fans to main electrical board
All Fittings and Accessories needed for complete installation.</t>
  </si>
  <si>
    <t>Ceiling mounted exhaust air grill with register 
Price includes: 
All Fittings and Accessories needed for complete installation.</t>
  </si>
  <si>
    <t>Air Ducts
Galvanized air ducts in various thickness as required by Smacna.</t>
  </si>
  <si>
    <t>Price includes:
Hanging , supports and brackets where required
All Fittings and Accessories needed for complete installation.</t>
  </si>
  <si>
    <t>Aluminum Louvers are completley weather proof and rain proofblade lips</t>
  </si>
  <si>
    <t>Fire Fighting System :</t>
  </si>
  <si>
    <t xml:space="preserve">Fire Extinguisher
Class ABC fire extinguisher of capacity 6.0 kg.
</t>
  </si>
  <si>
    <t>Price includes:
Hangers
All Fittings and Accessories needed for complete installation.</t>
  </si>
  <si>
    <t>Fire Cabinet: ɸ50mm, 30m long hose rack. ɸ25mm, 30m long hose reel with combined pressure reducing to limit pressure to 4.5 bar. including 1" globe valve.</t>
  </si>
  <si>
    <t>This item is optional - according to the need during implementation, based on the instructions of the director of work</t>
  </si>
  <si>
    <t xml:space="preserve"> </t>
  </si>
  <si>
    <t>Ground And First Floor</t>
  </si>
  <si>
    <t>Public services contract for “Participatory design and supervision of Public and Semi-Public spaces in East Jerusalem / Silwan neighborhood”</t>
  </si>
  <si>
    <t>Annex 1 - Bill of Quantities for JYCF</t>
  </si>
  <si>
    <t xml:space="preserve">Rate includes :
- required reinforcement during the removal,
- removal of surplus material from site to an approved dumping area, all according to specifications and the directon of diector engineer. </t>
  </si>
  <si>
    <t>Ground Floor</t>
  </si>
  <si>
    <t>First Floor</t>
  </si>
  <si>
    <t>Kitchen</t>
  </si>
  <si>
    <t>WCs</t>
  </si>
  <si>
    <t xml:space="preserve">Rate includes removal of surplus material from site to an approved dumping area, all according to specifications and the directon of diector engineer. </t>
  </si>
  <si>
    <t>Playground</t>
  </si>
  <si>
    <t xml:space="preserve">Removing the existing metal staircase, steel protection and handrails, according to the direction of the supervising engineer </t>
  </si>
  <si>
    <t>Breakdown and remove the existing ground tiles and its skirting up to 50 cm depth</t>
  </si>
  <si>
    <t>All Area</t>
  </si>
  <si>
    <t>All area</t>
  </si>
  <si>
    <t>All according to the Director of Works. Rate also includes backfill underneath &amp;  carting away debris. Rate includes removal of existing steps
Conrtactor should submit a drawing to show the elements for demolishing to be approved by the work director</t>
  </si>
  <si>
    <t>Dismantle and removal the existing artificial grass</t>
  </si>
  <si>
    <t>All according to the Director of Works. 
Conrtactor should submit a drawing to show the elements for demolishing to be approved by the work director</t>
  </si>
  <si>
    <t>All according to the Director of Works.  
Conrtactor should submit a drawing to show the elements for demolishing to be approved by the work director</t>
  </si>
  <si>
    <t>Rate also includes:
- Removing the porcelain tiles on the walls of toilets and kitchen
- carefull removing the the appliances, ventilation system and doors and keeping them in a good situation, 
- carting away the debris. 
All according to the drawings and to the instructions of the Director of Works.
Contractor should ask the director of work about the appliences before carting away.</t>
  </si>
  <si>
    <t>Supply and install   European Class A -porcelain floor tiles - full body - matt</t>
  </si>
  <si>
    <t>Supply all kinds of raw material and apply 3 layers of acrylic paint supercryl 2000 from tambour or equivalent for internal walls  wherever needed or instructed by the site engineer,
Rate includes preparing the surface, cleaning, removing dust and foreign matter, sanding with sandpaper, checking the walls with Calcimo X and putty (GOLD BOND brand or an approved equivalent), then applying three coats of SUPER CRYL 2000 or equivalent, all as instructed and approved by the site engineer and all according to specifications (color be specified by the engineer taking into consideration that color has to be ready mixed).</t>
  </si>
  <si>
    <t>Supply and install  porcelain floor tiles  8mm thick for the Music room and entrance</t>
  </si>
  <si>
    <t>Supply &amp; install window &amp; door sills in addition to the required steps</t>
  </si>
  <si>
    <t xml:space="preserve">Supply &amp; install moveable wooden bench </t>
  </si>
  <si>
    <t xml:space="preserve">Supply &amp; install lower kitchenette  cabinets size 60cm wide x 90 cm high, </t>
  </si>
  <si>
    <t xml:space="preserve"> 2cm (brazili, hindi, or equivalent) high quality granite worktop with the rounded edge with 150mm high x 20mm thick  granite upstand on worktops.</t>
  </si>
  <si>
    <t xml:space="preserve">Supply &amp; install kitchen granite for worktop 62 cm </t>
  </si>
  <si>
    <t>Supply and install ceramic tiles for the walls with 8mm thick for the toilet walls and kitchenette</t>
  </si>
  <si>
    <t xml:space="preserve">Supply &amp; install upper kitchenette  cabinets size 35cm wide x 75 cm high, </t>
  </si>
  <si>
    <t>Supply &amp; install  kitchenette  cabinets under the stairs size 60cm wide x (from 162 cm high,  to 225 cm high)</t>
  </si>
  <si>
    <t>Composed of plywood wooden frame , 20mm blockboards to be high quality formaica both sides (colours are selected by the director of Works), and Beach wood lipping to all exposed edges, including corners, doors, the blockboard base, back, shelves,  sides, stiles, locks and rails, ironmongery, hardware, and paint where applicable. The contractor should submit a shop drawing to be approved by the director of the work
All according to the instructions of Director of Works.</t>
  </si>
  <si>
    <t>Composed of plywood wooden frame, 20mm blockboards to be high-quality formaica on both sides (colours are selected by the director of Works), and Beach wood lipping to all exposed edges, including corners, doors, the blockboard base, back, shelves,  sides, stiles, locks and rails, ironmongery, hardware, and paint where applicable. The contractor should submit a shop drawing to be approved by the director of the work
All according to the instructions of Director of Works.</t>
  </si>
  <si>
    <t>Dismantle and removal the existing steel protection and steel panels at the main elevation</t>
  </si>
  <si>
    <r>
      <t xml:space="preserve">Composed plywood wooden frame , 20mm blockboards to be high quality formaica both sides (colours are selected by the director of Works), and Beech wood lipping to all exposed edges, including corners, doors, the blockboard base, back, shelves, drawers, sides, stiles, locks and rails, ironmongery, hardware, and paint where applicable. The contractor should submit a shop drawing to be approved by the director of the work.
</t>
    </r>
    <r>
      <rPr>
        <u/>
        <sz val="11"/>
        <color theme="1"/>
        <rFont val="Calibri"/>
        <family val="2"/>
        <scheme val="minor"/>
      </rPr>
      <t>Rate includes removal of old cabenets ,removal of waste outside the site within one day of removal to the places designated for this by the municipality.</t>
    </r>
    <r>
      <rPr>
        <sz val="11"/>
        <color theme="1"/>
        <rFont val="Calibri"/>
        <family val="2"/>
        <scheme val="minor"/>
      </rPr>
      <t xml:space="preserve">
All according to the instructions of Director of Works.</t>
    </r>
  </si>
  <si>
    <t>Dimantle and removal of wooden and gypsum false ceiling in the ground floor</t>
  </si>
  <si>
    <t xml:space="preserve">Rate includes carefull removing the the electrical lighting elements, ventilation system and doors and keeping them in a good situation, 
- carting away the debris. </t>
  </si>
  <si>
    <t xml:space="preserve">Rates include:
laid on 25mm thick mortar bed (1:3), on a minimum 120mm thick aggregate (simsim) bed. According to specifications and to Engineer's instructions. Rate includes use of 3 mm spacers, sand/ cement mortar with special grouting mortar such as Mapei or equivalent. rate includes skirting with hieght of 11mm laid on 10mm thick mortar backing (1:3).Non-slip, full body, and 8mm thick for the toilets (The type is from Spain or Italy grade A).
The price shall include grouting with a water resistant grout  like   Mapei PLUS or equivalent, and sand-cement fill under tiles, and all as per engineer's instructions. Color and size shall be approved by the director engineer. 
</t>
  </si>
  <si>
    <t xml:space="preserve">All the profiles must be for the use of NAPCO 7700, KALIL 7000, or  EXTAL 70. Three rail tracks . Iron colour: FM7126 from NAPCO or similar colour from KALIL  or  EXTAL. All accessories, wheels, rails, hinges, handles, locks, brushes, rubber EPDM, and angles must be the original of NAPCO, KALIL , or  EXTAL. Use 6mm thick clear glazing sheets for fixed windows and doors and 6mm out, 4mm void, 4mm in glass sheets for double and sliding windows. The contractor shall submit shop drawings to the Director of Works prior to the commencement of works.
Windows, complete with frame, locks, double glazing, silicone sealant, ironmongery, and hardware, three rail tracks with fly screen.
</t>
  </si>
  <si>
    <t xml:space="preserve">Supply &amp; install a fixed wooden kids playground complex, </t>
  </si>
  <si>
    <t>consists of at least 4 items for different types of exercises, see photo at A02 with dimensions of (7*3.5*2 )m within a safety area (7*10m). Equipments should meet the TAKEN requierments, from paturiz or urbanix or equivelant. contractor is required to submit the manufacturing catalogues for the equipments to obtain the approval prior supplying.</t>
  </si>
  <si>
    <t>Dryopteris خنشار with minim diameter 30 cm</t>
  </si>
  <si>
    <t>Schefflera شفليرا with minim hight 60 cm</t>
  </si>
  <si>
    <t>Plectranthus scutellarioides السجاد with min diameter 20 cm</t>
  </si>
  <si>
    <t xml:space="preserve">Maintenance of existing door of main entrance </t>
  </si>
  <si>
    <t>Rate includes locks, silicone sealant, ironmongery, and hardware, fly screen, shutterm paint, required painting, all according  the instructions of work director.</t>
  </si>
  <si>
    <t>Water &amp; Thermal insulation</t>
  </si>
  <si>
    <t>Supply and install flexible acrylic plaster coating. Surface preparation: make sure that the surface was prepared by external plastering. 
Application: apply using brush or roller one coat of special colored bonding primer ,apply one coat of the flexible acrylic plaster using metal spatula and move the spatula to get the desired uniform texture, manufacturer tambour acrylic shlicht system or equivalent, color to be selected by the engineer.</t>
  </si>
  <si>
    <t>Supply and install  false ceiling of one-sided structure of green waterproof gypsum boards to cover the ceiling in the first floor (arc shape)</t>
  </si>
  <si>
    <t xml:space="preserve">White-painted galvanized steel suspended ceiling: perforated panels, 30 cm wide and 8.0 mm thick. </t>
  </si>
  <si>
    <t xml:space="preserve">The price includes the bearing profiles, hanging elements (up to 80 cm high) and 2.1 mm thick Z,L finish near the walls, in addition to hanging cables,  including an omega profile between the fields (if required) </t>
  </si>
  <si>
    <t>Dismantle and removal the existing kidse equipments a slide- swing- and all other equieplments on the plan, in addition to moving the tires and keeping them until the work finish and put them back.</t>
  </si>
  <si>
    <t xml:space="preserve">Dismantle and removal the existing steel steps in the first floor near the exist </t>
  </si>
  <si>
    <t>All according to the Director of Works.  
 Rate includes removal of surplus material from site to an approved dumping area, all according to specifications and the directon of diector engineer. 
Conrtactor should submit a drawing to show the elements for demolishing to be approved by the work director</t>
  </si>
  <si>
    <t xml:space="preserve">rate iclude built in cement sand mortar (1:3) mix.
The rate includes 20cm high reinforced beams over doors and over 2m high block wall, running through the total length and width of the block wall, and all according to drawings and engineer's instructions. </t>
  </si>
  <si>
    <t>Rate includes three coats of poliur paint and one coat of primer, 
colour to be given by engineer, and all according t the instructions of director of work</t>
  </si>
  <si>
    <t>Supply and paint three layers of oil paint for metal existing steel protections  for existing windows and facads</t>
  </si>
  <si>
    <t>Supply and paint three layers of oil paint for metal existing steel exit door on the First Floor in addition to the required maintenance for the door including hinges agronomy, handles, rubber and finer protection</t>
  </si>
  <si>
    <t>Supply and build hollow concrete blocks 20 cm including 8mm dowels every two courses</t>
  </si>
  <si>
    <t>Supply &amp; install mild steel doors, single-sided, overall size 100 x 220cm, for the exit in the first floor</t>
  </si>
  <si>
    <t xml:space="preserve">Two coating layers of NITROPROOF or equivalent waterproofing material under floor tiles, 2mm thick for each layer, and to keep 24 hours between the two layers.
Rate includes (Gluns) sanding layer (Cement and Sand 1:1) And the necessary work and treatment of angles, connections, and ends according to the manufacturer's instructions. And inspect the insulator after installation by immersing the surface with water at a depth of not less than (5) cm above the highest point, and all that is necessary according to the plans, specifications, and instructions of the engineer. Quantity will be calculated according to the horizontal plan only, no addition for vertical quantities. </t>
  </si>
  <si>
    <t xml:space="preserve">Supply and install Rubber flooring tiles 500 x 500mm, with thickness of 30 mm., the basic type is one layer (full body) rubber tile produced of a mixture of recycled rubber granules and polyurethane binders. characterized by exceptional resilience, slip resistance, wear resistance and freeze resistance.
</t>
  </si>
  <si>
    <t>Supply and install wall protection made of high-density foam fully covered with pvc fixing to the wall</t>
  </si>
  <si>
    <t>Acoustical Insulation</t>
  </si>
  <si>
    <t>Supply and install thermal insulation of rock wool mattresses with a thickness of 50mm for the arced ceiling in the first floor</t>
  </si>
  <si>
    <t>Supply and install 3D fiber sound-absorbing panels
for walls, that made of high-quality material , (NRC 0.95) dimension of 60*60 cm, to be without chemical binders or retardants, lightweight, easy installation, non- toxic..</t>
  </si>
  <si>
    <t>Supply and install water insulation Under toilets floor tiles</t>
  </si>
  <si>
    <t>Rate includes all nesseccary anchors for installation to steel ceiling, all according to the director engineer.</t>
  </si>
  <si>
    <t>Rates includes adhesive as the recommendations of the manufacture, and all all according to the instructions of the work director.</t>
  </si>
  <si>
    <t>Price includes a layer of cemntious insulation (Glans)+primer+bitumenous membrane</t>
  </si>
  <si>
    <t>Supply &amp; install one primer coating and one 4mm thick layer of modified bituminous membrane approved by director engineer on a clean surface in addition to cleaning all drainage gutters and openinigs ion the roof (only maintenance for existing insulations where required)</t>
  </si>
  <si>
    <t>Supply soft furniture made of high-density foam fully covered with pvc with rounded table in the middle of the same material as in photo in drawing A0 the diameter is 120cm (table 60 cm with hight of 52 cm and chair width is 30830 cm)</t>
  </si>
  <si>
    <t>Supply Plastic Trash bins (Look as metal) 60 liters</t>
  </si>
  <si>
    <t xml:space="preserve">Supply Pear Pouf for all purposes, Made of high quality washable nylon fabricm Shredded sponge filling
Dimensions: Length 80 cm,  Width: 80 cm, Height: 110 cm
</t>
  </si>
  <si>
    <r>
      <t xml:space="preserve">Cables and Wires
</t>
    </r>
    <r>
      <rPr>
        <b/>
        <u/>
        <sz val="11"/>
        <rFont val="Calibri"/>
        <family val="2"/>
        <scheme val="minor"/>
      </rPr>
      <t>600 Volt Cables</t>
    </r>
  </si>
  <si>
    <t>Supply, install, test and commission 600/1000 volts N2XY copper cables with all required accessories for proper installation and operation, cable lugs, ties.  as shown on drawing, as per the preamble, the specifications and supervision engineer's requirements.</t>
  </si>
  <si>
    <t>16A power socket outlet</t>
  </si>
  <si>
    <t>16A power socket outlet water proof</t>
  </si>
  <si>
    <t>Supply and installation of the equipment listed below: Rate includes transporting,  storage support, connection to power field and factory testing, shop drawing and all items described in the Technical Specification and Layout as on complete system</t>
  </si>
  <si>
    <t>CCTV SYSTEM/ IP CAMS</t>
  </si>
  <si>
    <t xml:space="preserve">Outdoor Cameras (IP Network) </t>
  </si>
  <si>
    <t>Note: Contractor shall provide samples and shop drawings for all items for approval prior to the execution of these item.</t>
  </si>
  <si>
    <t>Preambles</t>
  </si>
  <si>
    <t>Removing of all existing electrical systems (Lighting, power, cables, outlets, trays, switches, electrical panel, fire alarm, general alarm &amp; all related cabling trunking &amp; conduits) , keeping in good condition delivery to owner with full   in coordination with the engineer.</t>
  </si>
  <si>
    <t>Testing electrical installations including providing  written reports &amp; certificates by authorized inspector /engineer approved by consultant . The report should indicate detailed measurements for electrical installations, electrical panels, cables, outlets, isolators,  lighting,... etc., and if it is matching the Local electrical  code, fire code &amp; ministry of health requirements</t>
  </si>
  <si>
    <t>Preparing working drawings by authorized Fire Alarm Engineer, testing the works during &amp; after completion  including providing and personal necessary for testing, providing written reports &amp; certificates by authorized fire alarm  inspector  approved by consultant .</t>
  </si>
  <si>
    <t>All outlets, switches, cables, wires should be labelled ( numbers &amp; tags)</t>
  </si>
  <si>
    <t>providing Operating and Maintenance Manual
Mechanical and Electrical Services including as made drawings hard &amp; electronic copy</t>
  </si>
  <si>
    <t>Cables of type N2XY (XLPE) or NYY, 3 x 10 mm² section, fixed to structure, placed on ladders, or inside ducts, or inside conduits, including connections at both ends. Rate includes conduits(1.25") and or trunks.</t>
  </si>
  <si>
    <t>m(linear)</t>
  </si>
  <si>
    <t>Supply, install, test and commission the following power sockets/points as shown on drawing, as per the preamble, rate includes conduits, N2XY cables  (individual wires not allowed) up to related existing panels, rate also includes adding required circuit breakers inside panels, the specifications and supervision engineer's requirements.</t>
  </si>
  <si>
    <t>Legrand, GEWISS or Unica/Schneider</t>
  </si>
  <si>
    <t>16 Amp double power Socket Outlet.</t>
  </si>
  <si>
    <t xml:space="preserve">2 pole with indication light boiler switch for Fan operation </t>
  </si>
  <si>
    <r>
      <t xml:space="preserve">Supporting Devices
</t>
    </r>
    <r>
      <rPr>
        <b/>
        <u/>
        <sz val="11"/>
        <rFont val="Calibri"/>
        <family val="2"/>
        <scheme val="minor"/>
      </rPr>
      <t>Power sockets</t>
    </r>
  </si>
  <si>
    <t>Main  &amp; Sub-main Electrical   Panels</t>
  </si>
  <si>
    <t>Rising electrical service from 1x25A to 1x40 A in coordination with electrical company</t>
  </si>
  <si>
    <t>MDB</t>
  </si>
  <si>
    <t>DBG</t>
  </si>
  <si>
    <t>DBF</t>
  </si>
  <si>
    <t>Lighting</t>
  </si>
  <si>
    <t>Lighting points</t>
  </si>
  <si>
    <t>Supply, install, connect, test and commission a complete lighting point including  conductors,  fire retardant PVC conduits, N2XY cables (individual wires not allowed) ,(3x1.5mm2), switches  &amp; push buttons, boxes cables to  existing panels, rate also includes adding required circuit breakers inside panels and all other accessories terminated to electrical panel. as per drawings specifications and related standards.</t>
  </si>
  <si>
    <t>Lighting point ( N2XY 3x1.5 mm2 )</t>
  </si>
  <si>
    <t>Lighting Fixtures</t>
  </si>
  <si>
    <t>Supply, install, connect, test and commission complete lighting fixture, including all supports,  suspensions, clamps, power supplies, drivers, internal conductors and/or cables, and all other accessories necessary as per drawings, specifications and related standards.</t>
  </si>
  <si>
    <t>60x60 cm LED panel as per false celling mount 40 watt, 4000 K Philips, Ledvance or approved equal.</t>
  </si>
  <si>
    <t xml:space="preserve">3W LED Non-Maintained Emergency EXIT with self test function, min. 3 hours, electrozen or Eq. surface or recessed </t>
  </si>
  <si>
    <t xml:space="preserve">24 watt, 4000 K opal, LED downlight aluminum body complete with driver, IP54, celling recessed as Philips, Ledvance or approved equal </t>
  </si>
  <si>
    <t>10 watt down light 4000 k as per Nisko port light or approved equal</t>
  </si>
  <si>
    <t>NO</t>
  </si>
  <si>
    <t>No</t>
  </si>
  <si>
    <t>Grounding</t>
  </si>
  <si>
    <t>Supply, install, connect, test and commission a complete earthing system for the project including all conductors, termination , cables, clamps, conduits,  as per specification, drawings, local electric authority regulations, engineers approval and related codes.</t>
  </si>
  <si>
    <t>10 mm2 flex. earthing of all metal parts that includes cable trays, water pipes, cable ladder, ac units, distribution boards bodies</t>
  </si>
  <si>
    <t xml:space="preserve">Fire Alarm System </t>
  </si>
  <si>
    <t>Rate includes in this section:</t>
  </si>
  <si>
    <t>Fire Alarm System shall be UL-FM listed</t>
  </si>
  <si>
    <t>All works should be according specification of fire alarm system attached to this section</t>
  </si>
  <si>
    <t>All required materials, accessories, labor, all as required according to drawings, specifications and bill of quantities.</t>
  </si>
  <si>
    <t>Protection of all materials</t>
  </si>
  <si>
    <t>Labelling</t>
  </si>
  <si>
    <t>Providing all maintenance &amp; operation manuals, training and warranties</t>
  </si>
  <si>
    <t>Preparing working drawings by authorized Fire Alarm Engineer, testing the works during &amp; after completion  including providing and personal necessary for testing, providing written reports &amp; certificates by authorized fire alarm inspector  approved by consultant .</t>
  </si>
  <si>
    <t>Supply, install, connect, test and commission analogue addressable fire-alarm system  TELEFIRE GUARD-7 , including all accessories&amp; according to local codes &amp; engineers approval and related codes , connecting to  programming,  testing and operation in addition of providing testing certificates as specified :</t>
  </si>
  <si>
    <t>Fire alarm system point  rate should include    fire retardant conduits, 4x0.8mm fire resistance cables and boxes (850c) and all accessories as per drawings " conduits, boxes &amp; wires for smoke, heat detectors, break glass, siren, horn/strobe, control module.)</t>
  </si>
  <si>
    <t>Analog  Addressable photo smoke detector</t>
  </si>
  <si>
    <t>Analog  Addressable heat smoke detector</t>
  </si>
  <si>
    <t>Analog Addressable manual call point  TPB-800ASR - analogue addressable call point</t>
  </si>
  <si>
    <t>Addressable Alarm Notification Sounder indoor</t>
  </si>
  <si>
    <t>Addressable Alarm Notification Sounder outdoor</t>
  </si>
  <si>
    <t>Automatic Dialer</t>
  </si>
  <si>
    <t>Sound System</t>
  </si>
  <si>
    <t>Supply, install, connect, test and commission Sound system ToA or approved equal  s , including all accessories&amp; according to local codes &amp; engineers approval and related codes ,  programming,  testing and operation in addition of providing testing certificates as specified :</t>
  </si>
  <si>
    <t>Amplifier 100  includes 1 mic output</t>
  </si>
  <si>
    <t>Wired microphone includes  floor stand &amp; cable.</t>
  </si>
  <si>
    <t>wireless microphone</t>
  </si>
  <si>
    <t>6 watt celling recessed speaker</t>
  </si>
  <si>
    <t xml:space="preserve">System wiring 3/4 " Red Conduit ( Red Cable 2x1 mm2) </t>
  </si>
  <si>
    <t>Supply, install, test &amp; commission complete IP, CCTV system  as shown on drawings &amp; specifications rate includes all needed for the installation and operation such as arms, suspensions,... as per Hikvision or Approved Equal</t>
  </si>
  <si>
    <t xml:space="preserve"> 8MP PoE IP Camera 4mm Lens IR Dome Network Camera Outdoor 3-axis Night Version IP67 ONVIF H.264, Up to 5MP(2560×1920@20fps) and output of 3MP(2048×1536@25fps) real-time image ~ Using ROI, SVC and other video compression technology, high compression ratio, and the processing is very flexible, ultra-low bit rate, Support three streams, support for mobile phone monitoring ~ IP67-class dust and water proof , high reliability  Web Viewing Open IP Standards , Vandal Proof outdoor mount wall, ceiling bracket, extensions.</t>
  </si>
  <si>
    <t>Network Video Recorder NVR Hikvision</t>
  </si>
  <si>
    <t>8-ch 1U 8 PoE 4K NVR
Up to 8-ch IP camera inputs
H.265+/H.265/H.264+/H.264 video formats
Up to 2-ch@8 MP or 4-ch@4 MP or 8-ch@1080p decoding capacity
1 HDMI and 1 VGA interfaces: both interfaces support independent video output
2 SATA interfaces for HDD connection (up to 10 TB capacity per HDD)
Up to 80 Mbps incoming bandwidth
Plug-and-play with 8 power over Ethernet (PoE) interfaces. rate includes 22" screen &amp; Keypad</t>
  </si>
  <si>
    <t xml:space="preserve">CCTV Points </t>
  </si>
  <si>
    <t>Supply, install, connect, test, label and commission complete data point including conduits ( hard PVC outdoor ) boxes, RJ-45 (3M, DATWYLER or R&amp;M ) socket outlets both cable ends with 8 pins being crimped and also earth pin  for (Cat 6A) FTP data cables as per drawings, specification and related codes.</t>
  </si>
  <si>
    <t>Data Cabinet 6U for sound &amp; CCTV</t>
  </si>
  <si>
    <t>Point</t>
  </si>
  <si>
    <t>13.06.01</t>
  </si>
  <si>
    <t>Job</t>
  </si>
  <si>
    <t>12 watt wall mount light 4000 k as per Nisko Magnum light IP65 or approved equal</t>
  </si>
  <si>
    <t>Carefully demolish the existing  block,  gupsum walls, glass, windows, and  panel walls of kindergarten's toilets at the any height as in drawings A02</t>
  </si>
  <si>
    <t xml:space="preserve">HDPE (High Density Poly Ethylene) Pipes 110 mm diameter </t>
  </si>
  <si>
    <t>Price includes: 
Hangers
All Fittings and Accessories needed for complete installation.
painted galvanized sheet metal cabinet of size 1200x800x300 mm</t>
  </si>
  <si>
    <t xml:space="preserve">HVAC Works </t>
  </si>
  <si>
    <t xml:space="preserve">Supply and install  false ceiling of one-sided structure of gypsum boards to cover the ceiling in the Ground floor </t>
  </si>
  <si>
    <t>Oak Hardwood timber
38mm x 38mm RHS  galvznized steel frames- oven painted with black color
400mm high x 400mm deep with 1200 mm length
Tough polyester powder coated finish
 All timber is 70mm wide x 32mm thick
 Timber is sanded, sealed &amp; lacquered (3 coats)</t>
  </si>
  <si>
    <t>Supply and install  natural pine wood  planter box 100cm width * 170 cm length and 82 cm high with raised leges</t>
  </si>
  <si>
    <t>Rate includes that wood should be treated to prevents rot and pests,
wood should be sanded, sealed &amp; lacquered with 3 coats of weather-resistant and water proof color such as lacquer or varnish.
The plastic container or plastic lining inside the wooden frame with drainage openings
The contractor should submmit a shop drawing or datasheet for manufactured planters.
All according to the instructions of Director of Works</t>
  </si>
  <si>
    <r>
      <t xml:space="preserve">overall size (70 x 210cm x 45mm thick), (90 x 210cm x 45mm thick), (70 x 185cm x 45mm) thick thick, complete with 2mm galvanized steel frame, 20 cm high stainless steel sheet 1.5mm thick screwed to door from both sides, 46x37mm hard wood edging (beech wood), 5mm plywood with formica finish as Formix or equevilant, architrave, cover bead, handles, lock, weatherboards, ironmongery, hardware and painting where needed. Ironmongery for the wooden doors as follow: Locks, cylinders, and handles are "UNION" original British made, or equivalent.
</t>
    </r>
    <r>
      <rPr>
        <u/>
        <sz val="11"/>
        <rFont val="Calibri"/>
        <family val="2"/>
        <scheme val="minor"/>
      </rPr>
      <t>Rate includes removal of old doors ,removal of waste outside the site within one day of removal to the places designated for this by the municipality.</t>
    </r>
  </si>
  <si>
    <r>
      <t xml:space="preserve">Supply &amp; install wooden door type for the dimensions see drawing </t>
    </r>
    <r>
      <rPr>
        <b/>
        <sz val="11"/>
        <rFont val="Calibri"/>
        <family val="2"/>
        <scheme val="minor"/>
      </rPr>
      <t>A08</t>
    </r>
  </si>
  <si>
    <t>STEEL  WORKS &amp; Aluminuim &amp; ACCESSORIES</t>
  </si>
  <si>
    <t>Supply and install acoustical insulated windows,  sliding, overall size 160 x 100 cm from Certified manufacturer.</t>
  </si>
  <si>
    <t xml:space="preserve">Supply &amp; install insulated wood door, beech double faces veneer,  overall size 90 x 210cm x 45mm thick, </t>
  </si>
  <si>
    <t>12.01.1</t>
  </si>
  <si>
    <t>12.01.2</t>
  </si>
  <si>
    <t>12.01.3</t>
  </si>
  <si>
    <t>Stainless steel  trenchs with cover ,as shown in  drawings,specifications and approval of supervisor engineer the price includes pipes and connecting to floor trap</t>
  </si>
  <si>
    <t>Rates includes connecting to existing drainage system or connect it to go out of the building.</t>
  </si>
  <si>
    <t>water collectors included 1" valve and all accessories and Aluminuim steel cabinet</t>
  </si>
  <si>
    <t xml:space="preserve">Inline 800 electric water heater that provides hot water for a variety of points of use from Atmor or equivelant </t>
  </si>
  <si>
    <t>Price includes: 
All the electrical connections for the boiler to main electrical board
All Fittings and Accessories needed for complete installation.</t>
  </si>
  <si>
    <t>Bathroom faucets (GROHE or equivalent ) included nill valves, hot and cold pipes and plastic siphone(holiot) for toilets in the grounf floor</t>
  </si>
  <si>
    <t>Ditto for kitchenette</t>
  </si>
  <si>
    <t>Ducted Extract Fans
with the following capacities :
Axial Extract inline fan of capacity  160 CFM 
Model : S&amp;P Silent TD-160/100 ECOWATT</t>
  </si>
  <si>
    <t>Ceiling Exhaust adjustable aluminium Grill
with the following Dimensions :
rectangular air Grill with diameter 4"*10"</t>
  </si>
  <si>
    <t>External Shutter Grills with dimensions 10/10 cm</t>
  </si>
  <si>
    <t>Air Conditioning System :</t>
  </si>
  <si>
    <t>INVERTER   Technology/ Energy rating A/ Heating &amp; Cooling output min. 17,000 (BTU/H)/3.8 COP /[V/Hz/Ph] 230/50/1 as TADIRAN or its approved equivalent.</t>
  </si>
  <si>
    <t>Supply and build 10cm overall thickness 2 faces green prefinished gypsum partitions (water proof) for Music room,  toilets , kitchenette, and  corridore</t>
  </si>
  <si>
    <t>ditto, but BIANO HD BOARD 12.5mm thick (orbond made or equivalent)</t>
  </si>
  <si>
    <t>Acoustic ceiling made of semi-recessed modular mineral glass panels  as Ecophon Focus or equivelant, (aw =0.95), tile measuring 60*60 cm, thick 19 mm.</t>
  </si>
  <si>
    <r>
      <t xml:space="preserve">The price includes the bearing and secondary profiles, the hanging elements (up to 80 cm high) and the L,Z finish 1.2 mm thick near the walls, until the job is perfectly executed.
Rates includes gypsum structure to close the margins  that will be composed of 1.2cm gypsum boards, 7cm thick metal studs,  anchoring to walls and ceilings at any required level. 
Also including two coat of putty and </t>
    </r>
    <r>
      <rPr>
        <b/>
        <u/>
        <sz val="11"/>
        <color theme="1"/>
        <rFont val="Calibri"/>
        <family val="2"/>
        <scheme val="minor"/>
      </rPr>
      <t xml:space="preserve"> two coats of first class , white colour policed paint . </t>
    </r>
    <r>
      <rPr>
        <sz val="11"/>
        <color theme="1"/>
        <rFont val="Calibri"/>
        <family val="2"/>
        <scheme val="minor"/>
      </rPr>
      <t xml:space="preserve">
The contractor shall submit shop drawings prior commencement of works.  the work shall be measured net in square meters for the projection area, , with no allowance made for overlaps or virtical boards. also the works shall be carried out according to the instructions and to the approval of Director of Works. </t>
    </r>
  </si>
  <si>
    <t>Supply and apply white cement pointing for the internal stone wall</t>
  </si>
  <si>
    <t xml:space="preserve">Rate includes removing old pointing
and stone cleaning </t>
  </si>
  <si>
    <t>Supply and install  roof for the toilets in the first floor from green gypsum boards with 10 cm studs and covered with corrigated painted galvanized steel sheets</t>
  </si>
  <si>
    <t>Cutting and removing steel beams in the area og the new stairs construction, demolition works should follow the instructions of the site engineer, and a work plan should be submitted by the contractore after removing the false ceiling and before preparing the opening</t>
  </si>
  <si>
    <t xml:space="preserve"> Rate includes removing and cutting part of the existingbeams, steel sheet, ...
Rate includes removal of surplus material from site to an approved dumping area, all according to specifications and the directon of diector engineer. 
Rate includes any temporary supporting system during the wwork.</t>
  </si>
  <si>
    <t xml:space="preserve">Excavations for the footings of the new steel structures, or for supporting old structures. </t>
  </si>
  <si>
    <t>1.10</t>
  </si>
  <si>
    <r>
      <t xml:space="preserve">Rate icludes: 
Gypsum structure will be composed of 1.2cm gypsum boards, 7cm  wideand 0.66 mm thick studs, 30 center to center, on centers horizonally and vertically, bottom, top, and middle stiffeners, anchoring to walls and ceilings, 
The rate also includes 120x60x5cm thick compressed ready-made rock wool panel boards, 24kg/m3.
the rate includes fixing the gypsum ceiling at different levels, also including </t>
    </r>
    <r>
      <rPr>
        <b/>
        <u/>
        <sz val="11"/>
        <color theme="1"/>
        <rFont val="Calibri"/>
        <family val="2"/>
        <scheme val="minor"/>
      </rPr>
      <t xml:space="preserve">one coat of putty and  two coats of first class , white colour policed paint . </t>
    </r>
    <r>
      <rPr>
        <sz val="11"/>
        <color theme="1"/>
        <rFont val="Calibri"/>
        <family val="2"/>
        <scheme val="minor"/>
      </rPr>
      <t xml:space="preserve">The contractor shall submit shop drawings prior commencement of works.  the work shall be measured net in square meters for the projection area, flat as measured on plan, with no allowance made for overlaps or virtical boards. also the works shall be carried out according to the instructions and to the approval of Director of Works. </t>
    </r>
  </si>
  <si>
    <t>Internal acrylic paint for walls as the attached drawings</t>
  </si>
  <si>
    <r>
      <t xml:space="preserve">Rate icludes: 
Gypsum structure will be composed of 1.2cm gypsum boards, 7cm thick metal studs, 30 center to center, on centers horizonally and vertically, bottom, top, and middle stiffeners, anchoring to walls and ceilings,
the rate includes fixing the gypsum ceiling at different levels, also including </t>
    </r>
    <r>
      <rPr>
        <b/>
        <u/>
        <sz val="11"/>
        <color theme="1"/>
        <rFont val="Calibri"/>
        <family val="2"/>
        <scheme val="minor"/>
      </rPr>
      <t xml:space="preserve">two coat of putty and  two coats of first class , white colour policed paint . </t>
    </r>
    <r>
      <rPr>
        <sz val="11"/>
        <color theme="1"/>
        <rFont val="Calibri"/>
        <family val="2"/>
        <scheme val="minor"/>
      </rPr>
      <t xml:space="preserve">The contractor shall submit shop drawings prior commencement of works.  the work shall be measured net in square meters for the projection area, flat as measured on plan, with no allowance made for overlaps or virtical boards. also the works shall be carried out according to the instructions and to the approval of Director of Works. </t>
    </r>
  </si>
  <si>
    <t xml:space="preserve">Rate includes: 
The gypsum structure will be composed of 1.27cm gypsum boards on both faces, 7cm wide metal studs 0.6 mm thick , 40 center to center, anchoring to walls, ground using rubber bed matt, and ceilings, work includes 
The rate also includes 120x60x5cm thick compressed ready-made rock wool panel boards, 24kg/m3
The works shall be carried out according to the instructions and to the approval of the Director of Works.
 </t>
  </si>
  <si>
    <t xml:space="preserve">Rate includes: 
The gypsum structure will be composed of 1.27cm gypsum boards on both faces, 7cm wide metal studs 0.6mm thick, 40 center to center, anchoring to walls, ground using rubber bed matt, and ceilings, work includes rubber bed mat, all around horizontal and vertical
The rate also includes 120x60x5cm thick compressed ready-made rock wool panel boards, 24kg/m3.
The works shall be carried out according to the instructions and to the approval of the Director of Works.
 </t>
  </si>
  <si>
    <t>ditto, but for drainage trench and planter as per details with height of 60 cm including the base or concrete beam under the block based on the excavations</t>
  </si>
  <si>
    <t xml:space="preserve">Ground drainage trench  as per details in the music room </t>
  </si>
  <si>
    <t>Rates includes digging to the depth of 30 cm under the flinish floor level, galvanized steel trench, concrete screed, perforated pipe, seasum gravel fill, geotechnical fabric and white stone. All according to director of work instructions</t>
  </si>
  <si>
    <t>Rate include built in cement and mortar (1:3)mix
The Rate includes concrete top beam as per detail
the rate includes flexible water proofing like (lataseal 2) from Laticerte or equivalent  
The rate include perforated 4 inch pipe and filling as per detail.
The rates includes the  soil and to be coved with Decorative White Stones
 All according to director of work instructions.</t>
  </si>
  <si>
    <t>Supply &amp; install treated solid pinewood deck of thickness 2.4mm 15cm width interlock panels, resting on parallel 50*100mm treated soild pinewood each 60 cm spacing,  including steel U with rubber base for fixing with the steel structure.</t>
  </si>
  <si>
    <t xml:space="preserve">Rate includes all accessories like screws, fasteners, and fixing U base.
Rated includes wooden skirting were needed.
Rate includes special finishing around steel base used for fixing elements of playground.
</t>
  </si>
  <si>
    <t>Supply &amp; install a steel structure elements for retrofitting or replacing damaged elements, using different kind of sctions as per supervision instructions for elements like columns, beams, bracing, or plates.</t>
  </si>
  <si>
    <t>steel sections as requested by the supervision.</t>
  </si>
  <si>
    <t>supply and install steel base for the playground elemnts as per detail and weld them to the existing structure.</t>
  </si>
  <si>
    <t>steel plates 12mm with vertical ajustments of rhs 80*80*6
rated includes opening in wood floor and finishing all around.</t>
  </si>
  <si>
    <t xml:space="preserve"> galvanized steel tubes 100*100*3mm, rate includes plates, anchors, welding and all necessary to complete the works as as the deatils in drawings S01</t>
  </si>
  <si>
    <t>Supply &amp; install a steel stairs as per detail inculding sections like UPE160 and folded checkered plate 3mm thick for the steps, end plates, screws, paint, Rate includes galvanized hand rails with diameter of 2"</t>
  </si>
  <si>
    <t xml:space="preserve"> galvanized steel UPE 160,checkered plate 3mm,  according to details in drawing S01</t>
  </si>
  <si>
    <t>Rates includes metal studs wtith height of 100mm , fixing, beems to install it with slope</t>
  </si>
  <si>
    <t xml:space="preserve">Supply and installAluminuim Windouws  sliding, </t>
  </si>
  <si>
    <t>Supply &amp; install climbing wall boards (4.5 m high with legth of 4.2 m and according to existing arch shape ) from 2 cm plywoodvarnished and painted finish fixed on the steel structure in item 7.02</t>
  </si>
  <si>
    <t xml:space="preserve">Rate includes min. 50 Children’s Climbing Wall Stones with different colors and forms,  made of tough plastic material, weatherproof 
The contractor should submit a detailed shop drawing </t>
  </si>
  <si>
    <t>Concrete manhole with 12.5 ton 60cm cover, benching according to drawing and specification 80 cm diameter (optional)</t>
  </si>
  <si>
    <t>Sink for the kidse with mirror size (90*50) . inclluded all  accessories such as  soap dispensers, hangers, hooks, mirrors, toilet paper hangers ( European made )</t>
  </si>
  <si>
    <t>8.10</t>
  </si>
  <si>
    <t>13.01.1</t>
  </si>
  <si>
    <t>13.01.2</t>
  </si>
  <si>
    <t>13.01.3</t>
  </si>
  <si>
    <t>13.01.4</t>
  </si>
  <si>
    <t>13.01.5</t>
  </si>
  <si>
    <t>13.01.6</t>
  </si>
  <si>
    <t>13.01.7</t>
  </si>
  <si>
    <t>13.01.8</t>
  </si>
  <si>
    <t>13.01.9</t>
  </si>
  <si>
    <t>13.02.1</t>
  </si>
  <si>
    <t>13.02.2</t>
  </si>
  <si>
    <t>13.02.3</t>
  </si>
  <si>
    <t>13.02.4</t>
  </si>
  <si>
    <t>13.02.5</t>
  </si>
  <si>
    <t>13.02.6</t>
  </si>
  <si>
    <t>13.02.7</t>
  </si>
  <si>
    <t>13.03.1</t>
  </si>
  <si>
    <t>13.03.2</t>
  </si>
  <si>
    <t>13.03.3</t>
  </si>
  <si>
    <t>13.03.4</t>
  </si>
  <si>
    <t>13.03.5</t>
  </si>
  <si>
    <t>13.04.1</t>
  </si>
  <si>
    <t>13.04.2</t>
  </si>
  <si>
    <t>13.04.3</t>
  </si>
  <si>
    <t>13.04.4</t>
  </si>
  <si>
    <t>13.05.1</t>
  </si>
  <si>
    <t>13.05.2</t>
  </si>
  <si>
    <t>14.01.01</t>
  </si>
  <si>
    <t>14.01.02</t>
  </si>
  <si>
    <t>14.01.03</t>
  </si>
  <si>
    <t>14.01.04</t>
  </si>
  <si>
    <t>14.01.05</t>
  </si>
  <si>
    <t>14.01.06</t>
  </si>
  <si>
    <t>14.01.07</t>
  </si>
  <si>
    <t>14.01.08</t>
  </si>
  <si>
    <t>14.01.09</t>
  </si>
  <si>
    <t>14.01.10</t>
  </si>
  <si>
    <t>14.01.11</t>
  </si>
  <si>
    <t>14.01.12</t>
  </si>
  <si>
    <t>14.02.01</t>
  </si>
  <si>
    <t>14.03.01</t>
  </si>
  <si>
    <t>14.03.02</t>
  </si>
  <si>
    <t>14.03.03</t>
  </si>
  <si>
    <t>14.03.04</t>
  </si>
  <si>
    <t>14.04.01</t>
  </si>
  <si>
    <t>14.04.02</t>
  </si>
  <si>
    <t>14.04.03</t>
  </si>
  <si>
    <t>14.04.04</t>
  </si>
  <si>
    <t>14.04.05</t>
  </si>
  <si>
    <t>14.05.01</t>
  </si>
  <si>
    <t>14.05.02</t>
  </si>
  <si>
    <t>14.05.03</t>
  </si>
  <si>
    <t>14.05.04</t>
  </si>
  <si>
    <t>14.05.05</t>
  </si>
  <si>
    <t>14.05.06</t>
  </si>
  <si>
    <t>14.06.01</t>
  </si>
  <si>
    <t>14.07.01</t>
  </si>
  <si>
    <t>14.07.02</t>
  </si>
  <si>
    <t>14.07.03</t>
  </si>
  <si>
    <t>14.07.04</t>
  </si>
  <si>
    <t>14.07.05</t>
  </si>
  <si>
    <t>14.07.06</t>
  </si>
  <si>
    <t>14.07.07</t>
  </si>
  <si>
    <t>14.07.08</t>
  </si>
  <si>
    <t>14.08.01</t>
  </si>
  <si>
    <t>14.08.02</t>
  </si>
  <si>
    <t>14.08.03</t>
  </si>
  <si>
    <t>14.08.04</t>
  </si>
  <si>
    <t>14.08.05</t>
  </si>
  <si>
    <t>14.09.01</t>
  </si>
  <si>
    <t>14.09.02</t>
  </si>
  <si>
    <t>14.09.03</t>
  </si>
  <si>
    <t>14.09.04</t>
  </si>
  <si>
    <t>(The type is from Spain or Italy grade A). The price shall include grouting with a water-resistant grout like   Mapei Plus or equenvilant and sand-cement fill under tiles or suitable adhisive and all as per the engineer's instructions. Color and size shall be approved by the director engineer</t>
  </si>
  <si>
    <r>
      <t xml:space="preserve">Rate includes: high quality wooden frame, stuffed with 45mm thick Rockwool 60 kg/1m, acoustical double swing hinges, architrave, cover bead, handles, lock, weatherboards, ironmongery, hardware and painting, </t>
    </r>
    <r>
      <rPr>
        <u/>
        <sz val="11"/>
        <color theme="1"/>
        <rFont val="Calibri"/>
        <family val="2"/>
        <scheme val="minor"/>
      </rPr>
      <t>rubber gasket</t>
    </r>
    <r>
      <rPr>
        <sz val="11"/>
        <color theme="1"/>
        <rFont val="Calibri"/>
        <family val="2"/>
        <scheme val="minor"/>
      </rPr>
      <t xml:space="preserve">, </t>
    </r>
    <r>
      <rPr>
        <u/>
        <sz val="11"/>
        <color theme="1"/>
        <rFont val="Calibri"/>
        <family val="2"/>
        <scheme val="minor"/>
      </rPr>
      <t>automatic lower door insulation closer (as flexible joints on the door frame and a retractable joint at the bottom of the door)</t>
    </r>
    <r>
      <rPr>
        <sz val="11"/>
        <color theme="1"/>
        <rFont val="Calibri"/>
        <family val="2"/>
        <scheme val="minor"/>
      </rPr>
      <t>, and painting where needed. All according to drawings / attached pictures and to the Director of Works instructions.</t>
    </r>
  </si>
  <si>
    <t>Option1: External decorative rough colored plastering  for the main elevation and next to exit door</t>
  </si>
  <si>
    <t>Option2: Stone cladding for the main elevation</t>
  </si>
  <si>
    <t>10 cm total thickness (5cm reinforced concrete and 5 cm of dressed stone), with fine aggregate concrete 200/15 backing. Rate includes fixing of steel mesh (8 mm @ 15 cm both ways), 8 mm dowels and fixing to concrete walls through galvanized steel bolts each 60cm on both ways, and rate also includes using galvanized steel  wires 3mm to connect the drilled stones (two hole per each stone) with the fixed steel mesh to the wall back of stone, all joints to be tightened with strings to all overlap connections. Rate also includes any stone pieces such as lintles, jambs, corners...etc, which will not be measured separately. All according to detailed drawings.</t>
  </si>
  <si>
    <t>Rate includes all nesseccary anchors, welding, plates for installation to steel flooring and walls, all according to the director engineer.</t>
  </si>
  <si>
    <t>Supply and install railings of galvanized steel perforated panels 4 mm thich with circular hole patern along the new steps and from both sides of metal frame of the climbing wall and railings as details . Rates includes oven painting with chosen color by the director of work,</t>
  </si>
  <si>
    <t>Supply &amp; install a steel structure system as per detail for the climbing wall and railings along the new stairs, structure cosists of RHS 100*100*3mm vertical and horizontal grid, the strcture to be fixed to the wall using eng plates and 16mm special screws, the whole structure to be covered with 1mm steel plate.</t>
  </si>
  <si>
    <t>Public Works Contract for the Development of Semi-Public Spaces in East Jerusalem</t>
  </si>
  <si>
    <t>TENDER NO. PZA170421T-10029</t>
  </si>
  <si>
    <t>Annex 1 - Bill of Quantities</t>
  </si>
  <si>
    <t>LOT 3A - JYCF PLAYGROUND</t>
  </si>
  <si>
    <t>Total to be reported in Tender Specifications, cf. 4.5 Tender form - Prices, p56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</si>
</sst>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2]\ * #,##0.00_-;\-[$€-2]\ * #,##0.00_-;_-[$€-2]\ * &quot;-&quot;??_-;_-@_-"/>
    <numFmt numFmtId="165" formatCode="_([$€-2]\ * #,##0.00_);_([$€-2]\ * \(#,##0.00\);_([$€-2]\ * &quot;-&quot;??_);_(@_)"/>
    <numFmt numFmtId="166" formatCode="_ [$€-2]\ * #,##0.00_ ;_ [$€-2]\ * \-#,##0.00_ ;_ [$€-2]\ * &quot;-&quot;??_ ;_ @_ "/>
    <numFmt numFmtId="167" formatCode="_ [$₪-40D]\ * #,##0.00_ ;_ [$₪-40D]\ * \-#,##0.00_ ;_ [$₪-40D]\ * &quot;-&quot;??_ ;_ @_ "/>
    <numFmt numFmtId="168" formatCode="[$]dddd\,\ d\ mmmm\ yyyy;@" x16r2:formatCode16="[$-en-IL,1]dddd\,\ d\ mmmm\ yyyy;@"/>
    <numFmt numFmtId="169" formatCode="[$]h:mm;@" x16r2:formatCode16="[$-en-IL,1]h:mm;@"/>
  </numFmts>
  <fonts count="34"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4"/>
      <color theme="1"/>
      <name val="Calibri"/>
      <family val="2"/>
      <scheme val="minor"/>
    </font>
    <font>
      <b/>
      <sz val="14"/>
      <name val="Calibri"/>
      <family val="2"/>
      <scheme val="minor"/>
    </font>
    <font>
      <b/>
      <sz val="11"/>
      <name val="Calibri"/>
      <family val="2"/>
      <scheme val="minor"/>
    </font>
    <font>
      <b/>
      <sz val="12"/>
      <color theme="1"/>
      <name val="Calibri"/>
      <family val="2"/>
      <scheme val="minor"/>
    </font>
    <font>
      <b/>
      <sz val="12"/>
      <name val="Calibri"/>
      <family val="2"/>
      <scheme val="minor"/>
    </font>
    <font>
      <sz val="9"/>
      <color theme="1"/>
      <name val="Calibri"/>
      <family val="2"/>
      <scheme val="minor"/>
    </font>
    <font>
      <b/>
      <sz val="16"/>
      <name val="Calibri"/>
      <family val="2"/>
      <scheme val="minor"/>
    </font>
    <font>
      <b/>
      <sz val="12"/>
      <color theme="5"/>
      <name val="Calibri"/>
      <family val="2"/>
      <scheme val="minor"/>
    </font>
    <font>
      <b/>
      <sz val="14"/>
      <color rgb="FFFF0000"/>
      <name val="Calibri"/>
      <family val="2"/>
      <scheme val="minor"/>
    </font>
    <font>
      <sz val="16"/>
      <color theme="1"/>
      <name val="Calibri"/>
      <family val="2"/>
      <scheme val="minor"/>
    </font>
    <font>
      <sz val="11"/>
      <color theme="6"/>
      <name val="Calibri"/>
      <family val="2"/>
      <scheme val="minor"/>
    </font>
    <font>
      <vertAlign val="superscript"/>
      <sz val="11"/>
      <color theme="1"/>
      <name val="Calibri"/>
      <family val="2"/>
      <scheme val="minor"/>
    </font>
    <font>
      <b/>
      <u/>
      <sz val="11"/>
      <color theme="1"/>
      <name val="Calibri"/>
      <family val="2"/>
      <scheme val="minor"/>
    </font>
    <font>
      <sz val="10"/>
      <name val="Arial"/>
      <family val="2"/>
    </font>
    <font>
      <b/>
      <sz val="13"/>
      <name val="Calibri"/>
      <family val="2"/>
    </font>
    <font>
      <b/>
      <sz val="12"/>
      <color rgb="FF000000"/>
      <name val="Calibri"/>
      <family val="2"/>
      <scheme val="minor"/>
    </font>
    <font>
      <sz val="12"/>
      <color rgb="FF000000"/>
      <name val="Calibri"/>
      <family val="2"/>
      <scheme val="minor"/>
    </font>
    <font>
      <b/>
      <u/>
      <sz val="12"/>
      <color rgb="FF000000"/>
      <name val="Calibri"/>
      <family val="2"/>
      <scheme val="minor"/>
    </font>
    <font>
      <b/>
      <sz val="12"/>
      <color indexed="8"/>
      <name val="Calibri"/>
      <family val="2"/>
    </font>
    <font>
      <b/>
      <u/>
      <sz val="12"/>
      <color indexed="8"/>
      <name val="Calibri"/>
      <family val="2"/>
    </font>
    <font>
      <sz val="12"/>
      <name val="Calibri"/>
      <family val="2"/>
      <scheme val="minor"/>
    </font>
    <font>
      <sz val="12"/>
      <color indexed="8"/>
      <name val="Calibri"/>
      <family val="2"/>
    </font>
    <font>
      <b/>
      <u/>
      <sz val="11"/>
      <name val="Calibri"/>
      <family val="2"/>
      <scheme val="minor"/>
    </font>
    <font>
      <u/>
      <sz val="11"/>
      <name val="Calibri"/>
      <family val="2"/>
      <scheme val="minor"/>
    </font>
    <font>
      <u/>
      <sz val="11"/>
      <color theme="1"/>
      <name val="Calibri"/>
      <family val="2"/>
      <scheme val="minor"/>
    </font>
    <font>
      <b/>
      <u/>
      <sz val="16"/>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auto="1"/>
      </left>
      <right/>
      <top/>
      <bottom/>
      <diagonal/>
    </border>
    <border>
      <left style="medium">
        <color indexed="64"/>
      </left>
      <right/>
      <top/>
      <bottom style="medium">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8">
    <xf numFmtId="0" fontId="0" fillId="0" borderId="0"/>
    <xf numFmtId="44" fontId="1" fillId="0" borderId="0" applyFont="0" applyFill="0" applyBorder="0" applyAlignment="0" applyProtection="0"/>
    <xf numFmtId="0" fontId="6" fillId="0" borderId="0"/>
    <xf numFmtId="0" fontId="7" fillId="0" borderId="0"/>
    <xf numFmtId="9" fontId="1" fillId="0" borderId="0" applyFont="0" applyFill="0" applyBorder="0" applyAlignment="0" applyProtection="0"/>
    <xf numFmtId="0" fontId="6" fillId="0" borderId="0"/>
    <xf numFmtId="0" fontId="21" fillId="0" borderId="0"/>
    <xf numFmtId="0" fontId="6" fillId="0" borderId="0"/>
  </cellStyleXfs>
  <cellXfs count="164">
    <xf numFmtId="0" fontId="0" fillId="0" borderId="0" xfId="0"/>
    <xf numFmtId="0" fontId="5" fillId="2" borderId="0" xfId="0" applyFont="1" applyFill="1"/>
    <xf numFmtId="0" fontId="11" fillId="2" borderId="0" xfId="0" applyFont="1" applyFill="1" applyAlignment="1">
      <alignment horizontal="center" vertical="center"/>
    </xf>
    <xf numFmtId="164" fontId="5" fillId="2" borderId="1" xfId="0" applyNumberFormat="1" applyFont="1" applyFill="1" applyBorder="1" applyAlignment="1">
      <alignment horizontal="center" vertical="center"/>
    </xf>
    <xf numFmtId="164" fontId="4" fillId="6" borderId="1" xfId="0" applyNumberFormat="1" applyFont="1" applyFill="1" applyBorder="1" applyAlignment="1">
      <alignment horizontal="center" vertical="center"/>
    </xf>
    <xf numFmtId="165" fontId="8" fillId="6" borderId="1" xfId="1" applyNumberFormat="1" applyFont="1" applyFill="1" applyBorder="1" applyAlignment="1">
      <alignment horizontal="center" vertical="center"/>
    </xf>
    <xf numFmtId="0" fontId="5" fillId="2" borderId="1" xfId="0" applyFont="1" applyFill="1" applyBorder="1" applyAlignment="1">
      <alignment horizontal="center" vertical="center"/>
    </xf>
    <xf numFmtId="0" fontId="8" fillId="6" borderId="1" xfId="0" applyFont="1" applyFill="1" applyBorder="1" applyAlignment="1">
      <alignment horizontal="center" vertical="center"/>
    </xf>
    <xf numFmtId="164" fontId="4" fillId="0" borderId="0" xfId="0" applyNumberFormat="1" applyFont="1"/>
    <xf numFmtId="164" fontId="0" fillId="7" borderId="1" xfId="1" applyNumberFormat="1" applyFont="1" applyFill="1" applyBorder="1" applyAlignment="1" applyProtection="1">
      <alignment horizontal="center" vertical="center"/>
      <protection locked="0"/>
    </xf>
    <xf numFmtId="165" fontId="0" fillId="7" borderId="1" xfId="1" applyNumberFormat="1" applyFont="1" applyFill="1" applyBorder="1" applyAlignment="1" applyProtection="1">
      <alignment horizontal="center" vertical="center"/>
      <protection locked="0"/>
    </xf>
    <xf numFmtId="0" fontId="13" fillId="2" borderId="0" xfId="0" applyFont="1" applyFill="1" applyAlignment="1">
      <alignment vertical="center" readingOrder="1"/>
    </xf>
    <xf numFmtId="0" fontId="0" fillId="4" borderId="0" xfId="0" applyFill="1" applyAlignment="1">
      <alignment horizontal="center" vertical="center"/>
    </xf>
    <xf numFmtId="0" fontId="0" fillId="3" borderId="0" xfId="0" applyFill="1" applyAlignment="1">
      <alignment horizontal="center" vertical="center"/>
    </xf>
    <xf numFmtId="0" fontId="0" fillId="2" borderId="0" xfId="0" applyFill="1"/>
    <xf numFmtId="0" fontId="0" fillId="5" borderId="0" xfId="0" applyFill="1"/>
    <xf numFmtId="0" fontId="0" fillId="5" borderId="0" xfId="0" applyFill="1" applyAlignment="1">
      <alignment horizontal="center"/>
    </xf>
    <xf numFmtId="0" fontId="0" fillId="5" borderId="0" xfId="0" applyFill="1" applyAlignment="1">
      <alignment vertical="center"/>
    </xf>
    <xf numFmtId="0" fontId="0" fillId="2" borderId="1" xfId="0" applyFill="1" applyBorder="1" applyAlignment="1">
      <alignment horizontal="center" vertical="center"/>
    </xf>
    <xf numFmtId="164" fontId="0" fillId="2" borderId="1" xfId="0" applyNumberFormat="1" applyFill="1" applyBorder="1" applyAlignment="1">
      <alignment horizontal="center" vertical="center"/>
    </xf>
    <xf numFmtId="164" fontId="0" fillId="7" borderId="1" xfId="0" applyNumberFormat="1" applyFill="1" applyBorder="1" applyAlignment="1" applyProtection="1">
      <alignment horizontal="center" vertical="center"/>
      <protection locked="0"/>
    </xf>
    <xf numFmtId="164" fontId="0" fillId="7" borderId="1" xfId="1" quotePrefix="1" applyNumberFormat="1" applyFont="1" applyFill="1" applyBorder="1" applyAlignment="1" applyProtection="1">
      <alignment horizontal="center" vertical="center"/>
      <protection locked="0"/>
    </xf>
    <xf numFmtId="0" fontId="0" fillId="8" borderId="0" xfId="0" applyFill="1"/>
    <xf numFmtId="0" fontId="0" fillId="9" borderId="0" xfId="0" applyFill="1"/>
    <xf numFmtId="0" fontId="0" fillId="0" borderId="0" xfId="0" applyAlignment="1">
      <alignment wrapText="1"/>
    </xf>
    <xf numFmtId="0" fontId="0" fillId="7" borderId="0" xfId="0" applyFill="1" applyAlignment="1">
      <alignment wrapText="1"/>
    </xf>
    <xf numFmtId="0" fontId="0" fillId="0" borderId="1" xfId="0" applyBorder="1" applyAlignment="1">
      <alignment horizontal="center" vertical="center"/>
    </xf>
    <xf numFmtId="0" fontId="0" fillId="10" borderId="0" xfId="0" applyFill="1"/>
    <xf numFmtId="0" fontId="0" fillId="10" borderId="0" xfId="0" applyFill="1" applyAlignment="1">
      <alignment vertical="center"/>
    </xf>
    <xf numFmtId="0" fontId="0" fillId="0" borderId="1" xfId="0" applyBorder="1" applyAlignment="1">
      <alignment horizontal="center" vertical="center" wrapText="1"/>
    </xf>
    <xf numFmtId="0" fontId="22" fillId="2" borderId="0" xfId="6" applyFont="1" applyFill="1" applyAlignment="1">
      <alignment horizontal="center" vertical="center" wrapText="1"/>
    </xf>
    <xf numFmtId="0" fontId="23" fillId="0" borderId="0" xfId="2" applyFont="1" applyAlignment="1">
      <alignment horizontal="center" vertical="center" wrapText="1"/>
    </xf>
    <xf numFmtId="0" fontId="24" fillId="0" borderId="0" xfId="2" applyFont="1" applyAlignment="1">
      <alignment horizontal="left" vertical="center" wrapText="1"/>
    </xf>
    <xf numFmtId="0" fontId="25" fillId="0" borderId="0" xfId="2" applyFont="1" applyAlignment="1">
      <alignment horizontal="left" vertical="center" wrapText="1"/>
    </xf>
    <xf numFmtId="0" fontId="23" fillId="0" borderId="0" xfId="2" applyFont="1" applyAlignment="1">
      <alignment horizontal="left" vertical="center" wrapText="1"/>
    </xf>
    <xf numFmtId="0" fontId="24" fillId="0" borderId="0" xfId="2" quotePrefix="1" applyFont="1" applyAlignment="1">
      <alignment horizontal="left" vertical="center" wrapText="1"/>
    </xf>
    <xf numFmtId="0" fontId="28" fillId="0" borderId="0" xfId="2" quotePrefix="1" applyFont="1" applyAlignment="1">
      <alignment horizontal="left" vertical="center" wrapText="1"/>
    </xf>
    <xf numFmtId="49" fontId="12" fillId="0" borderId="0" xfId="6" applyNumberFormat="1" applyFont="1" applyAlignment="1">
      <alignment wrapText="1"/>
    </xf>
    <xf numFmtId="0" fontId="28" fillId="0" borderId="0" xfId="2" applyFont="1" applyAlignment="1">
      <alignment horizontal="left" vertical="center" wrapText="1"/>
    </xf>
    <xf numFmtId="0" fontId="5" fillId="0" borderId="4" xfId="7" applyFont="1" applyBorder="1" applyAlignment="1">
      <alignment horizontal="justify" vertical="top" wrapText="1"/>
    </xf>
    <xf numFmtId="0" fontId="5" fillId="0" borderId="4" xfId="0" applyFont="1" applyBorder="1" applyAlignment="1">
      <alignment horizontal="left" vertical="top" wrapText="1"/>
    </xf>
    <xf numFmtId="0" fontId="5" fillId="0" borderId="4" xfId="7" applyFont="1" applyBorder="1" applyAlignment="1">
      <alignment horizontal="left" vertical="top" wrapText="1"/>
    </xf>
    <xf numFmtId="0" fontId="30" fillId="0" borderId="4" xfId="7" applyFont="1" applyBorder="1" applyAlignment="1">
      <alignment horizontal="left" vertical="top" wrapText="1"/>
    </xf>
    <xf numFmtId="0" fontId="0" fillId="0" borderId="0" xfId="0" applyAlignment="1">
      <alignment vertical="center"/>
    </xf>
    <xf numFmtId="0" fontId="5" fillId="2" borderId="0" xfId="0" applyFont="1" applyFill="1" applyAlignment="1">
      <alignment vertical="center"/>
    </xf>
    <xf numFmtId="0" fontId="0" fillId="2" borderId="0" xfId="0" applyFill="1" applyAlignment="1">
      <alignment vertical="center"/>
    </xf>
    <xf numFmtId="0" fontId="0" fillId="0" borderId="1" xfId="0" applyBorder="1" applyAlignment="1">
      <alignment vertical="center"/>
    </xf>
    <xf numFmtId="164" fontId="4" fillId="0" borderId="0" xfId="0" applyNumberFormat="1" applyFont="1" applyAlignment="1">
      <alignment vertical="center"/>
    </xf>
    <xf numFmtId="164" fontId="5" fillId="0" borderId="1" xfId="0" applyNumberFormat="1" applyFont="1" applyBorder="1" applyAlignment="1">
      <alignment horizontal="center" vertical="center"/>
    </xf>
    <xf numFmtId="0" fontId="0" fillId="2" borderId="1" xfId="0" applyFill="1" applyBorder="1" applyAlignment="1">
      <alignment horizontal="center" vertical="center" wrapText="1"/>
    </xf>
    <xf numFmtId="164" fontId="0" fillId="0" borderId="1" xfId="0" applyNumberForma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12" fillId="0" borderId="1" xfId="0" applyFont="1" applyBorder="1" applyAlignment="1">
      <alignment horizontal="center" vertical="center" wrapText="1"/>
    </xf>
    <xf numFmtId="166" fontId="12" fillId="0" borderId="1" xfId="0" applyNumberFormat="1" applyFont="1" applyBorder="1" applyAlignment="1">
      <alignment horizontal="center" vertical="center" wrapText="1"/>
    </xf>
    <xf numFmtId="165" fontId="0" fillId="0" borderId="1" xfId="1" applyNumberFormat="1" applyFont="1" applyBorder="1" applyAlignment="1">
      <alignment horizontal="center" vertical="center"/>
    </xf>
    <xf numFmtId="0" fontId="4" fillId="0" borderId="1" xfId="0" applyFont="1" applyBorder="1" applyAlignment="1">
      <alignment horizontal="center" vertical="center"/>
    </xf>
    <xf numFmtId="0" fontId="5" fillId="10" borderId="0" xfId="0" applyFont="1" applyFill="1" applyAlignment="1">
      <alignment vertical="center"/>
    </xf>
    <xf numFmtId="0" fontId="5" fillId="10" borderId="0" xfId="0" applyFont="1" applyFill="1"/>
    <xf numFmtId="0" fontId="5" fillId="0" borderId="0" xfId="0" applyFont="1" applyAlignment="1">
      <alignment vertical="center"/>
    </xf>
    <xf numFmtId="0" fontId="5" fillId="0" borderId="0" xfId="0" applyFont="1"/>
    <xf numFmtId="165" fontId="1" fillId="7" borderId="1" xfId="1" applyNumberFormat="1" applyFont="1" applyFill="1" applyBorder="1" applyAlignment="1" applyProtection="1">
      <alignment horizontal="center" vertical="center"/>
      <protection locked="0"/>
    </xf>
    <xf numFmtId="0" fontId="4" fillId="6" borderId="1" xfId="0" applyFont="1" applyFill="1" applyBorder="1" applyAlignment="1">
      <alignment horizontal="center" vertical="center"/>
    </xf>
    <xf numFmtId="0" fontId="11" fillId="0" borderId="1" xfId="0" applyFont="1" applyBorder="1" applyAlignment="1">
      <alignment horizontal="center" vertical="center" wrapText="1"/>
    </xf>
    <xf numFmtId="2" fontId="0" fillId="0" borderId="1" xfId="0" applyNumberFormat="1" applyBorder="1" applyAlignment="1">
      <alignment horizontal="center" vertical="center" wrapText="1"/>
    </xf>
    <xf numFmtId="166" fontId="3" fillId="2" borderId="0" xfId="0" applyNumberFormat="1" applyFont="1" applyFill="1" applyAlignment="1">
      <alignment horizontal="center" vertical="center" wrapText="1"/>
    </xf>
    <xf numFmtId="167" fontId="0" fillId="2" borderId="0" xfId="0" applyNumberFormat="1" applyFill="1" applyAlignment="1">
      <alignment horizontal="center" vertical="center"/>
    </xf>
    <xf numFmtId="164" fontId="0" fillId="0" borderId="1" xfId="0" applyNumberFormat="1" applyBorder="1" applyAlignment="1">
      <alignment horizontal="center" vertical="center" wrapText="1"/>
    </xf>
    <xf numFmtId="9" fontId="4" fillId="2" borderId="0" xfId="4" applyFont="1" applyFill="1" applyBorder="1" applyAlignment="1">
      <alignment horizontal="center" vertical="center"/>
    </xf>
    <xf numFmtId="9" fontId="0" fillId="2" borderId="0" xfId="4" applyFont="1" applyFill="1" applyBorder="1" applyAlignment="1">
      <alignment horizontal="center" vertical="center"/>
    </xf>
    <xf numFmtId="2" fontId="0" fillId="0" borderId="1" xfId="0" applyNumberForma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30" fillId="0" borderId="1" xfId="0" applyFont="1" applyBorder="1" applyAlignment="1">
      <alignment horizontal="left" vertical="top"/>
    </xf>
    <xf numFmtId="0" fontId="10" fillId="0" borderId="1" xfId="7" applyFont="1" applyBorder="1" applyAlignment="1">
      <alignment horizontal="left" vertical="top" wrapText="1"/>
    </xf>
    <xf numFmtId="0" fontId="10" fillId="0" borderId="1" xfId="0" applyFont="1" applyBorder="1" applyAlignment="1">
      <alignment horizontal="left" vertical="top" wrapText="1"/>
    </xf>
    <xf numFmtId="0" fontId="30" fillId="0" borderId="1" xfId="0" applyFont="1" applyBorder="1" applyAlignment="1">
      <alignment horizontal="left" vertical="top" wrapText="1"/>
    </xf>
    <xf numFmtId="0" fontId="30" fillId="0" borderId="1" xfId="7" applyFont="1" applyBorder="1" applyAlignment="1">
      <alignment horizontal="left" vertical="top" wrapText="1"/>
    </xf>
    <xf numFmtId="0" fontId="5" fillId="0" borderId="1" xfId="7" applyFont="1" applyBorder="1" applyAlignment="1">
      <alignment horizontal="left" vertical="top"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left" vertical="top" wrapText="1" readingOrder="1"/>
    </xf>
    <xf numFmtId="0" fontId="5" fillId="2" borderId="3" xfId="0" applyFont="1" applyFill="1" applyBorder="1" applyAlignment="1">
      <alignment horizontal="center" vertical="center"/>
    </xf>
    <xf numFmtId="2" fontId="5" fillId="2" borderId="3" xfId="0" applyNumberFormat="1" applyFont="1" applyFill="1" applyBorder="1" applyAlignment="1">
      <alignment horizontal="center" vertical="center"/>
    </xf>
    <xf numFmtId="2" fontId="5" fillId="0" borderId="3" xfId="0" applyNumberFormat="1" applyFont="1" applyBorder="1" applyAlignment="1">
      <alignment horizontal="center" vertical="center"/>
    </xf>
    <xf numFmtId="49" fontId="5" fillId="2" borderId="1" xfId="0" applyNumberFormat="1" applyFont="1" applyFill="1" applyBorder="1" applyAlignment="1">
      <alignment horizontal="center" vertical="center"/>
    </xf>
    <xf numFmtId="1" fontId="0" fillId="10" borderId="1" xfId="0" applyNumberFormat="1" applyFill="1" applyBorder="1" applyAlignment="1">
      <alignment horizontal="center" vertical="center" wrapText="1"/>
    </xf>
    <xf numFmtId="165" fontId="5" fillId="7" borderId="1" xfId="1" applyNumberFormat="1" applyFont="1" applyFill="1" applyBorder="1" applyAlignment="1" applyProtection="1">
      <alignment horizontal="center" vertical="center"/>
      <protection locked="0"/>
    </xf>
    <xf numFmtId="0" fontId="15" fillId="2" borderId="11" xfId="0" applyFont="1" applyFill="1" applyBorder="1" applyAlignment="1">
      <alignment vertical="center" wrapText="1" readingOrder="1"/>
    </xf>
    <xf numFmtId="0" fontId="16" fillId="2" borderId="0" xfId="0" applyFont="1" applyFill="1" applyAlignment="1" applyProtection="1">
      <alignment horizontal="right" vertical="center"/>
      <protection locked="0"/>
    </xf>
    <xf numFmtId="166" fontId="12" fillId="0" borderId="16" xfId="0" applyNumberFormat="1" applyFont="1" applyBorder="1" applyAlignment="1">
      <alignment horizontal="center" vertical="center" wrapText="1"/>
    </xf>
    <xf numFmtId="166" fontId="4" fillId="0" borderId="15" xfId="0" applyNumberFormat="1" applyFont="1" applyBorder="1" applyAlignment="1">
      <alignment horizontal="center" vertical="center"/>
    </xf>
    <xf numFmtId="0" fontId="15" fillId="2" borderId="11" xfId="0" applyFont="1" applyFill="1" applyBorder="1" applyAlignment="1">
      <alignment horizontal="center" vertical="center" wrapText="1" readingOrder="1"/>
    </xf>
    <xf numFmtId="0" fontId="10" fillId="0" borderId="1" xfId="0" applyFont="1" applyBorder="1" applyAlignment="1">
      <alignment horizontal="center" vertical="center" wrapText="1"/>
    </xf>
    <xf numFmtId="0" fontId="1" fillId="0" borderId="1" xfId="0" applyFont="1" applyBorder="1" applyAlignment="1">
      <alignment horizontal="center" vertical="center"/>
    </xf>
    <xf numFmtId="0" fontId="15" fillId="2" borderId="11" xfId="0" applyFont="1" applyFill="1" applyBorder="1" applyAlignment="1">
      <alignment horizontal="left" vertical="top" wrapText="1" readingOrder="1"/>
    </xf>
    <xf numFmtId="0" fontId="9"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left" vertical="top" wrapText="1"/>
    </xf>
    <xf numFmtId="0" fontId="5" fillId="2" borderId="2" xfId="0" applyFont="1" applyFill="1" applyBorder="1" applyAlignment="1">
      <alignment horizontal="left" vertical="top" wrapText="1"/>
    </xf>
    <xf numFmtId="0" fontId="0" fillId="0" borderId="0" xfId="0" applyAlignment="1">
      <alignment horizontal="left" vertical="top"/>
    </xf>
    <xf numFmtId="0" fontId="10" fillId="0" borderId="1" xfId="0" applyFont="1" applyBorder="1" applyAlignment="1">
      <alignment horizontal="left" vertical="top"/>
    </xf>
    <xf numFmtId="0" fontId="5" fillId="2" borderId="1" xfId="0" applyFont="1" applyFill="1" applyBorder="1" applyAlignment="1">
      <alignment horizontal="left" vertical="top"/>
    </xf>
    <xf numFmtId="0" fontId="5" fillId="0" borderId="1" xfId="0" applyFont="1" applyBorder="1" applyAlignment="1">
      <alignment horizontal="left" vertical="top"/>
    </xf>
    <xf numFmtId="0" fontId="12" fillId="0" borderId="1" xfId="0" applyFont="1" applyBorder="1" applyAlignment="1">
      <alignment horizontal="left" vertical="top" wrapText="1"/>
    </xf>
    <xf numFmtId="0" fontId="0" fillId="0" borderId="1" xfId="0" applyBorder="1" applyAlignment="1">
      <alignment horizontal="left" vertical="top"/>
    </xf>
    <xf numFmtId="0" fontId="33" fillId="0" borderId="1" xfId="0" applyFont="1" applyBorder="1" applyAlignment="1">
      <alignment horizontal="left" vertical="top" wrapText="1"/>
    </xf>
    <xf numFmtId="0" fontId="5" fillId="0" borderId="1" xfId="7" applyFont="1" applyBorder="1" applyAlignment="1">
      <alignment horizontal="left" vertical="top"/>
    </xf>
    <xf numFmtId="0" fontId="4" fillId="0" borderId="1" xfId="0" applyFont="1" applyBorder="1" applyAlignment="1">
      <alignment horizontal="left" vertical="top" wrapText="1"/>
    </xf>
    <xf numFmtId="0" fontId="0" fillId="2" borderId="0" xfId="0" applyFill="1" applyAlignment="1">
      <alignment horizontal="left" vertical="top"/>
    </xf>
    <xf numFmtId="0" fontId="17" fillId="7" borderId="15" xfId="0" applyFont="1" applyFill="1" applyBorder="1" applyAlignment="1" applyProtection="1">
      <alignment horizontal="left" vertical="top" wrapText="1"/>
      <protection locked="0"/>
    </xf>
    <xf numFmtId="0" fontId="0" fillId="2" borderId="0" xfId="0" applyFill="1" applyProtection="1">
      <protection locked="0"/>
    </xf>
    <xf numFmtId="0" fontId="0" fillId="2" borderId="0" xfId="0" applyFill="1" applyAlignment="1" applyProtection="1">
      <alignment horizontal="left" vertical="top"/>
      <protection locked="0"/>
    </xf>
    <xf numFmtId="0" fontId="16" fillId="2" borderId="0" xfId="0" applyFont="1" applyFill="1" applyAlignment="1" applyProtection="1">
      <alignment horizontal="left" vertical="top"/>
      <protection locked="0"/>
    </xf>
    <xf numFmtId="0" fontId="16" fillId="2" borderId="0" xfId="0" applyFont="1" applyFill="1" applyAlignment="1" applyProtection="1">
      <alignment horizontal="center" vertical="center"/>
      <protection locked="0"/>
    </xf>
    <xf numFmtId="0" fontId="17" fillId="2" borderId="0" xfId="0" applyFont="1" applyFill="1" applyAlignment="1" applyProtection="1">
      <alignment horizontal="left" vertical="top" wrapText="1"/>
      <protection locked="0"/>
    </xf>
    <xf numFmtId="0" fontId="0" fillId="2" borderId="0" xfId="0" applyFill="1" applyAlignment="1" applyProtection="1">
      <alignment horizontal="center" vertical="center"/>
      <protection locked="0"/>
    </xf>
    <xf numFmtId="0" fontId="0" fillId="2" borderId="0" xfId="0" applyFill="1" applyAlignment="1" applyProtection="1">
      <alignment vertical="center"/>
      <protection locked="0"/>
    </xf>
    <xf numFmtId="168" fontId="17" fillId="7" borderId="15" xfId="0" applyNumberFormat="1" applyFont="1" applyFill="1" applyBorder="1" applyAlignment="1" applyProtection="1">
      <alignment horizontal="left" vertical="top" wrapText="1"/>
      <protection locked="0"/>
    </xf>
    <xf numFmtId="169" fontId="18" fillId="2" borderId="0" xfId="0" applyNumberFormat="1" applyFont="1" applyFill="1" applyAlignment="1" applyProtection="1">
      <alignment horizontal="center" vertical="center"/>
      <protection locked="0"/>
    </xf>
    <xf numFmtId="165" fontId="0" fillId="2" borderId="0" xfId="1" applyNumberFormat="1" applyFont="1" applyFill="1" applyAlignment="1" applyProtection="1">
      <alignment horizontal="center" vertical="center"/>
      <protection locked="0"/>
    </xf>
    <xf numFmtId="0" fontId="17" fillId="2" borderId="0" xfId="0" applyFont="1" applyFill="1" applyAlignment="1" applyProtection="1">
      <alignment horizontal="center" vertical="center" wrapText="1"/>
      <protection locked="0"/>
    </xf>
    <xf numFmtId="2" fontId="0" fillId="2" borderId="0" xfId="0" applyNumberFormat="1" applyFill="1" applyProtection="1">
      <protection locked="0"/>
    </xf>
    <xf numFmtId="165" fontId="3" fillId="2" borderId="0" xfId="1" applyNumberFormat="1" applyFont="1" applyFill="1" applyAlignment="1" applyProtection="1">
      <alignment horizontal="center" vertical="center"/>
      <protection locked="0"/>
    </xf>
    <xf numFmtId="164" fontId="3" fillId="2" borderId="0" xfId="0" applyNumberFormat="1" applyFont="1" applyFill="1" applyAlignment="1" applyProtection="1">
      <alignment vertical="center"/>
      <protection locked="0"/>
    </xf>
    <xf numFmtId="165" fontId="8" fillId="6" borderId="1" xfId="1" applyNumberFormat="1"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164" fontId="12" fillId="2" borderId="1" xfId="0" applyNumberFormat="1" applyFont="1" applyFill="1" applyBorder="1" applyAlignment="1">
      <alignment horizontal="center"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14" fillId="2" borderId="9" xfId="0" applyFont="1" applyFill="1" applyBorder="1" applyAlignment="1">
      <alignment horizontal="center" vertical="center" readingOrder="1"/>
    </xf>
    <xf numFmtId="0" fontId="14" fillId="2" borderId="0" xfId="0" applyFont="1" applyFill="1" applyAlignment="1">
      <alignment horizontal="center" vertical="center" readingOrder="1"/>
    </xf>
    <xf numFmtId="0" fontId="9" fillId="2" borderId="1" xfId="0" applyFont="1" applyFill="1" applyBorder="1" applyAlignment="1">
      <alignment horizontal="center" vertical="center" readingOrder="1"/>
    </xf>
    <xf numFmtId="0" fontId="15" fillId="2" borderId="1" xfId="0" applyFont="1" applyFill="1" applyBorder="1" applyAlignment="1">
      <alignment horizontal="center" vertical="center" wrapText="1" readingOrder="1"/>
    </xf>
    <xf numFmtId="0" fontId="12" fillId="0" borderId="1" xfId="0" applyFont="1" applyBorder="1" applyAlignment="1">
      <alignment horizontal="center" vertical="center" readingOrder="1"/>
    </xf>
    <xf numFmtId="0" fontId="11" fillId="0" borderId="1" xfId="0" applyFont="1" applyBorder="1" applyAlignment="1">
      <alignment horizontal="center" vertical="center" wrapText="1"/>
    </xf>
    <xf numFmtId="0" fontId="17" fillId="7" borderId="12" xfId="0" applyFont="1" applyFill="1" applyBorder="1" applyAlignment="1" applyProtection="1">
      <alignment horizontal="center" vertical="center" wrapText="1"/>
      <protection locked="0"/>
    </xf>
    <xf numFmtId="0" fontId="17" fillId="7" borderId="13" xfId="0" applyFont="1" applyFill="1" applyBorder="1" applyAlignment="1" applyProtection="1">
      <alignment horizontal="center" vertical="center" wrapText="1"/>
      <protection locked="0"/>
    </xf>
    <xf numFmtId="0" fontId="17" fillId="7" borderId="14" xfId="0" applyFont="1" applyFill="1" applyBorder="1" applyAlignment="1" applyProtection="1">
      <alignment horizontal="center" vertical="center" wrapText="1"/>
      <protection locked="0"/>
    </xf>
    <xf numFmtId="164" fontId="4" fillId="0" borderId="2" xfId="0" applyNumberFormat="1" applyFont="1" applyBorder="1" applyAlignment="1">
      <alignment horizontal="center" vertical="center"/>
    </xf>
    <xf numFmtId="164" fontId="4" fillId="0" borderId="6" xfId="0" applyNumberFormat="1" applyFont="1" applyBorder="1" applyAlignment="1">
      <alignment horizontal="center" vertical="center"/>
    </xf>
    <xf numFmtId="0" fontId="11" fillId="0" borderId="1" xfId="0" applyFont="1" applyBorder="1" applyAlignment="1">
      <alignment horizontal="left" vertical="center" wrapText="1"/>
    </xf>
    <xf numFmtId="0" fontId="12" fillId="2" borderId="1" xfId="0" applyFont="1" applyFill="1" applyBorder="1" applyAlignment="1">
      <alignment horizontal="left" vertical="center"/>
    </xf>
    <xf numFmtId="3" fontId="12" fillId="2" borderId="1" xfId="0" applyNumberFormat="1" applyFont="1" applyFill="1" applyBorder="1" applyAlignment="1">
      <alignment horizontal="center" vertical="center" wrapText="1"/>
    </xf>
    <xf numFmtId="165" fontId="12" fillId="2" borderId="1" xfId="1" applyNumberFormat="1" applyFont="1" applyFill="1" applyBorder="1" applyAlignment="1">
      <alignment horizontal="center" vertical="center" wrapText="1"/>
    </xf>
    <xf numFmtId="0" fontId="30" fillId="0" borderId="2" xfId="7" applyFont="1" applyBorder="1" applyAlignment="1">
      <alignment horizontal="left" vertical="top" wrapText="1"/>
    </xf>
    <xf numFmtId="0" fontId="30" fillId="0" borderId="5" xfId="7"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16" fillId="2" borderId="0" xfId="0" applyFont="1" applyFill="1" applyAlignment="1" applyProtection="1">
      <alignment horizontal="right" vertical="center"/>
      <protection locked="0"/>
    </xf>
    <xf numFmtId="0" fontId="14" fillId="2" borderId="7" xfId="0" applyFont="1" applyFill="1" applyBorder="1" applyAlignment="1">
      <alignment horizontal="center" vertical="center" wrapText="1" readingOrder="1"/>
    </xf>
    <xf numFmtId="0" fontId="14" fillId="2" borderId="8" xfId="0" applyFont="1" applyFill="1" applyBorder="1" applyAlignment="1">
      <alignment horizontal="center" vertical="center" wrapText="1" readingOrder="1"/>
    </xf>
    <xf numFmtId="0" fontId="14" fillId="6" borderId="9" xfId="0" applyFont="1" applyFill="1" applyBorder="1" applyAlignment="1">
      <alignment horizontal="center" vertical="center" readingOrder="1"/>
    </xf>
    <xf numFmtId="0" fontId="14" fillId="6" borderId="0" xfId="0" applyFont="1" applyFill="1" applyAlignment="1">
      <alignment horizontal="center" vertical="center" readingOrder="1"/>
    </xf>
    <xf numFmtId="0" fontId="12" fillId="0" borderId="10" xfId="0" applyFont="1" applyBorder="1" applyAlignment="1">
      <alignment horizontal="center" vertical="center" readingOrder="1"/>
    </xf>
    <xf numFmtId="0" fontId="12" fillId="0" borderId="11" xfId="0" applyFont="1" applyBorder="1" applyAlignment="1">
      <alignment horizontal="center" vertical="center" readingOrder="1"/>
    </xf>
    <xf numFmtId="0" fontId="12" fillId="2" borderId="1" xfId="0" applyFont="1" applyFill="1" applyBorder="1" applyAlignment="1">
      <alignment horizontal="center" vertical="center" wrapText="1" readingOrder="1"/>
    </xf>
  </cellXfs>
  <cellStyles count="8">
    <cellStyle name="Currency" xfId="1" builtinId="4"/>
    <cellStyle name="Normal" xfId="0" builtinId="0"/>
    <cellStyle name="Normal 2" xfId="2" xr:uid="{00000000-0005-0000-0000-000002000000}"/>
    <cellStyle name="Normal 3" xfId="6" xr:uid="{00000000-0005-0000-0000-000003000000}"/>
    <cellStyle name="Normal 5 2" xfId="5" xr:uid="{00000000-0005-0000-0000-000004000000}"/>
    <cellStyle name="Normal 6" xfId="3" xr:uid="{00000000-0005-0000-0000-000005000000}"/>
    <cellStyle name="Normal_D15-B(1)" xfId="7" xr:uid="{00000000-0005-0000-0000-000006000000}"/>
    <cellStyle name="Percent" xfId="4" builtinId="5"/>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5" Type="http://schemas.openxmlformats.org/officeDocument/2006/relationships/customXml" Target="../ink/ink2.xml"/><Relationship Id="rId2" Type="http://schemas.openxmlformats.org/officeDocument/2006/relationships/image" Target="../media/image2.jpg"/><Relationship Id="rId1" Type="http://schemas.openxmlformats.org/officeDocument/2006/relationships/image" Target="../media/image1.jpeg"/><Relationship Id="rId24" Type="http://schemas.openxmlformats.org/officeDocument/2006/relationships/image" Target="../media/image60.png"/><Relationship Id="rId5" Type="http://schemas.openxmlformats.org/officeDocument/2006/relationships/customXml" Target="../ink/ink1.xml"/><Relationship Id="rId4"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1483360</xdr:colOff>
      <xdr:row>80</xdr:row>
      <xdr:rowOff>40640</xdr:rowOff>
    </xdr:from>
    <xdr:to>
      <xdr:col>2</xdr:col>
      <xdr:colOff>2580640</xdr:colOff>
      <xdr:row>80</xdr:row>
      <xdr:rowOff>2213962</xdr:rowOff>
    </xdr:to>
    <xdr:pic>
      <xdr:nvPicPr>
        <xdr:cNvPr id="3" name="Picture 2" descr="https://helbitz.co.il/wp-content/uploads/2022/01/1a0202f13bb941bf6ef5e5b9568268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7040" y="86349840"/>
          <a:ext cx="1097280" cy="2173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1239520</xdr:colOff>
      <xdr:row>81</xdr:row>
      <xdr:rowOff>20320</xdr:rowOff>
    </xdr:from>
    <xdr:to>
      <xdr:col>2</xdr:col>
      <xdr:colOff>2783840</xdr:colOff>
      <xdr:row>81</xdr:row>
      <xdr:rowOff>1513840</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5283200" y="89601040"/>
          <a:ext cx="1544320" cy="1493520"/>
        </a:xfrm>
        <a:prstGeom prst="rect">
          <a:avLst/>
        </a:prstGeom>
        <a:blipFill>
          <a:blip xmlns:r="http://schemas.openxmlformats.org/officeDocument/2006/relationships" r:embed="rId2"/>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812800</xdr:colOff>
      <xdr:row>82</xdr:row>
      <xdr:rowOff>40640</xdr:rowOff>
    </xdr:from>
    <xdr:to>
      <xdr:col>2</xdr:col>
      <xdr:colOff>3484880</xdr:colOff>
      <xdr:row>82</xdr:row>
      <xdr:rowOff>1574800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4856480" y="91125040"/>
          <a:ext cx="2672080" cy="1534160"/>
        </a:xfrm>
        <a:prstGeom prst="rect">
          <a:avLst/>
        </a:prstGeom>
        <a:blipFill>
          <a:blip xmlns:r="http://schemas.openxmlformats.org/officeDocument/2006/relationships" r:embed="rId3"/>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1076960</xdr:colOff>
      <xdr:row>83</xdr:row>
      <xdr:rowOff>20320</xdr:rowOff>
    </xdr:from>
    <xdr:to>
      <xdr:col>2</xdr:col>
      <xdr:colOff>3098800</xdr:colOff>
      <xdr:row>83</xdr:row>
      <xdr:rowOff>1717040</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5120640" y="92710000"/>
          <a:ext cx="2021840" cy="1696720"/>
        </a:xfrm>
        <a:prstGeom prst="rect">
          <a:avLst/>
        </a:prstGeom>
        <a:blipFill>
          <a:blip xmlns:r="http://schemas.openxmlformats.org/officeDocument/2006/relationships" r:embed="rId4"/>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1739780</xdr:colOff>
      <xdr:row>0</xdr:row>
      <xdr:rowOff>253800</xdr:rowOff>
    </xdr:from>
    <xdr:to>
      <xdr:col>1</xdr:col>
      <xdr:colOff>1740140</xdr:colOff>
      <xdr:row>2</xdr:row>
      <xdr:rowOff>19050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 name="Ink 1">
              <a:extLst>
                <a:ext uri="{FF2B5EF4-FFF2-40B4-BE49-F238E27FC236}">
                  <a16:creationId xmlns:a16="http://schemas.microsoft.com/office/drawing/2014/main" id="{8A085AAF-3915-49E9-9F48-B721A737DD11}"/>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1</xdr:col>
      <xdr:colOff>1142900</xdr:colOff>
      <xdr:row>0</xdr:row>
      <xdr:rowOff>196560</xdr:rowOff>
    </xdr:from>
    <xdr:to>
      <xdr:col>1</xdr:col>
      <xdr:colOff>1143260</xdr:colOff>
      <xdr:row>2</xdr:row>
      <xdr:rowOff>76200</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4" name="Ink 3">
              <a:extLst>
                <a:ext uri="{FF2B5EF4-FFF2-40B4-BE49-F238E27FC236}">
                  <a16:creationId xmlns:a16="http://schemas.microsoft.com/office/drawing/2014/main" id="{B3EB3BC4-D85B-4737-AD0F-8ECE530C1E47}"/>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593;&#1591;&#1575;&#1569;%20&#1605;&#1604;&#1593;&#1576;%20&#1575;&#1604;&#1601;&#1585;&#1610;&#1585;/FINAL%20SUBMISSION%2028.6.2020/Annex1%20BoQs/BoQs%20-pric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lim\OneDrive\Documents\Hiba\Multaqa%20BOQs%20Ahma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dlim\OneDrive\Documents\Hiba\Multaqa%20BOQs%20Ahmad%205.6.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A170421T-10013-Annex1"/>
      <sheetName val="lists"/>
      <sheetName val="Mech. Preamble"/>
      <sheetName val="Elect. Preamble"/>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A170421T-10028-Annex1"/>
      <sheetName val="lists"/>
      <sheetName val="Mech. Preamble"/>
      <sheetName val="Elect. Preamble"/>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A170421T-10028-Annex1"/>
      <sheetName val="lists"/>
      <sheetName val="Mech. Preamble"/>
      <sheetName val="Elect. Preamble"/>
    </sheetNames>
    <sheetDataSet>
      <sheetData sheetId="0"/>
      <sheetData sheetId="1"/>
      <sheetData sheetId="2"/>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8-09T10:42:45.048"/>
    </inkml:context>
    <inkml:brush xml:id="br0">
      <inkml:brushProperty name="width" value="0.05" units="cm"/>
      <inkml:brushProperty name="height" value="0.05" units="cm"/>
      <inkml:brushProperty name="ignorePressure" value="1"/>
    </inkml:brush>
  </inkml:definitions>
  <inkml:trace contextRef="#ctx0" brushRef="#br0">-2147483648-2147483648,'0'0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8-09T10:42:45.049"/>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CU283"/>
  <sheetViews>
    <sheetView tabSelected="1" view="pageBreakPreview" topLeftCell="A203" zoomScale="69" zoomScaleNormal="75" zoomScaleSheetLayoutView="100" zoomScalePageLayoutView="75" workbookViewId="0">
      <selection activeCell="G205" sqref="G205"/>
    </sheetView>
  </sheetViews>
  <sheetFormatPr defaultColWidth="8.7265625" defaultRowHeight="14.5" outlineLevelRow="1" x14ac:dyDescent="0.35"/>
  <cols>
    <col min="1" max="1" width="12.453125" style="46" customWidth="1"/>
    <col min="2" max="2" width="46.453125" style="99" customWidth="1"/>
    <col min="3" max="3" width="64.54296875" style="106" customWidth="1"/>
    <col min="4" max="4" width="14" style="26" customWidth="1"/>
    <col min="5" max="5" width="11.453125" style="26" customWidth="1"/>
    <col min="6" max="6" width="14.81640625" style="55" customWidth="1"/>
    <col min="7" max="7" width="24.7265625" style="50" customWidth="1"/>
    <col min="8" max="8" width="16.26953125" style="43" customWidth="1"/>
    <col min="9" max="12" width="11.453125" customWidth="1"/>
  </cols>
  <sheetData>
    <row r="1" spans="1:99" ht="21" x14ac:dyDescent="0.35">
      <c r="A1" s="157" t="s">
        <v>469</v>
      </c>
      <c r="B1" s="158"/>
      <c r="C1" s="158"/>
      <c r="D1" s="158"/>
      <c r="E1" s="158"/>
      <c r="F1" s="158"/>
      <c r="G1" s="158"/>
    </row>
    <row r="2" spans="1:99" ht="21" x14ac:dyDescent="0.35">
      <c r="A2" s="159" t="s">
        <v>470</v>
      </c>
      <c r="B2" s="160"/>
      <c r="C2" s="160"/>
      <c r="D2" s="160"/>
      <c r="E2" s="160"/>
      <c r="F2" s="160"/>
      <c r="G2" s="160"/>
    </row>
    <row r="3" spans="1:99" ht="21" x14ac:dyDescent="0.35">
      <c r="A3" s="137" t="s">
        <v>472</v>
      </c>
      <c r="B3" s="138"/>
      <c r="C3" s="138"/>
      <c r="D3" s="138"/>
      <c r="E3" s="138"/>
      <c r="F3" s="138"/>
      <c r="G3" s="138"/>
    </row>
    <row r="4" spans="1:99" ht="21" x14ac:dyDescent="0.35">
      <c r="A4" s="137" t="s">
        <v>471</v>
      </c>
      <c r="B4" s="138"/>
      <c r="C4" s="138"/>
      <c r="D4" s="138"/>
      <c r="E4" s="138"/>
      <c r="F4" s="138"/>
      <c r="G4" s="138"/>
    </row>
    <row r="5" spans="1:99" s="11" customFormat="1" ht="22" customHeight="1" collapsed="1" x14ac:dyDescent="0.35">
      <c r="A5" s="137"/>
      <c r="B5" s="138"/>
      <c r="C5" s="138"/>
      <c r="D5" s="138"/>
      <c r="E5" s="138"/>
      <c r="F5" s="138"/>
      <c r="G5" s="138"/>
    </row>
    <row r="6" spans="1:99" s="11" customFormat="1" ht="21" hidden="1" customHeight="1" outlineLevel="1" x14ac:dyDescent="0.35">
      <c r="A6" s="161"/>
      <c r="B6" s="162"/>
      <c r="C6" s="94" t="str">
        <f>UPPER(IF(C71&lt;&gt;"","Tenderer: "&amp;C71,""))</f>
        <v>TENDERER: RATE INCLUDES ALL NESSECCARY ANCHORS FOR INSTALLATION TO STEEL CEILING, ALL ACCORDING TO THE DIRECTOR ENGINEER.</v>
      </c>
      <c r="D6" s="91"/>
      <c r="E6" s="91"/>
      <c r="F6" s="91"/>
      <c r="G6" s="87"/>
    </row>
    <row r="7" spans="1:99" s="11" customFormat="1" ht="23.65" hidden="1" customHeight="1" outlineLevel="1" x14ac:dyDescent="0.35">
      <c r="A7" s="139" t="s">
        <v>177</v>
      </c>
      <c r="B7" s="139"/>
      <c r="C7" s="139"/>
      <c r="D7" s="139"/>
      <c r="E7" s="139"/>
      <c r="F7" s="139"/>
      <c r="G7" s="139"/>
    </row>
    <row r="8" spans="1:99" s="11" customFormat="1" ht="29.65" hidden="1" customHeight="1" outlineLevel="1" x14ac:dyDescent="0.35">
      <c r="A8" s="141" t="s">
        <v>35</v>
      </c>
      <c r="B8" s="141"/>
      <c r="C8" s="140" t="str">
        <f>UPPER(IF(C226&lt;&gt;"","Tenderer: "&amp;C226,""))</f>
        <v/>
      </c>
      <c r="D8" s="140"/>
      <c r="E8" s="140"/>
      <c r="F8" s="140"/>
      <c r="G8" s="140"/>
    </row>
    <row r="9" spans="1:99" x14ac:dyDescent="0.35">
      <c r="A9" s="142" t="s">
        <v>30</v>
      </c>
      <c r="B9" s="148" t="s">
        <v>31</v>
      </c>
      <c r="C9" s="149" t="s">
        <v>37</v>
      </c>
      <c r="D9" s="150" t="s">
        <v>19</v>
      </c>
      <c r="E9" s="150" t="s">
        <v>18</v>
      </c>
      <c r="F9" s="151" t="s">
        <v>21</v>
      </c>
      <c r="G9" s="134" t="s">
        <v>33</v>
      </c>
    </row>
    <row r="10" spans="1:99" s="14" customFormat="1" ht="27.4" customHeight="1" x14ac:dyDescent="0.35">
      <c r="A10" s="142"/>
      <c r="B10" s="148"/>
      <c r="C10" s="149"/>
      <c r="D10" s="150"/>
      <c r="E10" s="150"/>
      <c r="F10" s="151"/>
      <c r="G10" s="134"/>
      <c r="H10" s="2"/>
      <c r="I10" s="12"/>
      <c r="J10" s="13"/>
    </row>
    <row r="11" spans="1:99" s="17" customFormat="1" ht="40.5" customHeight="1" x14ac:dyDescent="0.35">
      <c r="A11" s="62">
        <v>1</v>
      </c>
      <c r="B11" s="95" t="s">
        <v>64</v>
      </c>
      <c r="C11" s="96"/>
      <c r="D11" s="7"/>
      <c r="E11" s="7"/>
      <c r="F11" s="5" t="s">
        <v>20</v>
      </c>
      <c r="G11" s="4">
        <f>SUM(G12:G22)</f>
        <v>0</v>
      </c>
      <c r="I11" s="16"/>
      <c r="J11" s="16"/>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row>
    <row r="12" spans="1:99" s="1" customFormat="1" ht="141.65" customHeight="1" outlineLevel="1" x14ac:dyDescent="0.35">
      <c r="A12" s="6">
        <v>1.01</v>
      </c>
      <c r="B12" s="97" t="s">
        <v>324</v>
      </c>
      <c r="C12" s="98" t="s">
        <v>193</v>
      </c>
      <c r="D12" s="18" t="s">
        <v>65</v>
      </c>
      <c r="E12" s="18">
        <v>35</v>
      </c>
      <c r="F12" s="21"/>
      <c r="G12" s="19">
        <f t="shared" ref="G12:G22" si="0">F12*E12</f>
        <v>0</v>
      </c>
      <c r="H12" s="44"/>
    </row>
    <row r="13" spans="1:99" s="1" customFormat="1" ht="41.5" customHeight="1" outlineLevel="1" x14ac:dyDescent="0.35">
      <c r="A13" s="6">
        <v>1.02</v>
      </c>
      <c r="B13" s="99" t="s">
        <v>71</v>
      </c>
      <c r="C13" s="98" t="s">
        <v>72</v>
      </c>
      <c r="D13" s="18" t="s">
        <v>65</v>
      </c>
      <c r="E13" s="18">
        <v>20</v>
      </c>
      <c r="F13" s="21"/>
      <c r="G13" s="19">
        <f t="shared" si="0"/>
        <v>0</v>
      </c>
      <c r="H13" s="44"/>
    </row>
    <row r="14" spans="1:99" s="1" customFormat="1" ht="73.150000000000006" customHeight="1" outlineLevel="1" x14ac:dyDescent="0.35">
      <c r="A14" s="6">
        <v>1.03</v>
      </c>
      <c r="B14" s="97" t="s">
        <v>185</v>
      </c>
      <c r="C14" s="98" t="s">
        <v>178</v>
      </c>
      <c r="D14" s="18" t="s">
        <v>41</v>
      </c>
      <c r="E14" s="18">
        <v>1</v>
      </c>
      <c r="F14" s="21"/>
      <c r="G14" s="19">
        <f t="shared" si="0"/>
        <v>0</v>
      </c>
      <c r="H14" s="44"/>
    </row>
    <row r="15" spans="1:99" s="60" customFormat="1" ht="73.150000000000006" customHeight="1" outlineLevel="1" x14ac:dyDescent="0.35">
      <c r="A15" s="51">
        <v>1.04</v>
      </c>
      <c r="B15" s="72" t="s">
        <v>209</v>
      </c>
      <c r="C15" s="99" t="s">
        <v>210</v>
      </c>
      <c r="D15" s="26" t="s">
        <v>65</v>
      </c>
      <c r="E15" s="26">
        <v>42</v>
      </c>
      <c r="F15" s="21"/>
      <c r="G15" s="19">
        <f t="shared" si="0"/>
        <v>0</v>
      </c>
      <c r="H15" s="59"/>
    </row>
    <row r="16" spans="1:99" s="1" customFormat="1" ht="85.5" customHeight="1" outlineLevel="1" x14ac:dyDescent="0.35">
      <c r="A16" s="6">
        <v>1.05</v>
      </c>
      <c r="B16" s="97" t="s">
        <v>186</v>
      </c>
      <c r="C16" s="98" t="s">
        <v>189</v>
      </c>
      <c r="D16" s="18" t="s">
        <v>65</v>
      </c>
      <c r="E16" s="18">
        <v>56</v>
      </c>
      <c r="F16" s="21"/>
      <c r="G16" s="19">
        <f t="shared" si="0"/>
        <v>0</v>
      </c>
      <c r="H16" s="44"/>
    </row>
    <row r="17" spans="1:99" s="60" customFormat="1" ht="87" outlineLevel="1" x14ac:dyDescent="0.35">
      <c r="A17" s="51">
        <v>1.06</v>
      </c>
      <c r="B17" s="72" t="s">
        <v>359</v>
      </c>
      <c r="C17" s="72" t="s">
        <v>360</v>
      </c>
      <c r="D17" s="51" t="s">
        <v>65</v>
      </c>
      <c r="E17" s="51">
        <v>4.5</v>
      </c>
      <c r="F17" s="21"/>
      <c r="G17" s="48">
        <f t="shared" si="0"/>
        <v>0</v>
      </c>
      <c r="H17" s="59"/>
    </row>
    <row r="18" spans="1:99" s="58" customFormat="1" ht="75" customHeight="1" outlineLevel="1" x14ac:dyDescent="0.35">
      <c r="A18" s="51">
        <v>1.07</v>
      </c>
      <c r="B18" s="72" t="s">
        <v>361</v>
      </c>
      <c r="C18" s="72" t="s">
        <v>183</v>
      </c>
      <c r="D18" s="26" t="s">
        <v>63</v>
      </c>
      <c r="E18" s="51">
        <v>15</v>
      </c>
      <c r="F18" s="21"/>
      <c r="G18" s="19">
        <f t="shared" si="0"/>
        <v>0</v>
      </c>
      <c r="H18" s="57"/>
    </row>
    <row r="19" spans="1:99" s="1" customFormat="1" ht="43.5" outlineLevel="1" x14ac:dyDescent="0.35">
      <c r="A19" s="6">
        <v>1.08</v>
      </c>
      <c r="B19" s="97" t="s">
        <v>190</v>
      </c>
      <c r="C19" s="98" t="s">
        <v>191</v>
      </c>
      <c r="D19" s="18" t="s">
        <v>65</v>
      </c>
      <c r="E19" s="18">
        <v>65</v>
      </c>
      <c r="F19" s="21"/>
      <c r="G19" s="19">
        <f t="shared" si="0"/>
        <v>0</v>
      </c>
      <c r="H19" s="44"/>
    </row>
    <row r="20" spans="1:99" s="1" customFormat="1" ht="73.150000000000006" customHeight="1" outlineLevel="1" x14ac:dyDescent="0.35">
      <c r="A20" s="6">
        <v>1.0900000000000001</v>
      </c>
      <c r="B20" s="97" t="s">
        <v>225</v>
      </c>
      <c r="C20" s="98" t="s">
        <v>192</v>
      </c>
      <c r="D20" s="18" t="s">
        <v>41</v>
      </c>
      <c r="E20" s="18">
        <v>1</v>
      </c>
      <c r="F20" s="21"/>
      <c r="G20" s="19">
        <f t="shared" si="0"/>
        <v>0</v>
      </c>
      <c r="H20" s="44"/>
    </row>
    <row r="21" spans="1:99" s="14" customFormat="1" ht="81" customHeight="1" outlineLevel="1" x14ac:dyDescent="0.35">
      <c r="A21" s="84" t="s">
        <v>362</v>
      </c>
      <c r="B21" s="97" t="s">
        <v>207</v>
      </c>
      <c r="C21" s="97" t="s">
        <v>192</v>
      </c>
      <c r="D21" s="6" t="s">
        <v>65</v>
      </c>
      <c r="E21" s="6">
        <v>45</v>
      </c>
      <c r="F21" s="21"/>
      <c r="G21" s="19">
        <f t="shared" si="0"/>
        <v>0</v>
      </c>
      <c r="H21" s="45"/>
    </row>
    <row r="22" spans="1:99" s="14" customFormat="1" ht="99.4" customHeight="1" outlineLevel="1" x14ac:dyDescent="0.35">
      <c r="A22" s="6">
        <v>1.1100000000000001</v>
      </c>
      <c r="B22" s="97" t="s">
        <v>226</v>
      </c>
      <c r="C22" s="97" t="s">
        <v>227</v>
      </c>
      <c r="D22" s="6" t="s">
        <v>41</v>
      </c>
      <c r="E22" s="6">
        <v>1</v>
      </c>
      <c r="F22" s="21"/>
      <c r="G22" s="19">
        <f t="shared" si="0"/>
        <v>0</v>
      </c>
      <c r="H22" s="45"/>
    </row>
    <row r="23" spans="1:99" s="17" customFormat="1" ht="51.75" customHeight="1" x14ac:dyDescent="0.35">
      <c r="A23" s="62">
        <v>2</v>
      </c>
      <c r="B23" s="95" t="s">
        <v>17</v>
      </c>
      <c r="C23" s="96"/>
      <c r="D23" s="7"/>
      <c r="E23" s="7"/>
      <c r="F23" s="126"/>
      <c r="G23" s="4">
        <f>SUM(G24:G28)</f>
        <v>0</v>
      </c>
      <c r="I23" s="16"/>
      <c r="J23" s="16"/>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row>
    <row r="24" spans="1:99" s="27" customFormat="1" ht="44.25" customHeight="1" outlineLevel="1" x14ac:dyDescent="0.35">
      <c r="A24" s="51">
        <v>2.0099999999999998</v>
      </c>
      <c r="B24" s="72" t="s">
        <v>74</v>
      </c>
      <c r="C24" s="72" t="s">
        <v>75</v>
      </c>
      <c r="D24" s="51" t="s">
        <v>65</v>
      </c>
      <c r="E24" s="51">
        <v>20</v>
      </c>
      <c r="F24" s="21"/>
      <c r="G24" s="48">
        <f t="shared" ref="G24:G35" si="1">F24*E24</f>
        <v>0</v>
      </c>
      <c r="H24" s="28"/>
    </row>
    <row r="25" spans="1:99" s="27" customFormat="1" ht="75" customHeight="1" outlineLevel="1" x14ac:dyDescent="0.35">
      <c r="A25" s="51">
        <v>2.02</v>
      </c>
      <c r="B25" s="72" t="s">
        <v>77</v>
      </c>
      <c r="C25" s="72" t="s">
        <v>76</v>
      </c>
      <c r="D25" s="51" t="s">
        <v>63</v>
      </c>
      <c r="E25" s="51">
        <v>15</v>
      </c>
      <c r="F25" s="21"/>
      <c r="G25" s="48">
        <f t="shared" si="1"/>
        <v>0</v>
      </c>
      <c r="H25" s="28"/>
    </row>
    <row r="26" spans="1:99" ht="75" customHeight="1" outlineLevel="1" x14ac:dyDescent="0.35">
      <c r="A26" s="26">
        <v>2.0299999999999998</v>
      </c>
      <c r="B26" s="99" t="s">
        <v>232</v>
      </c>
      <c r="C26" s="98" t="s">
        <v>228</v>
      </c>
      <c r="D26" s="26" t="s">
        <v>65</v>
      </c>
      <c r="E26" s="26">
        <v>25</v>
      </c>
      <c r="F26" s="21"/>
      <c r="G26" s="50">
        <f t="shared" si="1"/>
        <v>0</v>
      </c>
    </row>
    <row r="27" spans="1:99" ht="126.75" customHeight="1" outlineLevel="1" x14ac:dyDescent="0.35">
      <c r="A27" s="26">
        <v>2.04</v>
      </c>
      <c r="B27" s="72" t="s">
        <v>368</v>
      </c>
      <c r="C27" s="72" t="s">
        <v>371</v>
      </c>
      <c r="D27" s="26" t="s">
        <v>40</v>
      </c>
      <c r="E27" s="26">
        <v>6</v>
      </c>
      <c r="F27" s="21"/>
      <c r="G27" s="50">
        <f t="shared" si="1"/>
        <v>0</v>
      </c>
    </row>
    <row r="28" spans="1:99" ht="88.5" customHeight="1" outlineLevel="1" x14ac:dyDescent="0.35">
      <c r="A28" s="26">
        <v>2.0499999999999998</v>
      </c>
      <c r="B28" s="72" t="s">
        <v>369</v>
      </c>
      <c r="C28" s="72" t="s">
        <v>370</v>
      </c>
      <c r="D28" s="26" t="s">
        <v>40</v>
      </c>
      <c r="E28" s="26">
        <v>6</v>
      </c>
      <c r="F28" s="21"/>
      <c r="G28" s="50">
        <f t="shared" si="1"/>
        <v>0</v>
      </c>
    </row>
    <row r="29" spans="1:99" s="17" customFormat="1" ht="21" customHeight="1" x14ac:dyDescent="0.35">
      <c r="A29" s="62">
        <v>3</v>
      </c>
      <c r="B29" s="95" t="s">
        <v>81</v>
      </c>
      <c r="C29" s="96"/>
      <c r="D29" s="7"/>
      <c r="E29" s="7"/>
      <c r="F29" s="126"/>
      <c r="G29" s="4">
        <f>SUM(G30:G35)</f>
        <v>0</v>
      </c>
      <c r="I29" s="16"/>
      <c r="J29" s="16"/>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row>
    <row r="30" spans="1:99" s="14" customFormat="1" ht="163.5" customHeight="1" outlineLevel="1" x14ac:dyDescent="0.35">
      <c r="A30" s="6">
        <v>3.01</v>
      </c>
      <c r="B30" s="99" t="s">
        <v>352</v>
      </c>
      <c r="C30" s="98" t="s">
        <v>366</v>
      </c>
      <c r="D30" s="18" t="s">
        <v>65</v>
      </c>
      <c r="E30" s="18">
        <v>45</v>
      </c>
      <c r="F30" s="10"/>
      <c r="G30" s="19">
        <f t="shared" si="1"/>
        <v>0</v>
      </c>
      <c r="H30" s="45"/>
    </row>
    <row r="31" spans="1:99" s="14" customFormat="1" ht="168.75" customHeight="1" outlineLevel="1" x14ac:dyDescent="0.35">
      <c r="A31" s="6">
        <v>3.02</v>
      </c>
      <c r="B31" s="72" t="s">
        <v>353</v>
      </c>
      <c r="C31" s="97" t="s">
        <v>367</v>
      </c>
      <c r="D31" s="18" t="s">
        <v>65</v>
      </c>
      <c r="E31" s="18">
        <v>45</v>
      </c>
      <c r="F31" s="10"/>
      <c r="G31" s="19">
        <f t="shared" si="1"/>
        <v>0</v>
      </c>
      <c r="H31" s="45"/>
    </row>
    <row r="32" spans="1:99" s="14" customFormat="1" ht="232.5" customHeight="1" outlineLevel="1" x14ac:dyDescent="0.35">
      <c r="A32" s="6">
        <v>3.03</v>
      </c>
      <c r="B32" s="99" t="s">
        <v>222</v>
      </c>
      <c r="C32" s="98" t="s">
        <v>363</v>
      </c>
      <c r="D32" s="18" t="s">
        <v>65</v>
      </c>
      <c r="E32" s="18">
        <v>120</v>
      </c>
      <c r="F32" s="10"/>
      <c r="G32" s="19">
        <f t="shared" si="1"/>
        <v>0</v>
      </c>
      <c r="H32" s="45"/>
    </row>
    <row r="33" spans="1:99" s="14" customFormat="1" ht="222.75" customHeight="1" outlineLevel="1" x14ac:dyDescent="0.35">
      <c r="A33" s="6">
        <v>3.04</v>
      </c>
      <c r="B33" s="99" t="s">
        <v>354</v>
      </c>
      <c r="C33" s="98" t="s">
        <v>355</v>
      </c>
      <c r="D33" s="18" t="s">
        <v>65</v>
      </c>
      <c r="E33" s="18">
        <v>25</v>
      </c>
      <c r="F33" s="10"/>
      <c r="G33" s="19">
        <f t="shared" si="1"/>
        <v>0</v>
      </c>
      <c r="H33" s="45"/>
    </row>
    <row r="34" spans="1:99" s="14" customFormat="1" ht="98.5" customHeight="1" outlineLevel="1" x14ac:dyDescent="0.35">
      <c r="A34" s="6">
        <v>3.05</v>
      </c>
      <c r="B34" s="99" t="s">
        <v>223</v>
      </c>
      <c r="C34" s="98" t="s">
        <v>224</v>
      </c>
      <c r="D34" s="18" t="s">
        <v>65</v>
      </c>
      <c r="E34" s="18">
        <v>17</v>
      </c>
      <c r="F34" s="10"/>
      <c r="G34" s="19">
        <f t="shared" si="1"/>
        <v>0</v>
      </c>
      <c r="H34" s="45"/>
    </row>
    <row r="35" spans="1:99" s="14" customFormat="1" ht="192" customHeight="1" outlineLevel="1" x14ac:dyDescent="0.35">
      <c r="A35" s="6">
        <v>3.06</v>
      </c>
      <c r="B35" s="99" t="s">
        <v>328</v>
      </c>
      <c r="C35" s="98" t="s">
        <v>365</v>
      </c>
      <c r="D35" s="18" t="s">
        <v>65</v>
      </c>
      <c r="E35" s="18">
        <v>48</v>
      </c>
      <c r="F35" s="61"/>
      <c r="G35" s="19">
        <f t="shared" si="1"/>
        <v>0</v>
      </c>
      <c r="H35" s="45"/>
    </row>
    <row r="36" spans="1:99" s="17" customFormat="1" ht="21" customHeight="1" x14ac:dyDescent="0.35">
      <c r="A36" s="62">
        <v>4</v>
      </c>
      <c r="B36" s="95" t="s">
        <v>14</v>
      </c>
      <c r="C36" s="96"/>
      <c r="D36" s="7"/>
      <c r="E36" s="7"/>
      <c r="F36" s="126"/>
      <c r="G36" s="4">
        <f>SUM(G37:G40)</f>
        <v>0</v>
      </c>
      <c r="I36" s="16"/>
      <c r="J36" s="16"/>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row>
    <row r="37" spans="1:99" s="14" customFormat="1" ht="104.5" customHeight="1" outlineLevel="1" x14ac:dyDescent="0.35">
      <c r="A37" s="18">
        <v>4.01</v>
      </c>
      <c r="B37" s="99" t="s">
        <v>79</v>
      </c>
      <c r="C37" s="98" t="s">
        <v>80</v>
      </c>
      <c r="D37" s="18" t="s">
        <v>65</v>
      </c>
      <c r="E37" s="51">
        <v>45</v>
      </c>
      <c r="F37" s="9"/>
      <c r="G37" s="19">
        <f t="shared" ref="G37:G40" si="2">F37*E37</f>
        <v>0</v>
      </c>
      <c r="H37" s="45"/>
    </row>
    <row r="38" spans="1:99" s="14" customFormat="1" ht="88.5" customHeight="1" outlineLevel="1" x14ac:dyDescent="0.35">
      <c r="A38" s="26">
        <v>4.0199999999999996</v>
      </c>
      <c r="B38" s="72" t="s">
        <v>356</v>
      </c>
      <c r="C38" s="72" t="s">
        <v>357</v>
      </c>
      <c r="D38" s="26" t="s">
        <v>65</v>
      </c>
      <c r="E38" s="51">
        <v>27</v>
      </c>
      <c r="F38" s="9"/>
      <c r="G38" s="50">
        <f t="shared" si="2"/>
        <v>0</v>
      </c>
      <c r="H38" s="45"/>
    </row>
    <row r="39" spans="1:99" s="14" customFormat="1" ht="127.15" customHeight="1" outlineLevel="1" x14ac:dyDescent="0.35">
      <c r="A39" s="18">
        <v>4.03</v>
      </c>
      <c r="B39" s="97" t="s">
        <v>463</v>
      </c>
      <c r="C39" s="98" t="s">
        <v>221</v>
      </c>
      <c r="D39" s="18" t="s">
        <v>65</v>
      </c>
      <c r="E39" s="26">
        <v>35</v>
      </c>
      <c r="F39" s="9"/>
      <c r="G39" s="19">
        <f t="shared" si="2"/>
        <v>0</v>
      </c>
      <c r="H39" s="45"/>
    </row>
    <row r="40" spans="1:99" s="14" customFormat="1" ht="127.15" customHeight="1" outlineLevel="1" x14ac:dyDescent="0.35">
      <c r="A40" s="18">
        <v>4.04</v>
      </c>
      <c r="B40" s="97" t="s">
        <v>464</v>
      </c>
      <c r="C40" s="98" t="s">
        <v>465</v>
      </c>
      <c r="D40" s="18" t="s">
        <v>65</v>
      </c>
      <c r="E40" s="26">
        <v>25</v>
      </c>
      <c r="F40" s="9"/>
      <c r="G40" s="19">
        <f t="shared" si="2"/>
        <v>0</v>
      </c>
      <c r="H40" s="45"/>
    </row>
    <row r="41" spans="1:99" s="17" customFormat="1" ht="39.75" customHeight="1" x14ac:dyDescent="0.35">
      <c r="A41" s="62">
        <v>5</v>
      </c>
      <c r="B41" s="95" t="s">
        <v>16</v>
      </c>
      <c r="C41" s="96"/>
      <c r="D41" s="7"/>
      <c r="E41" s="7"/>
      <c r="F41" s="126"/>
      <c r="G41" s="4">
        <f>SUM(G42:G46)</f>
        <v>0</v>
      </c>
      <c r="I41" s="16"/>
      <c r="J41" s="16"/>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row>
    <row r="42" spans="1:99" s="14" customFormat="1" ht="209.5" customHeight="1" outlineLevel="1" x14ac:dyDescent="0.35">
      <c r="A42" s="18">
        <v>5.01</v>
      </c>
      <c r="B42" s="99" t="s">
        <v>194</v>
      </c>
      <c r="C42" s="98" t="s">
        <v>211</v>
      </c>
      <c r="D42" s="18" t="s">
        <v>65</v>
      </c>
      <c r="E42" s="18">
        <v>22</v>
      </c>
      <c r="F42" s="10"/>
      <c r="G42" s="19">
        <f t="shared" ref="G42:G44" si="3">F42*E42</f>
        <v>0</v>
      </c>
      <c r="H42" s="45"/>
    </row>
    <row r="43" spans="1:99" s="14" customFormat="1" ht="104.25" customHeight="1" outlineLevel="1" x14ac:dyDescent="0.35">
      <c r="A43" s="18">
        <v>5.0199999999999996</v>
      </c>
      <c r="B43" s="99" t="s">
        <v>196</v>
      </c>
      <c r="C43" s="98" t="s">
        <v>82</v>
      </c>
      <c r="D43" s="18" t="s">
        <v>65</v>
      </c>
      <c r="E43" s="18">
        <v>25</v>
      </c>
      <c r="F43" s="9"/>
      <c r="G43" s="19">
        <f t="shared" si="3"/>
        <v>0</v>
      </c>
      <c r="H43" s="45"/>
    </row>
    <row r="44" spans="1:99" s="14" customFormat="1" ht="58" outlineLevel="1" x14ac:dyDescent="0.35">
      <c r="A44" s="18">
        <v>5.03</v>
      </c>
      <c r="B44" s="99" t="s">
        <v>202</v>
      </c>
      <c r="C44" s="98" t="s">
        <v>461</v>
      </c>
      <c r="D44" s="18" t="s">
        <v>65</v>
      </c>
      <c r="E44" s="18">
        <v>75</v>
      </c>
      <c r="F44" s="9"/>
      <c r="G44" s="19">
        <f t="shared" si="3"/>
        <v>0</v>
      </c>
      <c r="H44" s="45"/>
    </row>
    <row r="45" spans="1:99" s="14" customFormat="1" ht="58" outlineLevel="1" x14ac:dyDescent="0.35">
      <c r="A45" s="18">
        <v>5.04</v>
      </c>
      <c r="B45" s="99" t="s">
        <v>197</v>
      </c>
      <c r="C45" s="98" t="s">
        <v>83</v>
      </c>
      <c r="D45" s="18" t="s">
        <v>40</v>
      </c>
      <c r="E45" s="18">
        <v>13</v>
      </c>
      <c r="F45" s="9"/>
      <c r="G45" s="19">
        <f>F45*E45</f>
        <v>0</v>
      </c>
      <c r="H45" s="45"/>
    </row>
    <row r="46" spans="1:99" s="14" customFormat="1" ht="54" customHeight="1" outlineLevel="1" x14ac:dyDescent="0.35">
      <c r="A46" s="18">
        <v>5.05</v>
      </c>
      <c r="B46" s="99" t="s">
        <v>201</v>
      </c>
      <c r="C46" s="98" t="s">
        <v>200</v>
      </c>
      <c r="D46" s="18" t="s">
        <v>40</v>
      </c>
      <c r="E46" s="18">
        <v>2.4</v>
      </c>
      <c r="F46" s="9"/>
      <c r="G46" s="19">
        <f>F46*E46</f>
        <v>0</v>
      </c>
      <c r="H46" s="45"/>
    </row>
    <row r="47" spans="1:99" s="17" customFormat="1" ht="18.5" x14ac:dyDescent="0.35">
      <c r="A47" s="62">
        <v>6</v>
      </c>
      <c r="B47" s="95" t="s">
        <v>13</v>
      </c>
      <c r="C47" s="96"/>
      <c r="D47" s="7"/>
      <c r="E47" s="7"/>
      <c r="F47" s="126"/>
      <c r="G47" s="4">
        <f>SUM(G48:G50)</f>
        <v>0</v>
      </c>
      <c r="I47" s="16"/>
      <c r="J47" s="16"/>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row>
    <row r="48" spans="1:99" ht="130.5" outlineLevel="1" x14ac:dyDescent="0.35">
      <c r="A48" s="51">
        <v>6.01</v>
      </c>
      <c r="B48" s="99" t="s">
        <v>364</v>
      </c>
      <c r="C48" s="99" t="s">
        <v>195</v>
      </c>
      <c r="D48" s="26" t="s">
        <v>65</v>
      </c>
      <c r="E48" s="51">
        <v>212</v>
      </c>
      <c r="F48" s="10"/>
      <c r="G48" s="50">
        <f t="shared" ref="G48:G50" si="4">F48*E48</f>
        <v>0</v>
      </c>
    </row>
    <row r="49" spans="1:99" s="14" customFormat="1" ht="55.15" customHeight="1" outlineLevel="1" x14ac:dyDescent="0.35">
      <c r="A49" s="6">
        <v>6.02</v>
      </c>
      <c r="B49" s="99" t="s">
        <v>230</v>
      </c>
      <c r="C49" s="98" t="s">
        <v>229</v>
      </c>
      <c r="D49" s="18" t="s">
        <v>65</v>
      </c>
      <c r="E49" s="18">
        <v>130</v>
      </c>
      <c r="F49" s="10"/>
      <c r="G49" s="19">
        <f t="shared" si="4"/>
        <v>0</v>
      </c>
      <c r="H49" s="45"/>
    </row>
    <row r="50" spans="1:99" s="1" customFormat="1" ht="72.5" outlineLevel="1" x14ac:dyDescent="0.35">
      <c r="A50" s="6">
        <v>6.03</v>
      </c>
      <c r="B50" s="99" t="s">
        <v>231</v>
      </c>
      <c r="C50" s="98" t="s">
        <v>229</v>
      </c>
      <c r="D50" s="18" t="s">
        <v>3</v>
      </c>
      <c r="E50" s="18">
        <v>1</v>
      </c>
      <c r="F50" s="10"/>
      <c r="G50" s="19">
        <f t="shared" si="4"/>
        <v>0</v>
      </c>
      <c r="H50" s="44"/>
    </row>
    <row r="51" spans="1:99" s="17" customFormat="1" ht="18.5" x14ac:dyDescent="0.35">
      <c r="A51" s="62">
        <v>7</v>
      </c>
      <c r="B51" s="95" t="s">
        <v>15</v>
      </c>
      <c r="C51" s="96"/>
      <c r="D51" s="7"/>
      <c r="E51" s="7"/>
      <c r="F51" s="126"/>
      <c r="G51" s="4">
        <f>SUM(G52:G57)</f>
        <v>0</v>
      </c>
      <c r="I51" s="16"/>
      <c r="J51" s="16"/>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row>
    <row r="52" spans="1:99" s="1" customFormat="1" ht="195" customHeight="1" outlineLevel="1" x14ac:dyDescent="0.35">
      <c r="A52" s="6">
        <v>7.01</v>
      </c>
      <c r="B52" s="99" t="s">
        <v>333</v>
      </c>
      <c r="C52" s="97" t="s">
        <v>332</v>
      </c>
      <c r="D52" s="6" t="s">
        <v>3</v>
      </c>
      <c r="E52" s="6">
        <v>4</v>
      </c>
      <c r="F52" s="10"/>
      <c r="G52" s="3">
        <f>F52*E52</f>
        <v>0</v>
      </c>
      <c r="H52" s="44"/>
    </row>
    <row r="53" spans="1:99" s="1" customFormat="1" ht="151.15" customHeight="1" outlineLevel="1" x14ac:dyDescent="0.35">
      <c r="A53" s="6">
        <v>7.02</v>
      </c>
      <c r="B53" s="72" t="s">
        <v>336</v>
      </c>
      <c r="C53" s="99" t="s">
        <v>462</v>
      </c>
      <c r="D53" s="26" t="s">
        <v>3</v>
      </c>
      <c r="E53" s="26">
        <v>1</v>
      </c>
      <c r="F53" s="10"/>
      <c r="G53" s="3">
        <f>F53*E53</f>
        <v>0</v>
      </c>
      <c r="H53" s="44"/>
    </row>
    <row r="54" spans="1:99" s="1" customFormat="1" ht="154.9" customHeight="1" outlineLevel="1" x14ac:dyDescent="0.35">
      <c r="A54" s="6">
        <v>7.03</v>
      </c>
      <c r="B54" s="99" t="s">
        <v>199</v>
      </c>
      <c r="C54" s="99" t="s">
        <v>208</v>
      </c>
      <c r="D54" s="6" t="s">
        <v>40</v>
      </c>
      <c r="E54" s="6">
        <v>2</v>
      </c>
      <c r="F54" s="10"/>
      <c r="G54" s="3">
        <f t="shared" ref="G54:G57" si="5">F54*E54</f>
        <v>0</v>
      </c>
      <c r="H54" s="44"/>
    </row>
    <row r="55" spans="1:99" s="1" customFormat="1" ht="123.4" customHeight="1" outlineLevel="1" x14ac:dyDescent="0.35">
      <c r="A55" s="6">
        <v>7.04</v>
      </c>
      <c r="B55" s="99" t="s">
        <v>203</v>
      </c>
      <c r="C55" s="99" t="s">
        <v>206</v>
      </c>
      <c r="D55" s="6" t="s">
        <v>40</v>
      </c>
      <c r="E55" s="6">
        <v>2</v>
      </c>
      <c r="F55" s="10"/>
      <c r="G55" s="3">
        <f t="shared" si="5"/>
        <v>0</v>
      </c>
      <c r="H55" s="44"/>
    </row>
    <row r="56" spans="1:99" s="1" customFormat="1" ht="123.4" customHeight="1" outlineLevel="1" x14ac:dyDescent="0.35">
      <c r="A56" s="6">
        <v>7.05</v>
      </c>
      <c r="B56" s="99" t="s">
        <v>204</v>
      </c>
      <c r="C56" s="99" t="s">
        <v>205</v>
      </c>
      <c r="D56" s="6" t="s">
        <v>65</v>
      </c>
      <c r="E56" s="6">
        <v>5</v>
      </c>
      <c r="F56" s="10"/>
      <c r="G56" s="3">
        <f t="shared" si="5"/>
        <v>0</v>
      </c>
      <c r="H56" s="44"/>
    </row>
    <row r="57" spans="1:99" s="1" customFormat="1" ht="92.25" customHeight="1" outlineLevel="1" x14ac:dyDescent="0.35">
      <c r="A57" s="6">
        <v>7.06</v>
      </c>
      <c r="B57" s="72" t="s">
        <v>372</v>
      </c>
      <c r="C57" s="72" t="s">
        <v>373</v>
      </c>
      <c r="D57" s="51" t="s">
        <v>65</v>
      </c>
      <c r="E57" s="51">
        <v>50</v>
      </c>
      <c r="F57" s="10"/>
      <c r="G57" s="3">
        <f t="shared" si="5"/>
        <v>0</v>
      </c>
      <c r="H57" s="44"/>
    </row>
    <row r="58" spans="1:99" s="17" customFormat="1" ht="35.25" customHeight="1" x14ac:dyDescent="0.35">
      <c r="A58" s="62">
        <v>8</v>
      </c>
      <c r="B58" s="95" t="s">
        <v>334</v>
      </c>
      <c r="C58" s="96"/>
      <c r="D58" s="7"/>
      <c r="E58" s="7"/>
      <c r="F58" s="126"/>
      <c r="G58" s="4">
        <f>SUM(G59:G68)</f>
        <v>0</v>
      </c>
      <c r="I58" s="16"/>
      <c r="J58" s="16"/>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row>
    <row r="59" spans="1:99" s="14" customFormat="1" ht="51.4" customHeight="1" outlineLevel="1" x14ac:dyDescent="0.35">
      <c r="A59" s="6">
        <v>8.01</v>
      </c>
      <c r="B59" s="99" t="s">
        <v>218</v>
      </c>
      <c r="C59" s="98" t="s">
        <v>219</v>
      </c>
      <c r="D59" s="18" t="s">
        <v>3</v>
      </c>
      <c r="E59" s="18">
        <v>1</v>
      </c>
      <c r="F59" s="10"/>
      <c r="G59" s="19">
        <f t="shared" ref="G59:G66" si="6">F59*E59</f>
        <v>0</v>
      </c>
      <c r="H59" s="45"/>
    </row>
    <row r="60" spans="1:99" s="27" customFormat="1" ht="87" outlineLevel="1" x14ac:dyDescent="0.35">
      <c r="A60" s="6">
        <v>8.02</v>
      </c>
      <c r="B60" s="72" t="s">
        <v>468</v>
      </c>
      <c r="C60" s="72" t="s">
        <v>378</v>
      </c>
      <c r="D60" s="51" t="s">
        <v>65</v>
      </c>
      <c r="E60" s="51">
        <v>18</v>
      </c>
      <c r="F60" s="10"/>
      <c r="G60" s="48">
        <f t="shared" si="6"/>
        <v>0</v>
      </c>
      <c r="H60" s="85"/>
      <c r="I60" s="28"/>
    </row>
    <row r="61" spans="1:99" s="27" customFormat="1" ht="111.75" customHeight="1" outlineLevel="1" x14ac:dyDescent="0.35">
      <c r="A61" s="6">
        <v>8.0299999999999994</v>
      </c>
      <c r="B61" s="72" t="s">
        <v>379</v>
      </c>
      <c r="C61" s="72" t="s">
        <v>380</v>
      </c>
      <c r="D61" s="51" t="s">
        <v>3</v>
      </c>
      <c r="E61" s="51">
        <v>1</v>
      </c>
      <c r="F61" s="10"/>
      <c r="G61" s="48">
        <f t="shared" si="6"/>
        <v>0</v>
      </c>
      <c r="H61" s="85"/>
      <c r="I61" s="28"/>
    </row>
    <row r="62" spans="1:99" s="27" customFormat="1" ht="72.5" outlineLevel="1" x14ac:dyDescent="0.35">
      <c r="A62" s="6">
        <v>8.0399999999999991</v>
      </c>
      <c r="B62" s="72" t="s">
        <v>374</v>
      </c>
      <c r="C62" s="72" t="s">
        <v>375</v>
      </c>
      <c r="D62" s="51" t="s">
        <v>85</v>
      </c>
      <c r="E62" s="51">
        <v>1000</v>
      </c>
      <c r="F62" s="10"/>
      <c r="G62" s="48">
        <f t="shared" si="6"/>
        <v>0</v>
      </c>
      <c r="H62" s="85"/>
      <c r="I62" s="28"/>
    </row>
    <row r="63" spans="1:99" s="27" customFormat="1" ht="43.5" outlineLevel="1" x14ac:dyDescent="0.35">
      <c r="A63" s="6">
        <v>8.0500000000000007</v>
      </c>
      <c r="B63" s="72" t="s">
        <v>376</v>
      </c>
      <c r="C63" s="72" t="s">
        <v>377</v>
      </c>
      <c r="D63" s="51" t="s">
        <v>3</v>
      </c>
      <c r="E63" s="51">
        <v>6</v>
      </c>
      <c r="F63" s="10"/>
      <c r="G63" s="48">
        <f t="shared" si="6"/>
        <v>0</v>
      </c>
      <c r="H63" s="85"/>
      <c r="I63" s="28"/>
    </row>
    <row r="64" spans="1:99" s="14" customFormat="1" ht="109.15" customHeight="1" outlineLevel="1" x14ac:dyDescent="0.35">
      <c r="A64" s="6">
        <v>8.06</v>
      </c>
      <c r="B64" s="99" t="s">
        <v>467</v>
      </c>
      <c r="C64" s="99" t="s">
        <v>466</v>
      </c>
      <c r="D64" s="18" t="s">
        <v>65</v>
      </c>
      <c r="E64" s="26">
        <v>20</v>
      </c>
      <c r="F64" s="10"/>
      <c r="G64" s="19">
        <f t="shared" si="6"/>
        <v>0</v>
      </c>
      <c r="H64" s="45"/>
    </row>
    <row r="65" spans="1:8" s="14" customFormat="1" ht="99" customHeight="1" outlineLevel="1" x14ac:dyDescent="0.35">
      <c r="A65" s="6">
        <v>8.07</v>
      </c>
      <c r="B65" s="99" t="s">
        <v>233</v>
      </c>
      <c r="C65" s="99" t="s">
        <v>86</v>
      </c>
      <c r="D65" s="18" t="s">
        <v>3</v>
      </c>
      <c r="E65" s="26">
        <v>2</v>
      </c>
      <c r="F65" s="10"/>
      <c r="G65" s="19">
        <f t="shared" si="6"/>
        <v>0</v>
      </c>
      <c r="H65" s="45"/>
    </row>
    <row r="66" spans="1:8" s="14" customFormat="1" ht="99" customHeight="1" outlineLevel="1" x14ac:dyDescent="0.35">
      <c r="A66" s="6">
        <v>8.08</v>
      </c>
      <c r="B66" s="99" t="s">
        <v>358</v>
      </c>
      <c r="C66" s="99" t="s">
        <v>381</v>
      </c>
      <c r="D66" s="18" t="s">
        <v>3</v>
      </c>
      <c r="E66" s="26">
        <v>1</v>
      </c>
      <c r="F66" s="10"/>
      <c r="G66" s="19">
        <f t="shared" si="6"/>
        <v>0</v>
      </c>
      <c r="H66" s="45"/>
    </row>
    <row r="67" spans="1:8" s="14" customFormat="1" ht="186" customHeight="1" outlineLevel="1" x14ac:dyDescent="0.35">
      <c r="A67" s="6">
        <v>8.09</v>
      </c>
      <c r="B67" s="97" t="s">
        <v>335</v>
      </c>
      <c r="C67" s="99" t="s">
        <v>212</v>
      </c>
      <c r="D67" s="18" t="s">
        <v>3</v>
      </c>
      <c r="E67" s="26">
        <v>2</v>
      </c>
      <c r="F67" s="10"/>
      <c r="G67" s="19">
        <f>F67*E67</f>
        <v>0</v>
      </c>
      <c r="H67" s="45"/>
    </row>
    <row r="68" spans="1:8" s="14" customFormat="1" ht="196.5" customHeight="1" outlineLevel="1" x14ac:dyDescent="0.35">
      <c r="A68" s="84" t="s">
        <v>387</v>
      </c>
      <c r="B68" s="97" t="s">
        <v>382</v>
      </c>
      <c r="C68" s="99" t="s">
        <v>212</v>
      </c>
      <c r="D68" s="18" t="s">
        <v>65</v>
      </c>
      <c r="E68" s="26">
        <v>3</v>
      </c>
      <c r="F68" s="10"/>
      <c r="G68" s="19">
        <f>F68*E68</f>
        <v>0</v>
      </c>
      <c r="H68" s="45"/>
    </row>
    <row r="69" spans="1:8" s="14" customFormat="1" ht="29.5" customHeight="1" outlineLevel="1" x14ac:dyDescent="0.35">
      <c r="A69" s="62">
        <v>9</v>
      </c>
      <c r="B69" s="95" t="s">
        <v>220</v>
      </c>
      <c r="C69" s="96"/>
      <c r="D69" s="7"/>
      <c r="E69" s="7"/>
      <c r="F69" s="126"/>
      <c r="G69" s="4">
        <f>SUM(G70:G72)</f>
        <v>0</v>
      </c>
      <c r="H69" s="45"/>
    </row>
    <row r="70" spans="1:8" s="14" customFormat="1" ht="161.65" customHeight="1" outlineLevel="1" x14ac:dyDescent="0.35">
      <c r="A70" s="6">
        <v>9.01</v>
      </c>
      <c r="B70" s="99" t="s">
        <v>240</v>
      </c>
      <c r="C70" s="99" t="s">
        <v>234</v>
      </c>
      <c r="D70" s="18" t="s">
        <v>65</v>
      </c>
      <c r="E70" s="26">
        <v>12</v>
      </c>
      <c r="F70" s="10"/>
      <c r="G70" s="19">
        <f>F70*E70</f>
        <v>0</v>
      </c>
      <c r="H70" s="45"/>
    </row>
    <row r="71" spans="1:8" s="14" customFormat="1" ht="49.15" customHeight="1" outlineLevel="1" x14ac:dyDescent="0.35">
      <c r="A71" s="6">
        <v>9.02</v>
      </c>
      <c r="B71" s="100" t="s">
        <v>238</v>
      </c>
      <c r="C71" s="100" t="s">
        <v>241</v>
      </c>
      <c r="D71" s="18" t="s">
        <v>65</v>
      </c>
      <c r="E71" s="26">
        <v>110</v>
      </c>
      <c r="F71" s="86"/>
      <c r="G71" s="19">
        <f t="shared" ref="G71:G72" si="7">F71*E71</f>
        <v>0</v>
      </c>
      <c r="H71" s="45"/>
    </row>
    <row r="72" spans="1:8" s="14" customFormat="1" ht="112.9" customHeight="1" outlineLevel="1" x14ac:dyDescent="0.35">
      <c r="A72" s="6">
        <v>9.0299999999999994</v>
      </c>
      <c r="B72" s="100" t="s">
        <v>244</v>
      </c>
      <c r="C72" s="100" t="s">
        <v>243</v>
      </c>
      <c r="D72" s="18" t="s">
        <v>65</v>
      </c>
      <c r="E72" s="26">
        <v>100</v>
      </c>
      <c r="F72" s="86"/>
      <c r="G72" s="19">
        <f t="shared" si="7"/>
        <v>0</v>
      </c>
      <c r="H72" s="45"/>
    </row>
    <row r="73" spans="1:8" s="14" customFormat="1" ht="29.5" customHeight="1" outlineLevel="1" x14ac:dyDescent="0.35">
      <c r="A73" s="62">
        <v>10</v>
      </c>
      <c r="B73" s="95" t="s">
        <v>237</v>
      </c>
      <c r="C73" s="96"/>
      <c r="D73" s="7"/>
      <c r="E73" s="7"/>
      <c r="F73" s="126"/>
      <c r="G73" s="4">
        <f>SUM(G74:G74)</f>
        <v>0</v>
      </c>
      <c r="H73" s="45"/>
    </row>
    <row r="74" spans="1:8" s="14" customFormat="1" ht="114.4" customHeight="1" outlineLevel="1" x14ac:dyDescent="0.35">
      <c r="A74" s="6">
        <v>10.01</v>
      </c>
      <c r="B74" s="97" t="s">
        <v>239</v>
      </c>
      <c r="C74" s="99" t="s">
        <v>242</v>
      </c>
      <c r="D74" s="18" t="s">
        <v>65</v>
      </c>
      <c r="E74" s="26">
        <v>25</v>
      </c>
      <c r="F74" s="86"/>
      <c r="G74" s="19">
        <f>F74*E74</f>
        <v>0</v>
      </c>
      <c r="H74" s="45"/>
    </row>
    <row r="75" spans="1:8" s="14" customFormat="1" ht="21.65" customHeight="1" outlineLevel="1" x14ac:dyDescent="0.35">
      <c r="A75" s="62">
        <v>11</v>
      </c>
      <c r="B75" s="135" t="s">
        <v>87</v>
      </c>
      <c r="C75" s="136"/>
      <c r="D75" s="7"/>
      <c r="E75" s="7"/>
      <c r="F75" s="126"/>
      <c r="G75" s="4">
        <f>SUM(G76:G84)</f>
        <v>0</v>
      </c>
      <c r="H75" s="45"/>
    </row>
    <row r="76" spans="1:8" s="14" customFormat="1" ht="165" customHeight="1" outlineLevel="1" x14ac:dyDescent="0.35">
      <c r="A76" s="51">
        <v>11.01</v>
      </c>
      <c r="B76" s="99" t="s">
        <v>235</v>
      </c>
      <c r="C76" s="72"/>
      <c r="D76" s="26" t="s">
        <v>65</v>
      </c>
      <c r="E76" s="26">
        <v>54</v>
      </c>
      <c r="F76" s="10"/>
      <c r="G76" s="50">
        <f t="shared" ref="G76:G84" si="8">F76*E76</f>
        <v>0</v>
      </c>
      <c r="H76" s="45"/>
    </row>
    <row r="77" spans="1:8" s="14" customFormat="1" ht="84" customHeight="1" outlineLevel="1" x14ac:dyDescent="0.35">
      <c r="A77" s="51">
        <v>11.02</v>
      </c>
      <c r="B77" s="99" t="s">
        <v>213</v>
      </c>
      <c r="C77" s="72" t="s">
        <v>214</v>
      </c>
      <c r="D77" s="26" t="s">
        <v>3</v>
      </c>
      <c r="E77" s="26">
        <v>1</v>
      </c>
      <c r="F77" s="10"/>
      <c r="G77" s="50">
        <f t="shared" si="8"/>
        <v>0</v>
      </c>
      <c r="H77" s="45"/>
    </row>
    <row r="78" spans="1:8" s="1" customFormat="1" ht="99" customHeight="1" outlineLevel="1" x14ac:dyDescent="0.35">
      <c r="A78" s="51">
        <v>11.03</v>
      </c>
      <c r="B78" s="99" t="s">
        <v>198</v>
      </c>
      <c r="C78" s="99" t="s">
        <v>329</v>
      </c>
      <c r="D78" s="51" t="s">
        <v>3</v>
      </c>
      <c r="E78" s="51">
        <v>5</v>
      </c>
      <c r="F78" s="10"/>
      <c r="G78" s="48">
        <f>F78*E78</f>
        <v>0</v>
      </c>
      <c r="H78" s="44"/>
    </row>
    <row r="79" spans="1:8" s="14" customFormat="1" ht="149.5" customHeight="1" outlineLevel="1" x14ac:dyDescent="0.35">
      <c r="A79" s="51">
        <v>11.04</v>
      </c>
      <c r="B79" s="99" t="s">
        <v>330</v>
      </c>
      <c r="C79" s="72" t="s">
        <v>331</v>
      </c>
      <c r="D79" s="51" t="s">
        <v>3</v>
      </c>
      <c r="E79" s="51">
        <v>1</v>
      </c>
      <c r="F79" s="10"/>
      <c r="G79" s="48">
        <f>F79*E79</f>
        <v>0</v>
      </c>
      <c r="H79" s="45"/>
    </row>
    <row r="80" spans="1:8" s="14" customFormat="1" ht="70.900000000000006" customHeight="1" outlineLevel="1" x14ac:dyDescent="0.35">
      <c r="A80" s="51">
        <v>11.05</v>
      </c>
      <c r="B80" s="72" t="s">
        <v>383</v>
      </c>
      <c r="C80" s="72" t="s">
        <v>384</v>
      </c>
      <c r="D80" s="26" t="s">
        <v>3</v>
      </c>
      <c r="E80" s="26">
        <v>1</v>
      </c>
      <c r="F80" s="10"/>
      <c r="G80" s="50">
        <f>F80*E80</f>
        <v>0</v>
      </c>
      <c r="H80" s="45"/>
    </row>
    <row r="81" spans="1:8" s="14" customFormat="1" ht="186" customHeight="1" outlineLevel="1" x14ac:dyDescent="0.35">
      <c r="A81" s="51">
        <v>11.06</v>
      </c>
      <c r="B81" s="99" t="s">
        <v>246</v>
      </c>
      <c r="C81" s="101"/>
      <c r="D81" s="26" t="s">
        <v>3</v>
      </c>
      <c r="E81" s="26">
        <v>4</v>
      </c>
      <c r="F81" s="10"/>
      <c r="G81" s="50">
        <f t="shared" si="8"/>
        <v>0</v>
      </c>
      <c r="H81" s="45"/>
    </row>
    <row r="82" spans="1:8" s="14" customFormat="1" ht="118.15" customHeight="1" outlineLevel="1" x14ac:dyDescent="0.35">
      <c r="A82" s="51">
        <v>11.07</v>
      </c>
      <c r="B82" s="99" t="s">
        <v>245</v>
      </c>
      <c r="C82" s="99" t="s">
        <v>174</v>
      </c>
      <c r="D82" s="26" t="s">
        <v>3</v>
      </c>
      <c r="E82" s="26">
        <v>1</v>
      </c>
      <c r="F82" s="10"/>
      <c r="G82" s="50">
        <f t="shared" si="8"/>
        <v>0</v>
      </c>
      <c r="H82" s="45"/>
    </row>
    <row r="83" spans="1:8" s="14" customFormat="1" ht="126.65" customHeight="1" outlineLevel="1" x14ac:dyDescent="0.35">
      <c r="A83" s="51">
        <v>11.08</v>
      </c>
      <c r="B83" s="99" t="s">
        <v>236</v>
      </c>
      <c r="C83" s="99"/>
      <c r="D83" s="26" t="s">
        <v>65</v>
      </c>
      <c r="E83" s="26">
        <v>20</v>
      </c>
      <c r="F83" s="10"/>
      <c r="G83" s="50">
        <f t="shared" si="8"/>
        <v>0</v>
      </c>
      <c r="H83" s="45"/>
    </row>
    <row r="84" spans="1:8" s="14" customFormat="1" ht="136.9" customHeight="1" outlineLevel="1" x14ac:dyDescent="0.35">
      <c r="A84" s="51">
        <v>11.09</v>
      </c>
      <c r="B84" s="99" t="s">
        <v>247</v>
      </c>
      <c r="C84" s="99"/>
      <c r="D84" s="26" t="s">
        <v>3</v>
      </c>
      <c r="E84" s="26">
        <v>4</v>
      </c>
      <c r="F84" s="10"/>
      <c r="G84" s="50">
        <f t="shared" si="8"/>
        <v>0</v>
      </c>
      <c r="H84" s="45"/>
    </row>
    <row r="85" spans="1:8" s="14" customFormat="1" ht="31.5" customHeight="1" outlineLevel="1" x14ac:dyDescent="0.35">
      <c r="A85" s="62">
        <v>12</v>
      </c>
      <c r="B85" s="135" t="s">
        <v>89</v>
      </c>
      <c r="C85" s="136"/>
      <c r="D85" s="7"/>
      <c r="E85" s="7"/>
      <c r="F85" s="126"/>
      <c r="G85" s="4">
        <f>SUM(G87:G89)</f>
        <v>0</v>
      </c>
      <c r="H85" s="45"/>
    </row>
    <row r="86" spans="1:8" s="14" customFormat="1" ht="87" outlineLevel="1" x14ac:dyDescent="0.35">
      <c r="A86" s="6">
        <v>12.01</v>
      </c>
      <c r="B86" s="99" t="s">
        <v>91</v>
      </c>
      <c r="C86" s="99" t="s">
        <v>90</v>
      </c>
      <c r="D86" s="18"/>
      <c r="E86" s="18"/>
      <c r="F86" s="127"/>
      <c r="G86" s="19"/>
      <c r="H86" s="45"/>
    </row>
    <row r="87" spans="1:8" s="14" customFormat="1" outlineLevel="1" x14ac:dyDescent="0.35">
      <c r="A87" s="6" t="s">
        <v>337</v>
      </c>
      <c r="B87" s="99" t="s">
        <v>215</v>
      </c>
      <c r="C87" s="99"/>
      <c r="D87" s="18" t="s">
        <v>3</v>
      </c>
      <c r="E87" s="29">
        <v>5</v>
      </c>
      <c r="F87" s="10"/>
      <c r="G87" s="19">
        <f>F87*E87</f>
        <v>0</v>
      </c>
      <c r="H87" s="45"/>
    </row>
    <row r="88" spans="1:8" s="14" customFormat="1" ht="29" outlineLevel="1" x14ac:dyDescent="0.35">
      <c r="A88" s="6" t="s">
        <v>338</v>
      </c>
      <c r="B88" s="99" t="s">
        <v>217</v>
      </c>
      <c r="C88" s="99"/>
      <c r="D88" s="18" t="s">
        <v>3</v>
      </c>
      <c r="E88" s="29">
        <v>6</v>
      </c>
      <c r="F88" s="10"/>
      <c r="G88" s="19">
        <f>F88*E88</f>
        <v>0</v>
      </c>
      <c r="H88" s="45"/>
    </row>
    <row r="89" spans="1:8" s="14" customFormat="1" outlineLevel="1" x14ac:dyDescent="0.35">
      <c r="A89" s="6" t="s">
        <v>339</v>
      </c>
      <c r="B89" s="99" t="s">
        <v>216</v>
      </c>
      <c r="C89" s="99"/>
      <c r="D89" s="18" t="s">
        <v>3</v>
      </c>
      <c r="E89" s="29">
        <v>24</v>
      </c>
      <c r="F89" s="10"/>
      <c r="G89" s="19">
        <f>F89*E89</f>
        <v>0</v>
      </c>
      <c r="H89" s="45"/>
    </row>
    <row r="90" spans="1:8" s="27" customFormat="1" ht="18.5" outlineLevel="1" x14ac:dyDescent="0.35">
      <c r="A90" s="62">
        <v>13</v>
      </c>
      <c r="B90" s="95" t="s">
        <v>28</v>
      </c>
      <c r="C90" s="96"/>
      <c r="D90" s="7"/>
      <c r="E90" s="7"/>
      <c r="F90" s="128"/>
      <c r="G90" s="4">
        <f>SUM(G92:G125)</f>
        <v>0</v>
      </c>
      <c r="H90" s="28"/>
    </row>
    <row r="91" spans="1:8" s="27" customFormat="1" outlineLevel="1" x14ac:dyDescent="0.35">
      <c r="A91" s="81"/>
      <c r="B91" s="102" t="s">
        <v>46</v>
      </c>
      <c r="C91" s="98"/>
      <c r="D91" s="18"/>
      <c r="E91" s="49"/>
      <c r="F91" s="129"/>
      <c r="G91" s="19"/>
      <c r="H91" s="28"/>
    </row>
    <row r="92" spans="1:8" s="27" customFormat="1" outlineLevel="1" x14ac:dyDescent="0.35">
      <c r="A92" s="81">
        <v>13.01</v>
      </c>
      <c r="B92" s="102" t="s">
        <v>48</v>
      </c>
      <c r="C92" s="98"/>
      <c r="D92" s="18"/>
      <c r="E92" s="49"/>
      <c r="F92" s="129"/>
      <c r="G92" s="19"/>
      <c r="H92" s="28"/>
    </row>
    <row r="93" spans="1:8" s="27" customFormat="1" ht="87" outlineLevel="1" x14ac:dyDescent="0.35">
      <c r="A93" s="82" t="s">
        <v>388</v>
      </c>
      <c r="B93" s="97" t="s">
        <v>325</v>
      </c>
      <c r="C93" s="98" t="s">
        <v>62</v>
      </c>
      <c r="D93" s="18" t="s">
        <v>40</v>
      </c>
      <c r="E93" s="49">
        <v>32</v>
      </c>
      <c r="F93" s="20"/>
      <c r="G93" s="19">
        <f>F93*E93</f>
        <v>0</v>
      </c>
      <c r="H93" s="28"/>
    </row>
    <row r="94" spans="1:8" s="27" customFormat="1" ht="23.25" customHeight="1" outlineLevel="1" x14ac:dyDescent="0.35">
      <c r="A94" s="82" t="s">
        <v>389</v>
      </c>
      <c r="B94" s="103" t="s">
        <v>47</v>
      </c>
      <c r="C94" s="98"/>
      <c r="D94" s="18" t="s">
        <v>40</v>
      </c>
      <c r="E94" s="49">
        <v>10</v>
      </c>
      <c r="F94" s="20"/>
      <c r="G94" s="19">
        <f t="shared" ref="G94:G101" si="9">F94*E94</f>
        <v>0</v>
      </c>
      <c r="H94" s="28"/>
    </row>
    <row r="95" spans="1:8" s="27" customFormat="1" ht="23.25" customHeight="1" outlineLevel="1" x14ac:dyDescent="0.35">
      <c r="A95" s="82" t="s">
        <v>390</v>
      </c>
      <c r="B95" s="103" t="s">
        <v>49</v>
      </c>
      <c r="C95" s="98"/>
      <c r="D95" s="18" t="s">
        <v>40</v>
      </c>
      <c r="E95" s="49">
        <v>10</v>
      </c>
      <c r="F95" s="20"/>
      <c r="G95" s="19">
        <f t="shared" si="9"/>
        <v>0</v>
      </c>
      <c r="H95" s="28"/>
    </row>
    <row r="96" spans="1:8" s="27" customFormat="1" ht="43.5" outlineLevel="1" x14ac:dyDescent="0.35">
      <c r="A96" s="82" t="s">
        <v>391</v>
      </c>
      <c r="B96" s="97" t="s">
        <v>50</v>
      </c>
      <c r="C96" s="98"/>
      <c r="D96" s="18" t="s">
        <v>3</v>
      </c>
      <c r="E96" s="49">
        <v>2</v>
      </c>
      <c r="F96" s="20"/>
      <c r="G96" s="19">
        <f t="shared" si="9"/>
        <v>0</v>
      </c>
      <c r="H96" s="28"/>
    </row>
    <row r="97" spans="1:7" ht="54" customHeight="1" outlineLevel="1" x14ac:dyDescent="0.35">
      <c r="A97" s="82" t="s">
        <v>392</v>
      </c>
      <c r="B97" s="72" t="s">
        <v>385</v>
      </c>
      <c r="C97" s="99"/>
      <c r="D97" s="26" t="s">
        <v>3</v>
      </c>
      <c r="E97" s="29">
        <v>1</v>
      </c>
      <c r="F97" s="20"/>
      <c r="G97" s="50">
        <f t="shared" si="9"/>
        <v>0</v>
      </c>
    </row>
    <row r="98" spans="1:7" ht="54" customHeight="1" outlineLevel="1" x14ac:dyDescent="0.35">
      <c r="A98" s="82" t="s">
        <v>393</v>
      </c>
      <c r="B98" s="97" t="s">
        <v>51</v>
      </c>
      <c r="C98" s="98"/>
      <c r="D98" s="18" t="s">
        <v>3</v>
      </c>
      <c r="E98" s="49">
        <v>4</v>
      </c>
      <c r="F98" s="20"/>
      <c r="G98" s="19">
        <f t="shared" si="9"/>
        <v>0</v>
      </c>
    </row>
    <row r="99" spans="1:7" ht="54" customHeight="1" outlineLevel="1" x14ac:dyDescent="0.35">
      <c r="A99" s="82" t="s">
        <v>394</v>
      </c>
      <c r="B99" s="97" t="s">
        <v>52</v>
      </c>
      <c r="C99" s="98"/>
      <c r="D99" s="18" t="s">
        <v>3</v>
      </c>
      <c r="E99" s="49">
        <v>3</v>
      </c>
      <c r="F99" s="20"/>
      <c r="G99" s="19">
        <f t="shared" si="9"/>
        <v>0</v>
      </c>
    </row>
    <row r="100" spans="1:7" ht="54" customHeight="1" outlineLevel="1" x14ac:dyDescent="0.35">
      <c r="A100" s="82" t="s">
        <v>395</v>
      </c>
      <c r="B100" s="97" t="s">
        <v>53</v>
      </c>
      <c r="C100" s="98"/>
      <c r="D100" s="18" t="s">
        <v>3</v>
      </c>
      <c r="E100" s="49">
        <v>7</v>
      </c>
      <c r="F100" s="20"/>
      <c r="G100" s="19">
        <f t="shared" si="9"/>
        <v>0</v>
      </c>
    </row>
    <row r="101" spans="1:7" ht="80.25" customHeight="1" outlineLevel="1" x14ac:dyDescent="0.35">
      <c r="A101" s="82" t="s">
        <v>396</v>
      </c>
      <c r="B101" s="97" t="s">
        <v>340</v>
      </c>
      <c r="C101" s="98" t="s">
        <v>341</v>
      </c>
      <c r="D101" s="18" t="s">
        <v>40</v>
      </c>
      <c r="E101" s="49">
        <v>3</v>
      </c>
      <c r="F101" s="20"/>
      <c r="G101" s="19">
        <f t="shared" si="9"/>
        <v>0</v>
      </c>
    </row>
    <row r="102" spans="1:7" ht="23" customHeight="1" outlineLevel="1" x14ac:dyDescent="0.35">
      <c r="A102" s="81">
        <v>13.02</v>
      </c>
      <c r="B102" s="102" t="s">
        <v>54</v>
      </c>
      <c r="C102" s="98"/>
      <c r="D102" s="18"/>
      <c r="E102" s="49"/>
      <c r="F102" s="129"/>
      <c r="G102" s="19"/>
    </row>
    <row r="103" spans="1:7" ht="25.5" customHeight="1" outlineLevel="1" x14ac:dyDescent="0.35">
      <c r="A103" s="83" t="s">
        <v>397</v>
      </c>
      <c r="B103" s="72" t="s">
        <v>55</v>
      </c>
      <c r="C103" s="99"/>
      <c r="D103" s="26" t="s">
        <v>40</v>
      </c>
      <c r="E103" s="29">
        <v>40</v>
      </c>
      <c r="F103" s="20"/>
      <c r="G103" s="50">
        <f t="shared" ref="G103:G109" si="10">F103*E103</f>
        <v>0</v>
      </c>
    </row>
    <row r="104" spans="1:7" ht="25.5" customHeight="1" outlineLevel="1" x14ac:dyDescent="0.35">
      <c r="A104" s="83" t="s">
        <v>398</v>
      </c>
      <c r="B104" s="72" t="s">
        <v>56</v>
      </c>
      <c r="C104" s="99"/>
      <c r="D104" s="26" t="s">
        <v>40</v>
      </c>
      <c r="E104" s="29">
        <v>20</v>
      </c>
      <c r="F104" s="20"/>
      <c r="G104" s="50">
        <f t="shared" si="10"/>
        <v>0</v>
      </c>
    </row>
    <row r="105" spans="1:7" ht="25.5" customHeight="1" outlineLevel="1" x14ac:dyDescent="0.35">
      <c r="A105" s="83" t="s">
        <v>399</v>
      </c>
      <c r="B105" s="72" t="s">
        <v>57</v>
      </c>
      <c r="C105" s="99"/>
      <c r="D105" s="26" t="s">
        <v>40</v>
      </c>
      <c r="E105" s="29">
        <v>50</v>
      </c>
      <c r="F105" s="20"/>
      <c r="G105" s="50">
        <f t="shared" si="10"/>
        <v>0</v>
      </c>
    </row>
    <row r="106" spans="1:7" ht="51" customHeight="1" outlineLevel="1" x14ac:dyDescent="0.35">
      <c r="A106" s="83" t="s">
        <v>400</v>
      </c>
      <c r="B106" s="72" t="s">
        <v>58</v>
      </c>
      <c r="C106" s="99" t="s">
        <v>342</v>
      </c>
      <c r="D106" s="26" t="s">
        <v>3</v>
      </c>
      <c r="E106" s="29">
        <v>2</v>
      </c>
      <c r="F106" s="20"/>
      <c r="G106" s="50">
        <f t="shared" si="10"/>
        <v>0</v>
      </c>
    </row>
    <row r="107" spans="1:7" ht="66.75" customHeight="1" outlineLevel="1" x14ac:dyDescent="0.35">
      <c r="A107" s="83" t="s">
        <v>401</v>
      </c>
      <c r="B107" s="72" t="s">
        <v>162</v>
      </c>
      <c r="C107" s="99" t="s">
        <v>161</v>
      </c>
      <c r="D107" s="26" t="s">
        <v>40</v>
      </c>
      <c r="E107" s="29">
        <v>50</v>
      </c>
      <c r="F107" s="20"/>
      <c r="G107" s="50">
        <f t="shared" si="10"/>
        <v>0</v>
      </c>
    </row>
    <row r="108" spans="1:7" ht="21.75" customHeight="1" outlineLevel="1" x14ac:dyDescent="0.35">
      <c r="A108" s="83" t="s">
        <v>402</v>
      </c>
      <c r="B108" s="104" t="s">
        <v>59</v>
      </c>
      <c r="C108" s="99"/>
      <c r="D108" s="26" t="s">
        <v>3</v>
      </c>
      <c r="E108" s="29">
        <v>2</v>
      </c>
      <c r="F108" s="20"/>
      <c r="G108" s="50">
        <f t="shared" si="10"/>
        <v>0</v>
      </c>
    </row>
    <row r="109" spans="1:7" ht="87" customHeight="1" outlineLevel="1" x14ac:dyDescent="0.35">
      <c r="A109" s="83" t="s">
        <v>403</v>
      </c>
      <c r="B109" s="72" t="s">
        <v>343</v>
      </c>
      <c r="C109" s="99" t="s">
        <v>344</v>
      </c>
      <c r="D109" s="26" t="s">
        <v>3</v>
      </c>
      <c r="E109" s="29">
        <v>1</v>
      </c>
      <c r="F109" s="20"/>
      <c r="G109" s="50">
        <f t="shared" si="10"/>
        <v>0</v>
      </c>
    </row>
    <row r="110" spans="1:7" ht="21" customHeight="1" outlineLevel="1" x14ac:dyDescent="0.35">
      <c r="A110" s="82">
        <v>13.03</v>
      </c>
      <c r="B110" s="102" t="s">
        <v>60</v>
      </c>
      <c r="C110" s="98"/>
      <c r="D110" s="18"/>
      <c r="E110" s="49"/>
      <c r="F110" s="129"/>
      <c r="G110" s="19"/>
    </row>
    <row r="111" spans="1:7" ht="68.25" customHeight="1" outlineLevel="1" x14ac:dyDescent="0.35">
      <c r="A111" s="82" t="s">
        <v>404</v>
      </c>
      <c r="B111" s="97" t="s">
        <v>163</v>
      </c>
      <c r="C111" s="98"/>
      <c r="D111" s="18" t="s">
        <v>3</v>
      </c>
      <c r="E111" s="49">
        <v>2</v>
      </c>
      <c r="F111" s="20"/>
      <c r="G111" s="19">
        <f t="shared" ref="G111:G115" si="11">F111*E111</f>
        <v>0</v>
      </c>
    </row>
    <row r="112" spans="1:7" ht="68.25" customHeight="1" outlineLevel="1" x14ac:dyDescent="0.35">
      <c r="A112" s="82" t="s">
        <v>405</v>
      </c>
      <c r="B112" s="97" t="s">
        <v>345</v>
      </c>
      <c r="C112" s="98"/>
      <c r="D112" s="18" t="s">
        <v>3</v>
      </c>
      <c r="E112" s="49">
        <v>4</v>
      </c>
      <c r="F112" s="20"/>
      <c r="G112" s="19">
        <f t="shared" si="11"/>
        <v>0</v>
      </c>
    </row>
    <row r="113" spans="1:26" ht="68.25" customHeight="1" outlineLevel="1" x14ac:dyDescent="0.35">
      <c r="A113" s="82" t="s">
        <v>406</v>
      </c>
      <c r="B113" s="97" t="s">
        <v>346</v>
      </c>
      <c r="C113" s="98"/>
      <c r="D113" s="18" t="s">
        <v>3</v>
      </c>
      <c r="E113" s="49">
        <v>1</v>
      </c>
      <c r="F113" s="20"/>
      <c r="G113" s="19">
        <f t="shared" si="11"/>
        <v>0</v>
      </c>
    </row>
    <row r="114" spans="1:26" ht="68.25" customHeight="1" outlineLevel="1" x14ac:dyDescent="0.35">
      <c r="A114" s="82" t="s">
        <v>407</v>
      </c>
      <c r="B114" s="97" t="s">
        <v>61</v>
      </c>
      <c r="C114" s="98"/>
      <c r="D114" s="18" t="s">
        <v>3</v>
      </c>
      <c r="E114" s="49">
        <v>2</v>
      </c>
      <c r="F114" s="20"/>
      <c r="G114" s="19">
        <f t="shared" si="11"/>
        <v>0</v>
      </c>
    </row>
    <row r="115" spans="1:26" ht="68.25" customHeight="1" outlineLevel="1" x14ac:dyDescent="0.35">
      <c r="A115" s="82" t="s">
        <v>408</v>
      </c>
      <c r="B115" s="97" t="s">
        <v>386</v>
      </c>
      <c r="C115" s="98"/>
      <c r="D115" s="18" t="s">
        <v>3</v>
      </c>
      <c r="E115" s="49">
        <v>2</v>
      </c>
      <c r="F115" s="20"/>
      <c r="G115" s="19">
        <f t="shared" si="11"/>
        <v>0</v>
      </c>
    </row>
    <row r="116" spans="1:26" ht="46.5" customHeight="1" outlineLevel="1" x14ac:dyDescent="0.35">
      <c r="A116" s="82">
        <v>13.04</v>
      </c>
      <c r="B116" s="102" t="s">
        <v>327</v>
      </c>
      <c r="C116" s="98" t="s">
        <v>173</v>
      </c>
      <c r="D116" s="18"/>
      <c r="E116" s="49"/>
      <c r="F116" s="127"/>
      <c r="G116" s="19"/>
    </row>
    <row r="117" spans="1:26" ht="113.25" customHeight="1" outlineLevel="1" x14ac:dyDescent="0.35">
      <c r="A117" s="83" t="s">
        <v>409</v>
      </c>
      <c r="B117" s="72" t="s">
        <v>347</v>
      </c>
      <c r="C117" s="99" t="s">
        <v>164</v>
      </c>
      <c r="D117" s="26" t="s">
        <v>3</v>
      </c>
      <c r="E117" s="29">
        <v>2</v>
      </c>
      <c r="F117" s="20"/>
      <c r="G117" s="50">
        <f>F117*E117</f>
        <v>0</v>
      </c>
    </row>
    <row r="118" spans="1:26" ht="54" customHeight="1" outlineLevel="1" x14ac:dyDescent="0.35">
      <c r="A118" s="83" t="s">
        <v>410</v>
      </c>
      <c r="B118" s="72" t="s">
        <v>348</v>
      </c>
      <c r="C118" s="99" t="s">
        <v>165</v>
      </c>
      <c r="D118" s="26" t="s">
        <v>3</v>
      </c>
      <c r="E118" s="29">
        <v>3</v>
      </c>
      <c r="F118" s="20"/>
      <c r="G118" s="50">
        <f>F118*E118</f>
        <v>0</v>
      </c>
    </row>
    <row r="119" spans="1:26" ht="47.25" customHeight="1" outlineLevel="1" x14ac:dyDescent="0.35">
      <c r="A119" s="83" t="s">
        <v>411</v>
      </c>
      <c r="B119" s="72" t="s">
        <v>166</v>
      </c>
      <c r="C119" s="99" t="s">
        <v>167</v>
      </c>
      <c r="D119" s="18" t="s">
        <v>40</v>
      </c>
      <c r="E119" s="29">
        <v>8</v>
      </c>
      <c r="F119" s="20"/>
      <c r="G119" s="50">
        <f>F119*E119</f>
        <v>0</v>
      </c>
    </row>
    <row r="120" spans="1:26" ht="45.75" customHeight="1" outlineLevel="1" x14ac:dyDescent="0.35">
      <c r="A120" s="83" t="s">
        <v>412</v>
      </c>
      <c r="B120" s="104" t="s">
        <v>349</v>
      </c>
      <c r="C120" s="99" t="s">
        <v>168</v>
      </c>
      <c r="D120" s="26" t="s">
        <v>3</v>
      </c>
      <c r="E120" s="29">
        <v>2</v>
      </c>
      <c r="F120" s="20"/>
      <c r="G120" s="50">
        <f>F120*E120</f>
        <v>0</v>
      </c>
    </row>
    <row r="121" spans="1:26" ht="18" customHeight="1" outlineLevel="1" x14ac:dyDescent="0.35">
      <c r="A121" s="82">
        <v>13.05</v>
      </c>
      <c r="B121" s="102" t="s">
        <v>169</v>
      </c>
      <c r="C121" s="98"/>
      <c r="D121" s="18"/>
      <c r="E121" s="49"/>
      <c r="F121" s="129"/>
      <c r="G121" s="19"/>
    </row>
    <row r="122" spans="1:26" ht="61.5" customHeight="1" outlineLevel="1" x14ac:dyDescent="0.35">
      <c r="A122" s="82" t="s">
        <v>413</v>
      </c>
      <c r="B122" s="72" t="s">
        <v>170</v>
      </c>
      <c r="C122" s="99" t="s">
        <v>171</v>
      </c>
      <c r="D122" s="26" t="s">
        <v>3</v>
      </c>
      <c r="E122" s="29">
        <v>3</v>
      </c>
      <c r="F122" s="20"/>
      <c r="G122" s="50">
        <f>F122*E122</f>
        <v>0</v>
      </c>
    </row>
    <row r="123" spans="1:26" ht="97.5" customHeight="1" outlineLevel="1" x14ac:dyDescent="0.35">
      <c r="A123" s="82" t="s">
        <v>414</v>
      </c>
      <c r="B123" s="72" t="s">
        <v>172</v>
      </c>
      <c r="C123" s="99" t="s">
        <v>326</v>
      </c>
      <c r="D123" s="26" t="s">
        <v>3</v>
      </c>
      <c r="E123" s="29">
        <v>1</v>
      </c>
      <c r="F123" s="20"/>
      <c r="G123" s="50">
        <f>F123*E123</f>
        <v>0</v>
      </c>
    </row>
    <row r="124" spans="1:26" ht="30.75" customHeight="1" outlineLevel="1" x14ac:dyDescent="0.35">
      <c r="A124" s="82">
        <v>13.06</v>
      </c>
      <c r="B124" s="102" t="s">
        <v>350</v>
      </c>
      <c r="C124" s="98"/>
      <c r="D124" s="18"/>
      <c r="E124" s="49"/>
      <c r="F124" s="129"/>
      <c r="G124" s="19"/>
    </row>
    <row r="125" spans="1:26" ht="71.25" customHeight="1" outlineLevel="1" x14ac:dyDescent="0.35">
      <c r="A125" s="82" t="s">
        <v>321</v>
      </c>
      <c r="B125" s="72" t="s">
        <v>351</v>
      </c>
      <c r="C125" s="99" t="s">
        <v>167</v>
      </c>
      <c r="D125" s="26" t="s">
        <v>3</v>
      </c>
      <c r="E125" s="29">
        <v>4</v>
      </c>
      <c r="F125" s="20"/>
      <c r="G125" s="50">
        <f>F125*E125</f>
        <v>0</v>
      </c>
    </row>
    <row r="126" spans="1:26" ht="18.5" x14ac:dyDescent="0.45">
      <c r="A126" s="62">
        <v>14</v>
      </c>
      <c r="B126" s="95" t="s">
        <v>12</v>
      </c>
      <c r="C126" s="96"/>
      <c r="D126" s="7"/>
      <c r="E126" s="7"/>
      <c r="F126" s="128"/>
      <c r="G126" s="4">
        <f>SUM(G144:G208)</f>
        <v>0</v>
      </c>
      <c r="H126" s="47"/>
      <c r="I126" s="8"/>
    </row>
    <row r="127" spans="1:26" ht="30" customHeight="1" x14ac:dyDescent="0.35">
      <c r="A127" s="64"/>
      <c r="B127" s="152" t="s">
        <v>255</v>
      </c>
      <c r="C127" s="153"/>
      <c r="F127" s="130"/>
      <c r="G127" s="26"/>
      <c r="H127"/>
      <c r="M127" s="65"/>
      <c r="N127" s="66"/>
      <c r="O127" s="14"/>
      <c r="P127" s="14"/>
      <c r="Q127" s="14"/>
      <c r="R127" s="14"/>
      <c r="S127" s="14"/>
      <c r="T127" s="14"/>
      <c r="U127" s="14"/>
      <c r="V127" s="14"/>
      <c r="W127" s="14"/>
      <c r="X127" s="14"/>
      <c r="Y127" s="14"/>
      <c r="Z127" s="14"/>
    </row>
    <row r="128" spans="1:26" ht="26.5" customHeight="1" x14ac:dyDescent="0.35">
      <c r="A128" s="64"/>
      <c r="B128" s="105" t="s">
        <v>146</v>
      </c>
      <c r="D128" s="29"/>
      <c r="E128" s="51"/>
      <c r="F128" s="130"/>
      <c r="G128" s="67"/>
      <c r="H128"/>
      <c r="M128" s="68"/>
      <c r="N128" s="69"/>
      <c r="O128" s="14"/>
      <c r="P128" s="14"/>
      <c r="Q128" s="14"/>
      <c r="R128" s="14"/>
      <c r="S128" s="14"/>
      <c r="T128" s="14"/>
      <c r="U128" s="14"/>
      <c r="V128" s="14"/>
      <c r="W128" s="14"/>
      <c r="X128" s="14"/>
      <c r="Y128" s="14"/>
      <c r="Z128" s="14"/>
    </row>
    <row r="129" spans="1:8" ht="34.9" customHeight="1" x14ac:dyDescent="0.35">
      <c r="A129" s="64">
        <v>14.01</v>
      </c>
      <c r="B129" s="107" t="s">
        <v>256</v>
      </c>
      <c r="D129" s="29"/>
      <c r="E129" s="51"/>
      <c r="F129" s="130"/>
      <c r="G129" s="67"/>
      <c r="H129"/>
    </row>
    <row r="130" spans="1:8" ht="52.9" customHeight="1" x14ac:dyDescent="0.35">
      <c r="A130" s="64" t="s">
        <v>415</v>
      </c>
      <c r="B130" s="154" t="s">
        <v>257</v>
      </c>
      <c r="C130" s="155"/>
      <c r="D130" s="29"/>
      <c r="E130" s="51"/>
      <c r="F130" s="130"/>
      <c r="G130" s="67"/>
      <c r="H130"/>
    </row>
    <row r="131" spans="1:8" ht="35.5" customHeight="1" x14ac:dyDescent="0.35">
      <c r="A131" s="64" t="s">
        <v>416</v>
      </c>
      <c r="B131" s="154" t="s">
        <v>148</v>
      </c>
      <c r="C131" s="155"/>
      <c r="D131" s="29"/>
      <c r="E131" s="51"/>
      <c r="F131" s="130"/>
      <c r="G131" s="67"/>
      <c r="H131"/>
    </row>
    <row r="132" spans="1:8" ht="19.899999999999999" customHeight="1" x14ac:dyDescent="0.35">
      <c r="A132" s="64" t="s">
        <v>417</v>
      </c>
      <c r="B132" s="154" t="s">
        <v>149</v>
      </c>
      <c r="C132" s="155"/>
      <c r="D132" s="29"/>
      <c r="E132" s="51"/>
      <c r="F132" s="130"/>
      <c r="G132" s="67"/>
      <c r="H132"/>
    </row>
    <row r="133" spans="1:8" ht="19.899999999999999" customHeight="1" x14ac:dyDescent="0.35">
      <c r="A133" s="64" t="s">
        <v>418</v>
      </c>
      <c r="B133" s="154" t="s">
        <v>150</v>
      </c>
      <c r="C133" s="155"/>
      <c r="D133" s="29"/>
      <c r="E133" s="51"/>
      <c r="F133" s="130"/>
      <c r="G133" s="67"/>
      <c r="H133"/>
    </row>
    <row r="134" spans="1:8" ht="19.899999999999999" customHeight="1" x14ac:dyDescent="0.35">
      <c r="A134" s="64" t="s">
        <v>419</v>
      </c>
      <c r="B134" s="154" t="s">
        <v>151</v>
      </c>
      <c r="C134" s="155"/>
      <c r="D134" s="29"/>
      <c r="E134" s="51"/>
      <c r="F134" s="130"/>
      <c r="G134" s="67"/>
      <c r="H134"/>
    </row>
    <row r="135" spans="1:8" ht="19.899999999999999" customHeight="1" x14ac:dyDescent="0.35">
      <c r="A135" s="64" t="s">
        <v>420</v>
      </c>
      <c r="B135" s="154" t="s">
        <v>152</v>
      </c>
      <c r="C135" s="155"/>
      <c r="D135" s="29"/>
      <c r="E135" s="51"/>
      <c r="F135" s="130"/>
      <c r="G135" s="67"/>
      <c r="H135"/>
    </row>
    <row r="136" spans="1:8" ht="47.5" customHeight="1" x14ac:dyDescent="0.35">
      <c r="A136" s="64" t="s">
        <v>421</v>
      </c>
      <c r="B136" s="154" t="s">
        <v>258</v>
      </c>
      <c r="C136" s="155"/>
      <c r="D136" s="29"/>
      <c r="E136" s="51"/>
      <c r="F136" s="130"/>
      <c r="G136" s="67"/>
      <c r="H136"/>
    </row>
    <row r="137" spans="1:8" ht="36.65" customHeight="1" x14ac:dyDescent="0.35">
      <c r="A137" s="64" t="s">
        <v>422</v>
      </c>
      <c r="B137" s="154" t="s">
        <v>259</v>
      </c>
      <c r="C137" s="155"/>
      <c r="D137" s="29"/>
      <c r="E137" s="51"/>
      <c r="F137" s="130"/>
      <c r="G137" s="67"/>
      <c r="H137"/>
    </row>
    <row r="138" spans="1:8" ht="16.149999999999999" customHeight="1" x14ac:dyDescent="0.35">
      <c r="A138" s="64" t="s">
        <v>423</v>
      </c>
      <c r="B138" s="154" t="s">
        <v>154</v>
      </c>
      <c r="C138" s="155"/>
      <c r="D138" s="29"/>
      <c r="E138" s="29"/>
      <c r="F138" s="130"/>
      <c r="G138" s="67"/>
      <c r="H138"/>
    </row>
    <row r="139" spans="1:8" ht="16.149999999999999" customHeight="1" x14ac:dyDescent="0.35">
      <c r="A139" s="64" t="s">
        <v>424</v>
      </c>
      <c r="B139" s="154" t="s">
        <v>260</v>
      </c>
      <c r="C139" s="155"/>
      <c r="D139" s="29"/>
      <c r="E139" s="29"/>
      <c r="F139" s="130"/>
      <c r="G139" s="67"/>
      <c r="H139"/>
    </row>
    <row r="140" spans="1:8" ht="18" customHeight="1" x14ac:dyDescent="0.35">
      <c r="A140" s="64" t="s">
        <v>425</v>
      </c>
      <c r="B140" s="154" t="s">
        <v>156</v>
      </c>
      <c r="C140" s="155"/>
      <c r="D140" s="29"/>
      <c r="E140" s="29"/>
      <c r="F140" s="130"/>
      <c r="G140" s="67"/>
      <c r="H140"/>
    </row>
    <row r="141" spans="1:8" ht="37.9" customHeight="1" x14ac:dyDescent="0.35">
      <c r="A141" s="64" t="s">
        <v>426</v>
      </c>
      <c r="B141" s="154" t="s">
        <v>261</v>
      </c>
      <c r="C141" s="155"/>
      <c r="D141" s="29"/>
      <c r="E141" s="51"/>
      <c r="F141" s="130"/>
      <c r="G141" s="67"/>
      <c r="H141"/>
    </row>
    <row r="142" spans="1:8" ht="35.5" customHeight="1" x14ac:dyDescent="0.35">
      <c r="A142" s="64">
        <v>14.02</v>
      </c>
      <c r="B142" s="75" t="s">
        <v>248</v>
      </c>
      <c r="C142" s="108"/>
      <c r="D142" s="29"/>
      <c r="E142" s="51"/>
      <c r="F142" s="130"/>
      <c r="G142" s="67"/>
      <c r="H142"/>
    </row>
    <row r="143" spans="1:8" ht="107.5" customHeight="1" x14ac:dyDescent="0.35">
      <c r="A143" s="64"/>
      <c r="B143" s="78" t="s">
        <v>249</v>
      </c>
      <c r="D143" s="29"/>
      <c r="E143" s="51"/>
      <c r="F143" s="130"/>
      <c r="G143" s="67"/>
      <c r="H143"/>
    </row>
    <row r="144" spans="1:8" ht="80.25" customHeight="1" x14ac:dyDescent="0.35">
      <c r="A144" s="64" t="s">
        <v>427</v>
      </c>
      <c r="B144" s="78" t="s">
        <v>262</v>
      </c>
      <c r="D144" s="26" t="s">
        <v>263</v>
      </c>
      <c r="E144" s="29">
        <v>50</v>
      </c>
      <c r="F144" s="10"/>
      <c r="G144" s="50">
        <f t="shared" ref="G144" si="12">E144*F144</f>
        <v>0</v>
      </c>
      <c r="H144"/>
    </row>
    <row r="145" spans="1:8" ht="43.9" customHeight="1" x14ac:dyDescent="0.35">
      <c r="A145" s="64">
        <v>14.03</v>
      </c>
      <c r="B145" s="75" t="s">
        <v>268</v>
      </c>
      <c r="D145" s="29"/>
      <c r="E145" s="51"/>
      <c r="F145" s="130"/>
      <c r="G145" s="67"/>
      <c r="H145"/>
    </row>
    <row r="146" spans="1:8" ht="101.5" x14ac:dyDescent="0.35">
      <c r="A146" s="64"/>
      <c r="B146" s="78" t="s">
        <v>264</v>
      </c>
      <c r="C146" s="78"/>
      <c r="D146" s="29"/>
      <c r="E146" s="51"/>
      <c r="F146" s="130"/>
      <c r="G146" s="67"/>
      <c r="H146"/>
    </row>
    <row r="147" spans="1:8" x14ac:dyDescent="0.35">
      <c r="A147" s="70"/>
      <c r="B147" s="104" t="s">
        <v>265</v>
      </c>
      <c r="C147" s="78"/>
      <c r="D147" s="29"/>
      <c r="E147" s="51"/>
      <c r="F147" s="130"/>
      <c r="G147" s="67"/>
      <c r="H147"/>
    </row>
    <row r="148" spans="1:8" x14ac:dyDescent="0.35">
      <c r="A148" s="64" t="s">
        <v>428</v>
      </c>
      <c r="B148" s="78" t="s">
        <v>250</v>
      </c>
      <c r="D148" s="71" t="s">
        <v>3</v>
      </c>
      <c r="E148" s="51">
        <v>4</v>
      </c>
      <c r="F148" s="10"/>
      <c r="G148" s="79">
        <f>E148*F148</f>
        <v>0</v>
      </c>
      <c r="H148"/>
    </row>
    <row r="149" spans="1:8" x14ac:dyDescent="0.35">
      <c r="A149" s="64" t="s">
        <v>429</v>
      </c>
      <c r="B149" s="78" t="s">
        <v>251</v>
      </c>
      <c r="D149" s="71" t="s">
        <v>3</v>
      </c>
      <c r="E149" s="51">
        <v>16</v>
      </c>
      <c r="F149" s="10"/>
      <c r="G149" s="79">
        <f t="shared" ref="G149:G151" si="13">E149*F149</f>
        <v>0</v>
      </c>
      <c r="H149"/>
    </row>
    <row r="150" spans="1:8" x14ac:dyDescent="0.35">
      <c r="A150" s="64" t="s">
        <v>430</v>
      </c>
      <c r="B150" s="78" t="s">
        <v>266</v>
      </c>
      <c r="D150" s="71" t="s">
        <v>3</v>
      </c>
      <c r="E150" s="51">
        <v>5</v>
      </c>
      <c r="F150" s="10"/>
      <c r="G150" s="79">
        <f t="shared" si="13"/>
        <v>0</v>
      </c>
      <c r="H150"/>
    </row>
    <row r="151" spans="1:8" ht="29" x14ac:dyDescent="0.35">
      <c r="A151" s="64" t="s">
        <v>431</v>
      </c>
      <c r="B151" s="78" t="s">
        <v>267</v>
      </c>
      <c r="D151" s="71" t="s">
        <v>3</v>
      </c>
      <c r="E151" s="51">
        <v>4</v>
      </c>
      <c r="F151" s="10"/>
      <c r="G151" s="79">
        <f t="shared" si="13"/>
        <v>0</v>
      </c>
      <c r="H151"/>
    </row>
    <row r="152" spans="1:8" x14ac:dyDescent="0.35">
      <c r="A152" s="64">
        <v>14.04</v>
      </c>
      <c r="B152" s="76" t="s">
        <v>269</v>
      </c>
      <c r="D152" s="29"/>
      <c r="E152" s="29"/>
      <c r="F152" s="131"/>
      <c r="G152" s="67"/>
      <c r="H152"/>
    </row>
    <row r="153" spans="1:8" ht="29" x14ac:dyDescent="0.35">
      <c r="A153" s="64" t="s">
        <v>432</v>
      </c>
      <c r="B153" s="78" t="s">
        <v>270</v>
      </c>
      <c r="C153" s="78"/>
      <c r="D153" s="71" t="s">
        <v>322</v>
      </c>
      <c r="E153" s="51">
        <v>1</v>
      </c>
      <c r="F153" s="10"/>
      <c r="G153" s="79">
        <f t="shared" ref="G153:G157" si="14">E153*F153</f>
        <v>0</v>
      </c>
      <c r="H153"/>
    </row>
    <row r="154" spans="1:8" ht="72.5" x14ac:dyDescent="0.35">
      <c r="A154" s="64" t="s">
        <v>433</v>
      </c>
      <c r="B154" s="78" t="s">
        <v>252</v>
      </c>
      <c r="C154" s="78"/>
      <c r="D154" s="71"/>
      <c r="E154" s="51"/>
      <c r="F154" s="131"/>
      <c r="G154" s="79"/>
      <c r="H154"/>
    </row>
    <row r="155" spans="1:8" x14ac:dyDescent="0.35">
      <c r="A155" s="64" t="s">
        <v>434</v>
      </c>
      <c r="B155" s="104" t="s">
        <v>271</v>
      </c>
      <c r="C155" s="78"/>
      <c r="D155" s="71" t="s">
        <v>285</v>
      </c>
      <c r="E155" s="51">
        <v>1</v>
      </c>
      <c r="F155" s="10"/>
      <c r="G155" s="79">
        <f t="shared" si="14"/>
        <v>0</v>
      </c>
      <c r="H155"/>
    </row>
    <row r="156" spans="1:8" x14ac:dyDescent="0.35">
      <c r="A156" s="64" t="s">
        <v>435</v>
      </c>
      <c r="B156" s="104" t="s">
        <v>272</v>
      </c>
      <c r="C156" s="72"/>
      <c r="D156" s="71" t="s">
        <v>285</v>
      </c>
      <c r="E156" s="51">
        <v>1</v>
      </c>
      <c r="F156" s="10"/>
      <c r="G156" s="79">
        <f t="shared" si="14"/>
        <v>0</v>
      </c>
      <c r="H156"/>
    </row>
    <row r="157" spans="1:8" x14ac:dyDescent="0.35">
      <c r="A157" s="64" t="s">
        <v>436</v>
      </c>
      <c r="B157" s="104" t="s">
        <v>273</v>
      </c>
      <c r="C157" s="72"/>
      <c r="D157" s="71" t="s">
        <v>285</v>
      </c>
      <c r="E157" s="51">
        <v>1</v>
      </c>
      <c r="F157" s="10"/>
      <c r="G157" s="79">
        <f t="shared" si="14"/>
        <v>0</v>
      </c>
      <c r="H157"/>
    </row>
    <row r="158" spans="1:8" x14ac:dyDescent="0.35">
      <c r="A158" s="64">
        <v>14.05</v>
      </c>
      <c r="B158" s="73" t="s">
        <v>274</v>
      </c>
      <c r="C158" s="72"/>
      <c r="D158" s="71"/>
      <c r="E158" s="51"/>
      <c r="F158" s="130"/>
      <c r="G158" s="67"/>
      <c r="H158"/>
    </row>
    <row r="159" spans="1:8" x14ac:dyDescent="0.35">
      <c r="A159" s="64"/>
      <c r="B159" s="77" t="s">
        <v>275</v>
      </c>
      <c r="C159" s="72"/>
      <c r="D159" s="71"/>
      <c r="E159" s="51"/>
      <c r="F159" s="130"/>
      <c r="G159" s="67"/>
      <c r="H159"/>
    </row>
    <row r="160" spans="1:8" ht="116" x14ac:dyDescent="0.35">
      <c r="A160" s="64"/>
      <c r="B160" s="78" t="s">
        <v>276</v>
      </c>
      <c r="C160" s="99"/>
      <c r="D160" s="71"/>
      <c r="E160" s="51"/>
      <c r="F160" s="130"/>
      <c r="G160" s="67"/>
      <c r="H160"/>
    </row>
    <row r="161" spans="1:8" x14ac:dyDescent="0.35">
      <c r="A161" s="64" t="s">
        <v>437</v>
      </c>
      <c r="B161" s="72" t="s">
        <v>277</v>
      </c>
      <c r="C161" s="99"/>
      <c r="D161" s="71" t="s">
        <v>284</v>
      </c>
      <c r="E161" s="51">
        <v>35</v>
      </c>
      <c r="F161" s="10"/>
      <c r="G161" s="79">
        <f t="shared" ref="G161:G168" si="15">E161*F161</f>
        <v>0</v>
      </c>
      <c r="H161"/>
    </row>
    <row r="162" spans="1:8" x14ac:dyDescent="0.35">
      <c r="A162" s="64"/>
      <c r="B162" s="77" t="s">
        <v>278</v>
      </c>
      <c r="C162" s="72"/>
      <c r="D162" s="71"/>
      <c r="E162" s="51"/>
      <c r="F162" s="130"/>
      <c r="G162" s="79"/>
      <c r="H162"/>
    </row>
    <row r="163" spans="1:8" ht="87" x14ac:dyDescent="0.35">
      <c r="A163" s="64"/>
      <c r="B163" s="78" t="s">
        <v>279</v>
      </c>
      <c r="D163" s="71"/>
      <c r="E163" s="51"/>
      <c r="F163" s="130"/>
      <c r="G163" s="79"/>
      <c r="H163"/>
    </row>
    <row r="164" spans="1:8" ht="29" x14ac:dyDescent="0.35">
      <c r="A164" s="64" t="s">
        <v>438</v>
      </c>
      <c r="B164" s="78" t="s">
        <v>280</v>
      </c>
      <c r="D164" s="71" t="s">
        <v>285</v>
      </c>
      <c r="E164" s="51">
        <v>7</v>
      </c>
      <c r="F164" s="10"/>
      <c r="G164" s="79">
        <f t="shared" si="15"/>
        <v>0</v>
      </c>
      <c r="H164"/>
    </row>
    <row r="165" spans="1:8" ht="43.5" x14ac:dyDescent="0.35">
      <c r="A165" s="64" t="s">
        <v>439</v>
      </c>
      <c r="B165" s="78" t="s">
        <v>281</v>
      </c>
      <c r="D165" s="71" t="s">
        <v>285</v>
      </c>
      <c r="E165" s="51">
        <v>3</v>
      </c>
      <c r="F165" s="10"/>
      <c r="G165" s="79">
        <f t="shared" si="15"/>
        <v>0</v>
      </c>
      <c r="H165"/>
    </row>
    <row r="166" spans="1:8" ht="43.5" x14ac:dyDescent="0.35">
      <c r="A166" s="64" t="s">
        <v>440</v>
      </c>
      <c r="B166" s="72" t="s">
        <v>282</v>
      </c>
      <c r="D166" s="71" t="s">
        <v>285</v>
      </c>
      <c r="E166" s="51">
        <v>6</v>
      </c>
      <c r="F166" s="10"/>
      <c r="G166" s="79">
        <f t="shared" si="15"/>
        <v>0</v>
      </c>
      <c r="H166"/>
    </row>
    <row r="167" spans="1:8" ht="29" x14ac:dyDescent="0.35">
      <c r="A167" s="64" t="s">
        <v>441</v>
      </c>
      <c r="B167" s="72" t="s">
        <v>283</v>
      </c>
      <c r="D167" s="71" t="s">
        <v>285</v>
      </c>
      <c r="E167" s="51">
        <v>16</v>
      </c>
      <c r="F167" s="10"/>
      <c r="G167" s="79">
        <f t="shared" si="15"/>
        <v>0</v>
      </c>
      <c r="H167"/>
    </row>
    <row r="168" spans="1:8" ht="29" x14ac:dyDescent="0.35">
      <c r="A168" s="64" t="s">
        <v>442</v>
      </c>
      <c r="B168" s="72" t="s">
        <v>323</v>
      </c>
      <c r="C168" s="72"/>
      <c r="D168" s="71" t="s">
        <v>285</v>
      </c>
      <c r="E168" s="51">
        <v>3</v>
      </c>
      <c r="F168" s="10"/>
      <c r="G168" s="79">
        <f t="shared" si="15"/>
        <v>0</v>
      </c>
      <c r="H168"/>
    </row>
    <row r="169" spans="1:8" x14ac:dyDescent="0.35">
      <c r="A169" s="64">
        <v>14.06</v>
      </c>
      <c r="B169" s="73" t="s">
        <v>286</v>
      </c>
      <c r="C169" s="72"/>
      <c r="D169" s="71"/>
      <c r="E169" s="92"/>
      <c r="F169" s="132"/>
      <c r="G169" s="79"/>
      <c r="H169"/>
    </row>
    <row r="170" spans="1:8" ht="72.5" x14ac:dyDescent="0.35">
      <c r="A170" s="64"/>
      <c r="B170" s="78" t="s">
        <v>287</v>
      </c>
      <c r="C170" s="72"/>
      <c r="D170" s="71"/>
      <c r="E170" s="51"/>
      <c r="F170" s="132"/>
      <c r="G170" s="79"/>
      <c r="H170"/>
    </row>
    <row r="171" spans="1:8" ht="43.5" x14ac:dyDescent="0.35">
      <c r="A171" s="64" t="s">
        <v>443</v>
      </c>
      <c r="B171" s="72" t="s">
        <v>288</v>
      </c>
      <c r="C171" s="72"/>
      <c r="D171" s="71" t="s">
        <v>320</v>
      </c>
      <c r="E171" s="51">
        <v>5</v>
      </c>
      <c r="F171" s="10"/>
      <c r="G171" s="79">
        <f t="shared" ref="G171:G192" si="16">E171*F171</f>
        <v>0</v>
      </c>
      <c r="H171"/>
    </row>
    <row r="172" spans="1:8" x14ac:dyDescent="0.35">
      <c r="A172" s="64">
        <v>14.07</v>
      </c>
      <c r="B172" s="77" t="s">
        <v>289</v>
      </c>
      <c r="C172" s="72"/>
      <c r="D172" s="71"/>
      <c r="E172" s="51"/>
      <c r="F172" s="130"/>
      <c r="G172" s="79"/>
      <c r="H172"/>
    </row>
    <row r="173" spans="1:8" x14ac:dyDescent="0.35">
      <c r="A173" s="64"/>
      <c r="B173" s="74" t="s">
        <v>290</v>
      </c>
      <c r="C173" s="72"/>
      <c r="D173" s="71"/>
      <c r="E173" s="51"/>
      <c r="F173" s="130"/>
      <c r="G173" s="79"/>
      <c r="H173"/>
    </row>
    <row r="174" spans="1:8" x14ac:dyDescent="0.35">
      <c r="A174" s="64"/>
      <c r="B174" s="72" t="s">
        <v>291</v>
      </c>
      <c r="C174" s="72"/>
      <c r="D174" s="71"/>
      <c r="E174" s="51"/>
      <c r="F174" s="130"/>
      <c r="G174" s="79"/>
      <c r="H174"/>
    </row>
    <row r="175" spans="1:8" ht="29" x14ac:dyDescent="0.35">
      <c r="A175" s="64"/>
      <c r="B175" s="72" t="s">
        <v>292</v>
      </c>
      <c r="C175" s="72"/>
      <c r="D175" s="71"/>
      <c r="E175" s="51"/>
      <c r="F175" s="130"/>
      <c r="G175" s="79"/>
      <c r="H175"/>
    </row>
    <row r="176" spans="1:8" ht="43.5" x14ac:dyDescent="0.35">
      <c r="A176" s="64"/>
      <c r="B176" s="72" t="s">
        <v>293</v>
      </c>
      <c r="C176" s="72"/>
      <c r="D176" s="71"/>
      <c r="E176" s="51"/>
      <c r="F176" s="130"/>
      <c r="G176" s="79"/>
      <c r="H176"/>
    </row>
    <row r="177" spans="1:8" x14ac:dyDescent="0.35">
      <c r="A177" s="64"/>
      <c r="B177" s="72" t="s">
        <v>149</v>
      </c>
      <c r="C177" s="72"/>
      <c r="D177" s="71"/>
      <c r="E177" s="51"/>
      <c r="F177" s="130"/>
      <c r="G177" s="79"/>
      <c r="H177"/>
    </row>
    <row r="178" spans="1:8" ht="43.5" x14ac:dyDescent="0.35">
      <c r="A178" s="64"/>
      <c r="B178" s="72" t="s">
        <v>150</v>
      </c>
      <c r="C178" s="72"/>
      <c r="D178" s="71"/>
      <c r="E178" s="51"/>
      <c r="F178" s="130"/>
      <c r="G178" s="79"/>
      <c r="H178"/>
    </row>
    <row r="179" spans="1:8" x14ac:dyDescent="0.35">
      <c r="A179" s="64"/>
      <c r="B179" s="72" t="s">
        <v>151</v>
      </c>
      <c r="C179" s="72"/>
      <c r="D179" s="71"/>
      <c r="E179" s="51"/>
      <c r="F179" s="130"/>
      <c r="G179" s="79"/>
      <c r="H179"/>
    </row>
    <row r="180" spans="1:8" x14ac:dyDescent="0.35">
      <c r="A180" s="64"/>
      <c r="B180" s="72" t="s">
        <v>294</v>
      </c>
      <c r="C180" s="72"/>
      <c r="D180" s="71"/>
      <c r="E180" s="51"/>
      <c r="F180" s="130"/>
      <c r="G180" s="79"/>
      <c r="H180"/>
    </row>
    <row r="181" spans="1:8" x14ac:dyDescent="0.35">
      <c r="A181" s="64"/>
      <c r="B181" s="72" t="s">
        <v>295</v>
      </c>
      <c r="C181" s="72"/>
      <c r="D181" s="71"/>
      <c r="E181" s="51"/>
      <c r="F181" s="130"/>
      <c r="G181" s="79"/>
      <c r="H181"/>
    </row>
    <row r="182" spans="1:8" ht="29" x14ac:dyDescent="0.35">
      <c r="A182" s="64"/>
      <c r="B182" s="72" t="s">
        <v>156</v>
      </c>
      <c r="C182" s="72"/>
      <c r="D182" s="71"/>
      <c r="E182" s="51"/>
      <c r="F182" s="130"/>
      <c r="G182" s="79"/>
      <c r="H182"/>
    </row>
    <row r="183" spans="1:8" ht="29" x14ac:dyDescent="0.35">
      <c r="A183" s="64"/>
      <c r="B183" s="72" t="s">
        <v>296</v>
      </c>
      <c r="C183" s="72"/>
      <c r="D183" s="71"/>
      <c r="E183" s="51"/>
      <c r="F183" s="130"/>
      <c r="G183" s="79"/>
      <c r="H183"/>
    </row>
    <row r="184" spans="1:8" ht="87" x14ac:dyDescent="0.35">
      <c r="A184" s="64"/>
      <c r="B184" s="72" t="s">
        <v>297</v>
      </c>
      <c r="C184" s="72"/>
      <c r="D184" s="71"/>
      <c r="E184" s="51"/>
      <c r="F184" s="130"/>
      <c r="G184" s="79"/>
      <c r="H184"/>
    </row>
    <row r="185" spans="1:8" ht="101.5" x14ac:dyDescent="0.35">
      <c r="A185" s="64" t="s">
        <v>444</v>
      </c>
      <c r="B185" s="72" t="s">
        <v>298</v>
      </c>
      <c r="C185" s="72"/>
      <c r="D185" s="71" t="s">
        <v>284</v>
      </c>
      <c r="E185" s="51">
        <v>1</v>
      </c>
      <c r="F185" s="10"/>
      <c r="G185" s="79">
        <f t="shared" si="16"/>
        <v>0</v>
      </c>
      <c r="H185"/>
    </row>
    <row r="186" spans="1:8" ht="72.5" x14ac:dyDescent="0.35">
      <c r="A186" s="64" t="s">
        <v>445</v>
      </c>
      <c r="B186" s="72" t="s">
        <v>299</v>
      </c>
      <c r="C186" s="72"/>
      <c r="D186" s="71" t="s">
        <v>285</v>
      </c>
      <c r="E186" s="51">
        <v>25</v>
      </c>
      <c r="F186" s="10"/>
      <c r="G186" s="79">
        <f t="shared" si="16"/>
        <v>0</v>
      </c>
      <c r="H186"/>
    </row>
    <row r="187" spans="1:8" x14ac:dyDescent="0.35">
      <c r="A187" s="64" t="s">
        <v>446</v>
      </c>
      <c r="B187" s="72" t="s">
        <v>300</v>
      </c>
      <c r="C187" s="72"/>
      <c r="D187" s="71" t="s">
        <v>285</v>
      </c>
      <c r="E187" s="51">
        <v>10</v>
      </c>
      <c r="F187" s="10"/>
      <c r="G187" s="79">
        <f t="shared" si="16"/>
        <v>0</v>
      </c>
      <c r="H187"/>
    </row>
    <row r="188" spans="1:8" x14ac:dyDescent="0.35">
      <c r="A188" s="64" t="s">
        <v>447</v>
      </c>
      <c r="B188" s="72" t="s">
        <v>301</v>
      </c>
      <c r="C188" s="72"/>
      <c r="D188" s="71" t="s">
        <v>285</v>
      </c>
      <c r="E188" s="51">
        <v>1</v>
      </c>
      <c r="F188" s="10"/>
      <c r="G188" s="79">
        <f t="shared" si="16"/>
        <v>0</v>
      </c>
      <c r="H188"/>
    </row>
    <row r="189" spans="1:8" ht="29" x14ac:dyDescent="0.35">
      <c r="A189" s="64" t="s">
        <v>448</v>
      </c>
      <c r="B189" s="72" t="s">
        <v>302</v>
      </c>
      <c r="C189" s="72"/>
      <c r="D189" s="71" t="s">
        <v>285</v>
      </c>
      <c r="E189" s="51">
        <v>3</v>
      </c>
      <c r="F189" s="10"/>
      <c r="G189" s="79">
        <f t="shared" si="16"/>
        <v>0</v>
      </c>
      <c r="H189"/>
    </row>
    <row r="190" spans="1:8" x14ac:dyDescent="0.35">
      <c r="A190" s="64" t="s">
        <v>449</v>
      </c>
      <c r="B190" s="72" t="s">
        <v>303</v>
      </c>
      <c r="D190" s="71" t="s">
        <v>285</v>
      </c>
      <c r="E190" s="93">
        <v>4</v>
      </c>
      <c r="F190" s="10"/>
      <c r="G190" s="79">
        <f t="shared" si="16"/>
        <v>0</v>
      </c>
      <c r="H190"/>
    </row>
    <row r="191" spans="1:8" x14ac:dyDescent="0.35">
      <c r="A191" s="64" t="s">
        <v>450</v>
      </c>
      <c r="B191" s="72" t="s">
        <v>304</v>
      </c>
      <c r="D191" s="71" t="s">
        <v>285</v>
      </c>
      <c r="E191" s="93">
        <v>1</v>
      </c>
      <c r="F191" s="10"/>
      <c r="G191" s="79">
        <f t="shared" si="16"/>
        <v>0</v>
      </c>
      <c r="H191"/>
    </row>
    <row r="192" spans="1:8" x14ac:dyDescent="0.35">
      <c r="A192" s="64" t="s">
        <v>451</v>
      </c>
      <c r="B192" s="72" t="s">
        <v>305</v>
      </c>
      <c r="D192" s="71" t="s">
        <v>285</v>
      </c>
      <c r="E192" s="93">
        <v>1</v>
      </c>
      <c r="F192" s="10"/>
      <c r="G192" s="79">
        <f t="shared" si="16"/>
        <v>0</v>
      </c>
      <c r="H192"/>
    </row>
    <row r="193" spans="1:8" x14ac:dyDescent="0.35">
      <c r="A193" s="64">
        <v>14.08</v>
      </c>
      <c r="B193" s="77" t="s">
        <v>306</v>
      </c>
      <c r="D193" s="71"/>
      <c r="E193" s="93"/>
      <c r="F193" s="133"/>
      <c r="G193" s="79"/>
      <c r="H193"/>
    </row>
    <row r="194" spans="1:8" ht="87" x14ac:dyDescent="0.35">
      <c r="A194" s="64"/>
      <c r="B194" s="72" t="s">
        <v>307</v>
      </c>
      <c r="D194" s="71"/>
      <c r="E194" s="93"/>
      <c r="F194" s="133"/>
      <c r="G194" s="79"/>
      <c r="H194"/>
    </row>
    <row r="195" spans="1:8" x14ac:dyDescent="0.35">
      <c r="A195" s="64" t="s">
        <v>452</v>
      </c>
      <c r="B195" s="78" t="s">
        <v>308</v>
      </c>
      <c r="D195" s="71" t="s">
        <v>285</v>
      </c>
      <c r="E195" s="93">
        <v>1</v>
      </c>
      <c r="F195" s="10"/>
      <c r="G195" s="79">
        <f t="shared" ref="G195:G199" si="17">E195*F195</f>
        <v>0</v>
      </c>
      <c r="H195"/>
    </row>
    <row r="196" spans="1:8" x14ac:dyDescent="0.35">
      <c r="A196" s="64" t="s">
        <v>453</v>
      </c>
      <c r="B196" s="80" t="s">
        <v>309</v>
      </c>
      <c r="D196" s="71" t="s">
        <v>285</v>
      </c>
      <c r="E196" s="93">
        <v>1</v>
      </c>
      <c r="F196" s="10"/>
      <c r="G196" s="79">
        <f t="shared" si="17"/>
        <v>0</v>
      </c>
      <c r="H196"/>
    </row>
    <row r="197" spans="1:8" x14ac:dyDescent="0.35">
      <c r="A197" s="64" t="s">
        <v>454</v>
      </c>
      <c r="B197" s="80" t="s">
        <v>310</v>
      </c>
      <c r="D197" s="71" t="s">
        <v>285</v>
      </c>
      <c r="E197" s="93">
        <v>1</v>
      </c>
      <c r="F197" s="10"/>
      <c r="G197" s="79">
        <f t="shared" si="17"/>
        <v>0</v>
      </c>
      <c r="H197"/>
    </row>
    <row r="198" spans="1:8" x14ac:dyDescent="0.35">
      <c r="A198" s="64" t="s">
        <v>455</v>
      </c>
      <c r="B198" s="80" t="s">
        <v>311</v>
      </c>
      <c r="D198" s="71" t="s">
        <v>285</v>
      </c>
      <c r="E198" s="93">
        <v>8</v>
      </c>
      <c r="F198" s="10"/>
      <c r="G198" s="79">
        <f t="shared" si="17"/>
        <v>0</v>
      </c>
      <c r="H198"/>
    </row>
    <row r="199" spans="1:8" ht="29" x14ac:dyDescent="0.35">
      <c r="A199" s="64" t="s">
        <v>456</v>
      </c>
      <c r="B199" s="78" t="s">
        <v>312</v>
      </c>
      <c r="D199" s="71" t="s">
        <v>285</v>
      </c>
      <c r="E199" s="93">
        <v>10</v>
      </c>
      <c r="F199" s="10"/>
      <c r="G199" s="79">
        <f t="shared" si="17"/>
        <v>0</v>
      </c>
      <c r="H199"/>
    </row>
    <row r="200" spans="1:8" x14ac:dyDescent="0.35">
      <c r="A200" s="64">
        <v>14.09</v>
      </c>
      <c r="B200" s="73" t="s">
        <v>253</v>
      </c>
      <c r="D200" s="51"/>
      <c r="E200" s="93"/>
      <c r="F200" s="133"/>
      <c r="G200" s="79"/>
      <c r="H200"/>
    </row>
    <row r="201" spans="1:8" ht="72.5" x14ac:dyDescent="0.35">
      <c r="A201" s="64"/>
      <c r="B201" s="72" t="s">
        <v>313</v>
      </c>
      <c r="D201" s="71"/>
      <c r="E201" s="51"/>
      <c r="F201" s="133"/>
      <c r="G201" s="79"/>
      <c r="H201"/>
    </row>
    <row r="202" spans="1:8" x14ac:dyDescent="0.35">
      <c r="A202" s="64" t="s">
        <v>457</v>
      </c>
      <c r="B202" s="72" t="s">
        <v>254</v>
      </c>
      <c r="D202" s="71"/>
      <c r="E202" s="51"/>
      <c r="F202" s="133"/>
      <c r="G202" s="79"/>
      <c r="H202"/>
    </row>
    <row r="203" spans="1:8" ht="159.5" x14ac:dyDescent="0.35">
      <c r="A203"/>
      <c r="B203" s="72" t="s">
        <v>314</v>
      </c>
      <c r="D203" s="71" t="s">
        <v>285</v>
      </c>
      <c r="E203" s="51">
        <v>8</v>
      </c>
      <c r="F203" s="10"/>
      <c r="G203" s="79">
        <f t="shared" ref="G203:G208" si="18">E203*F203</f>
        <v>0</v>
      </c>
      <c r="H203"/>
    </row>
    <row r="204" spans="1:8" x14ac:dyDescent="0.35">
      <c r="A204" s="64" t="s">
        <v>458</v>
      </c>
      <c r="B204" s="76" t="s">
        <v>315</v>
      </c>
      <c r="D204" s="71"/>
      <c r="E204" s="51"/>
      <c r="F204" s="130"/>
      <c r="G204" s="79"/>
      <c r="H204"/>
    </row>
    <row r="205" spans="1:8" ht="174" x14ac:dyDescent="0.35">
      <c r="A205" s="64"/>
      <c r="B205" s="72" t="s">
        <v>316</v>
      </c>
      <c r="D205" s="71" t="s">
        <v>285</v>
      </c>
      <c r="E205" s="51">
        <v>1</v>
      </c>
      <c r="F205" s="10"/>
      <c r="G205" s="79">
        <f t="shared" si="18"/>
        <v>0</v>
      </c>
      <c r="H205"/>
    </row>
    <row r="206" spans="1:8" x14ac:dyDescent="0.35">
      <c r="A206" s="64" t="s">
        <v>459</v>
      </c>
      <c r="B206" s="75" t="s">
        <v>317</v>
      </c>
      <c r="D206" s="71"/>
      <c r="E206" s="51"/>
      <c r="F206" s="130"/>
      <c r="G206" s="79"/>
      <c r="H206"/>
    </row>
    <row r="207" spans="1:8" ht="101.5" x14ac:dyDescent="0.35">
      <c r="A207" s="64"/>
      <c r="B207" s="72" t="s">
        <v>318</v>
      </c>
      <c r="D207" s="71" t="s">
        <v>285</v>
      </c>
      <c r="E207" s="51">
        <v>8</v>
      </c>
      <c r="F207" s="10"/>
      <c r="G207" s="79">
        <f t="shared" si="18"/>
        <v>0</v>
      </c>
      <c r="H207"/>
    </row>
    <row r="208" spans="1:8" x14ac:dyDescent="0.35">
      <c r="A208" s="64" t="s">
        <v>460</v>
      </c>
      <c r="B208" s="72" t="s">
        <v>319</v>
      </c>
      <c r="D208" s="71" t="s">
        <v>285</v>
      </c>
      <c r="E208" s="51">
        <v>1</v>
      </c>
      <c r="F208" s="10"/>
      <c r="G208" s="79">
        <f t="shared" si="18"/>
        <v>0</v>
      </c>
      <c r="H208"/>
    </row>
    <row r="209" spans="1:8" ht="18.5" x14ac:dyDescent="0.35">
      <c r="A209" s="62"/>
      <c r="B209" s="95" t="s">
        <v>32</v>
      </c>
      <c r="C209" s="96"/>
      <c r="D209" s="7"/>
      <c r="E209" s="7"/>
      <c r="F209" s="7"/>
      <c r="G209" s="4"/>
      <c r="H209"/>
    </row>
    <row r="210" spans="1:8" ht="15.5" x14ac:dyDescent="0.35">
      <c r="A210" s="63">
        <v>1</v>
      </c>
      <c r="B210" s="105" t="str">
        <f>B11</f>
        <v>EXCAVATION,  DEMOLITION, &amp; EARTH WORKS</v>
      </c>
      <c r="C210" s="105"/>
      <c r="D210" s="53"/>
      <c r="E210" s="53"/>
      <c r="F210" s="53"/>
      <c r="G210" s="54">
        <f>G11</f>
        <v>0</v>
      </c>
      <c r="H210"/>
    </row>
    <row r="211" spans="1:8" ht="15.5" x14ac:dyDescent="0.35">
      <c r="A211" s="63">
        <v>2</v>
      </c>
      <c r="B211" s="105" t="str">
        <f>B23</f>
        <v>CONCRETE , BLOCK WORKS AND STONE WORKS</v>
      </c>
      <c r="C211" s="105"/>
      <c r="D211" s="53"/>
      <c r="E211" s="53"/>
      <c r="F211" s="53"/>
      <c r="G211" s="54">
        <f>G23</f>
        <v>0</v>
      </c>
      <c r="H211"/>
    </row>
    <row r="212" spans="1:8" ht="15.5" x14ac:dyDescent="0.35">
      <c r="A212" s="63">
        <v>3</v>
      </c>
      <c r="B212" s="105" t="str">
        <f>B29</f>
        <v>Gypsum Boards &amp; False CielingWORKS</v>
      </c>
      <c r="C212" s="105"/>
      <c r="D212" s="53"/>
      <c r="E212" s="53"/>
      <c r="F212" s="53"/>
      <c r="G212" s="54">
        <f>G29</f>
        <v>0</v>
      </c>
      <c r="H212"/>
    </row>
    <row r="213" spans="1:8" ht="15.5" x14ac:dyDescent="0.35">
      <c r="A213" s="63">
        <v>4</v>
      </c>
      <c r="B213" s="105" t="str">
        <f>B36</f>
        <v>PLASTERING WORKS</v>
      </c>
      <c r="C213" s="105"/>
      <c r="D213" s="53"/>
      <c r="E213" s="53"/>
      <c r="F213" s="53"/>
      <c r="G213" s="54">
        <f>G36</f>
        <v>0</v>
      </c>
      <c r="H213"/>
    </row>
    <row r="214" spans="1:8" ht="15.5" x14ac:dyDescent="0.35">
      <c r="A214" s="63">
        <v>5</v>
      </c>
      <c r="B214" s="105" t="str">
        <f>B41</f>
        <v>TILING, FLOORING AND MARBLE WORKS</v>
      </c>
      <c r="C214" s="105"/>
      <c r="D214" s="53"/>
      <c r="E214" s="53"/>
      <c r="F214" s="53"/>
      <c r="G214" s="54">
        <f>G41</f>
        <v>0</v>
      </c>
      <c r="H214"/>
    </row>
    <row r="215" spans="1:8" ht="15.5" x14ac:dyDescent="0.35">
      <c r="A215" s="63">
        <v>6</v>
      </c>
      <c r="B215" s="105" t="str">
        <f>B47</f>
        <v>PAINTING WORKS</v>
      </c>
      <c r="C215" s="105"/>
      <c r="D215" s="53"/>
      <c r="E215" s="53"/>
      <c r="F215" s="53"/>
      <c r="G215" s="54">
        <f>G47</f>
        <v>0</v>
      </c>
      <c r="H215"/>
    </row>
    <row r="216" spans="1:8" ht="15.5" x14ac:dyDescent="0.35">
      <c r="A216" s="63">
        <v>7</v>
      </c>
      <c r="B216" s="105" t="str">
        <f>B51</f>
        <v>CARPENTRY &amp; JOINERY WORKS</v>
      </c>
      <c r="C216" s="105"/>
      <c r="D216" s="53"/>
      <c r="E216" s="53"/>
      <c r="F216" s="53"/>
      <c r="G216" s="54">
        <f>G51</f>
        <v>0</v>
      </c>
      <c r="H216"/>
    </row>
    <row r="217" spans="1:8" ht="15.5" x14ac:dyDescent="0.35">
      <c r="A217" s="63">
        <v>8</v>
      </c>
      <c r="B217" s="105" t="str">
        <f>B58</f>
        <v>STEEL  WORKS &amp; Aluminuim &amp; ACCESSORIES</v>
      </c>
      <c r="C217" s="105"/>
      <c r="D217" s="53"/>
      <c r="E217" s="53"/>
      <c r="F217" s="53"/>
      <c r="G217" s="54">
        <f>G58</f>
        <v>0</v>
      </c>
      <c r="H217"/>
    </row>
    <row r="218" spans="1:8" ht="15.5" x14ac:dyDescent="0.35">
      <c r="A218" s="63">
        <v>9</v>
      </c>
      <c r="B218" s="105" t="str">
        <f>B69</f>
        <v>Water &amp; Thermal insulation</v>
      </c>
      <c r="C218" s="105"/>
      <c r="D218" s="53"/>
      <c r="E218" s="53"/>
      <c r="F218" s="53"/>
      <c r="G218" s="54">
        <f>G69</f>
        <v>0</v>
      </c>
      <c r="H218"/>
    </row>
    <row r="219" spans="1:8" ht="15.5" x14ac:dyDescent="0.35">
      <c r="A219" s="63">
        <v>10</v>
      </c>
      <c r="B219" s="105" t="str">
        <f>B73</f>
        <v>Acoustical Insulation</v>
      </c>
      <c r="C219" s="105"/>
      <c r="D219" s="53"/>
      <c r="E219" s="53"/>
      <c r="F219" s="53"/>
      <c r="G219" s="54">
        <f>G73</f>
        <v>0</v>
      </c>
      <c r="H219"/>
    </row>
    <row r="220" spans="1:8" ht="15.5" x14ac:dyDescent="0.35">
      <c r="A220" s="63">
        <v>11</v>
      </c>
      <c r="B220" s="105" t="str">
        <f>B75</f>
        <v>FURNITURE &amp; EQUIPMENTS</v>
      </c>
      <c r="C220" s="105"/>
      <c r="D220" s="53"/>
      <c r="E220" s="53"/>
      <c r="F220" s="53"/>
      <c r="G220" s="54">
        <f>G75</f>
        <v>0</v>
      </c>
      <c r="H220"/>
    </row>
    <row r="221" spans="1:8" ht="15.5" x14ac:dyDescent="0.35">
      <c r="A221" s="63">
        <v>12</v>
      </c>
      <c r="B221" s="105" t="str">
        <f>B85</f>
        <v>PLANTING WORKS</v>
      </c>
      <c r="C221" s="105"/>
      <c r="D221" s="53"/>
      <c r="E221" s="53"/>
      <c r="F221" s="53"/>
      <c r="G221" s="54">
        <f>G85</f>
        <v>0</v>
      </c>
      <c r="H221"/>
    </row>
    <row r="222" spans="1:8" ht="15.5" x14ac:dyDescent="0.35">
      <c r="A222" s="63">
        <v>13</v>
      </c>
      <c r="B222" s="105" t="str">
        <f>B90</f>
        <v>MECHANICAL WORKS</v>
      </c>
      <c r="C222" s="105"/>
      <c r="D222" s="53"/>
      <c r="E222" s="53"/>
      <c r="F222" s="53"/>
      <c r="G222" s="54">
        <f>G90</f>
        <v>0</v>
      </c>
      <c r="H222"/>
    </row>
    <row r="223" spans="1:8" ht="16" thickBot="1" x14ac:dyDescent="0.4">
      <c r="A223" s="63">
        <v>14</v>
      </c>
      <c r="B223" s="105" t="str">
        <f>B126</f>
        <v>ELECTRICAL WORKS</v>
      </c>
      <c r="C223" s="105"/>
      <c r="D223" s="53"/>
      <c r="E223" s="53"/>
      <c r="F223" s="53"/>
      <c r="G223" s="89">
        <f>G126</f>
        <v>0</v>
      </c>
      <c r="H223"/>
    </row>
    <row r="224" spans="1:8" ht="19" thickBot="1" x14ac:dyDescent="0.4">
      <c r="B224" s="109"/>
      <c r="C224" s="109"/>
      <c r="D224" s="56"/>
      <c r="E224" s="146" t="s">
        <v>22</v>
      </c>
      <c r="F224" s="147"/>
      <c r="G224" s="90">
        <f>SUM(G210:G223)</f>
        <v>0</v>
      </c>
      <c r="H224"/>
    </row>
    <row r="225" spans="1:8" s="27" customFormat="1" ht="18.5" x14ac:dyDescent="0.35">
      <c r="A225" s="14"/>
      <c r="B225" s="110"/>
      <c r="C225" s="156" t="s">
        <v>473</v>
      </c>
      <c r="D225" s="156"/>
      <c r="E225" s="156"/>
      <c r="F225" s="156"/>
      <c r="G225" s="156"/>
    </row>
    <row r="226" spans="1:8" ht="19" thickBot="1" x14ac:dyDescent="0.4">
      <c r="A226" s="112"/>
      <c r="B226" s="113"/>
      <c r="C226" s="114"/>
      <c r="D226" s="115"/>
      <c r="E226" s="115"/>
      <c r="F226" s="115"/>
      <c r="G226" s="88"/>
      <c r="H226"/>
    </row>
    <row r="227" spans="1:8" ht="21.5" thickBot="1" x14ac:dyDescent="0.4">
      <c r="A227" s="112"/>
      <c r="B227" s="116" t="s">
        <v>29</v>
      </c>
      <c r="C227" s="143"/>
      <c r="D227" s="144"/>
      <c r="E227" s="145"/>
      <c r="F227" s="117"/>
      <c r="G227" s="118"/>
      <c r="H227"/>
    </row>
    <row r="228" spans="1:8" ht="21.5" thickBot="1" x14ac:dyDescent="0.4">
      <c r="A228" s="112"/>
      <c r="B228" s="116" t="s">
        <v>23</v>
      </c>
      <c r="C228" s="143"/>
      <c r="D228" s="144"/>
      <c r="E228" s="145"/>
      <c r="F228" s="117"/>
      <c r="G228" s="118"/>
      <c r="H228"/>
    </row>
    <row r="229" spans="1:8" ht="21.5" thickBot="1" x14ac:dyDescent="0.4">
      <c r="A229" s="112"/>
      <c r="B229" s="116" t="s">
        <v>24</v>
      </c>
      <c r="C229" s="143"/>
      <c r="D229" s="144"/>
      <c r="E229" s="145"/>
      <c r="F229" s="117"/>
      <c r="G229" s="118"/>
      <c r="H229"/>
    </row>
    <row r="230" spans="1:8" ht="21.5" thickBot="1" x14ac:dyDescent="0.4">
      <c r="A230" s="112"/>
      <c r="B230" s="116" t="s">
        <v>25</v>
      </c>
      <c r="C230" s="119">
        <f ca="1">TODAY()</f>
        <v>45153</v>
      </c>
      <c r="D230" s="120">
        <f ca="1">NOW()</f>
        <v>45153.372588888888</v>
      </c>
      <c r="E230" s="121"/>
      <c r="F230" s="121"/>
      <c r="G230" s="118"/>
      <c r="H230"/>
    </row>
    <row r="231" spans="1:8" ht="60.5" customHeight="1" thickBot="1" x14ac:dyDescent="0.4">
      <c r="A231" s="112"/>
      <c r="B231" s="116" t="s">
        <v>27</v>
      </c>
      <c r="C231" s="111"/>
      <c r="D231" s="122" t="s">
        <v>26</v>
      </c>
      <c r="E231" s="143"/>
      <c r="F231" s="144"/>
      <c r="G231" s="145"/>
      <c r="H231"/>
    </row>
    <row r="232" spans="1:8" x14ac:dyDescent="0.35">
      <c r="A232" s="123"/>
      <c r="B232" s="113"/>
      <c r="C232" s="113"/>
      <c r="D232" s="117"/>
      <c r="E232" s="117"/>
      <c r="F232" s="124"/>
      <c r="G232" s="125"/>
      <c r="H232"/>
    </row>
    <row r="233" spans="1:8" x14ac:dyDescent="0.35">
      <c r="A233"/>
      <c r="B233" s="101"/>
      <c r="C233" s="101"/>
      <c r="D233" s="52"/>
      <c r="E233" s="52"/>
      <c r="F233" s="52"/>
      <c r="G233" s="52"/>
      <c r="H233"/>
    </row>
    <row r="234" spans="1:8" x14ac:dyDescent="0.35">
      <c r="A234"/>
      <c r="B234" s="101"/>
      <c r="C234" s="101"/>
      <c r="D234" s="52"/>
      <c r="E234" s="52"/>
      <c r="F234" s="52"/>
      <c r="G234" s="52"/>
    </row>
    <row r="235" spans="1:8" x14ac:dyDescent="0.35">
      <c r="A235"/>
      <c r="B235" s="101"/>
      <c r="C235" s="101"/>
      <c r="D235" s="52"/>
      <c r="E235" s="52"/>
      <c r="F235" s="52"/>
      <c r="G235" s="52"/>
    </row>
    <row r="236" spans="1:8" x14ac:dyDescent="0.35">
      <c r="A236"/>
      <c r="B236" s="101"/>
      <c r="C236" s="101"/>
      <c r="D236" s="52"/>
      <c r="E236" s="52"/>
      <c r="F236" s="52"/>
      <c r="G236" s="52"/>
    </row>
    <row r="237" spans="1:8" x14ac:dyDescent="0.35">
      <c r="A237"/>
      <c r="B237" s="101"/>
      <c r="C237" s="101"/>
      <c r="D237" s="52"/>
      <c r="E237" s="52"/>
      <c r="F237" s="52"/>
      <c r="G237" s="52"/>
    </row>
    <row r="238" spans="1:8" x14ac:dyDescent="0.35">
      <c r="A238"/>
      <c r="B238" s="101"/>
      <c r="C238" s="101"/>
      <c r="D238" s="52"/>
      <c r="E238" s="52"/>
      <c r="F238" s="52"/>
      <c r="G238" s="52"/>
    </row>
    <row r="239" spans="1:8" x14ac:dyDescent="0.35">
      <c r="A239"/>
      <c r="B239" s="101"/>
      <c r="C239" s="101"/>
      <c r="D239" s="52"/>
      <c r="E239" s="52"/>
      <c r="F239" s="52"/>
      <c r="G239" s="52"/>
    </row>
    <row r="240" spans="1:8" x14ac:dyDescent="0.35">
      <c r="A240"/>
      <c r="B240" s="101"/>
      <c r="C240" s="101"/>
      <c r="D240" s="52"/>
      <c r="E240" s="52"/>
      <c r="F240" s="52"/>
      <c r="G240" s="52"/>
    </row>
    <row r="241" spans="1:7" x14ac:dyDescent="0.35">
      <c r="A241"/>
      <c r="B241" s="101"/>
      <c r="C241" s="101"/>
      <c r="D241" s="52"/>
      <c r="E241" s="52"/>
      <c r="F241" s="52"/>
      <c r="G241" s="52"/>
    </row>
    <row r="242" spans="1:7" x14ac:dyDescent="0.35">
      <c r="A242"/>
      <c r="B242" s="101"/>
      <c r="C242" s="101"/>
      <c r="D242" s="52"/>
      <c r="E242" s="52"/>
      <c r="F242" s="52"/>
      <c r="G242" s="52"/>
    </row>
    <row r="243" spans="1:7" x14ac:dyDescent="0.35">
      <c r="A243"/>
      <c r="B243" s="101"/>
      <c r="C243" s="101"/>
      <c r="D243" s="52"/>
      <c r="E243" s="52"/>
      <c r="F243" s="52"/>
      <c r="G243" s="52"/>
    </row>
    <row r="244" spans="1:7" x14ac:dyDescent="0.35">
      <c r="A244"/>
      <c r="B244" s="101"/>
      <c r="C244" s="101"/>
      <c r="D244" s="52"/>
      <c r="E244" s="52"/>
      <c r="F244" s="52"/>
      <c r="G244" s="52"/>
    </row>
    <row r="245" spans="1:7" x14ac:dyDescent="0.35">
      <c r="A245"/>
      <c r="B245" s="101"/>
      <c r="C245" s="101"/>
      <c r="D245" s="52"/>
      <c r="E245" s="52"/>
      <c r="F245" s="52"/>
      <c r="G245" s="52"/>
    </row>
    <row r="246" spans="1:7" x14ac:dyDescent="0.35">
      <c r="A246"/>
      <c r="B246" s="101"/>
      <c r="C246" s="101"/>
      <c r="D246" s="52"/>
      <c r="E246" s="52"/>
      <c r="F246" s="52"/>
      <c r="G246" s="52"/>
    </row>
    <row r="247" spans="1:7" x14ac:dyDescent="0.35">
      <c r="A247"/>
      <c r="B247" s="101"/>
      <c r="C247" s="101"/>
      <c r="D247" s="52"/>
      <c r="E247" s="52"/>
      <c r="F247" s="52"/>
      <c r="G247" s="52"/>
    </row>
    <row r="248" spans="1:7" x14ac:dyDescent="0.35">
      <c r="A248"/>
      <c r="B248" s="101"/>
      <c r="C248" s="101"/>
      <c r="D248" s="52"/>
      <c r="E248" s="52"/>
      <c r="F248" s="52"/>
      <c r="G248" s="52"/>
    </row>
    <row r="249" spans="1:7" x14ac:dyDescent="0.35">
      <c r="A249"/>
      <c r="B249" s="101"/>
      <c r="C249" s="101"/>
      <c r="D249" s="52"/>
      <c r="E249" s="52"/>
      <c r="F249" s="52"/>
      <c r="G249" s="52"/>
    </row>
    <row r="250" spans="1:7" x14ac:dyDescent="0.35">
      <c r="A250"/>
      <c r="B250" s="101"/>
      <c r="C250" s="101"/>
      <c r="D250" s="52"/>
      <c r="E250" s="52"/>
      <c r="F250" s="52"/>
      <c r="G250" s="52"/>
    </row>
    <row r="251" spans="1:7" x14ac:dyDescent="0.35">
      <c r="A251"/>
      <c r="B251" s="101"/>
      <c r="C251" s="101"/>
      <c r="D251" s="52"/>
      <c r="E251" s="52"/>
      <c r="F251" s="52"/>
      <c r="G251" s="52"/>
    </row>
    <row r="252" spans="1:7" x14ac:dyDescent="0.35">
      <c r="A252"/>
      <c r="B252" s="101"/>
      <c r="C252" s="101"/>
      <c r="D252" s="52"/>
      <c r="E252" s="52"/>
      <c r="F252" s="52"/>
      <c r="G252" s="52"/>
    </row>
    <row r="253" spans="1:7" x14ac:dyDescent="0.35">
      <c r="A253"/>
      <c r="B253" s="101"/>
      <c r="C253" s="101"/>
      <c r="D253" s="52"/>
      <c r="E253" s="52"/>
      <c r="F253" s="52"/>
      <c r="G253" s="52"/>
    </row>
    <row r="254" spans="1:7" x14ac:dyDescent="0.35">
      <c r="A254"/>
      <c r="B254" s="101"/>
      <c r="C254" s="101"/>
      <c r="D254" s="52"/>
      <c r="E254" s="52"/>
      <c r="F254" s="52"/>
      <c r="G254" s="52"/>
    </row>
    <row r="255" spans="1:7" x14ac:dyDescent="0.35">
      <c r="A255"/>
      <c r="B255" s="101"/>
      <c r="C255" s="101"/>
      <c r="D255" s="52"/>
      <c r="E255" s="52"/>
      <c r="F255" s="52"/>
      <c r="G255" s="52"/>
    </row>
    <row r="256" spans="1:7" x14ac:dyDescent="0.35">
      <c r="A256"/>
      <c r="B256" s="101"/>
      <c r="C256" s="101"/>
      <c r="D256" s="52"/>
      <c r="E256" s="52"/>
      <c r="F256" s="52"/>
      <c r="G256" s="52"/>
    </row>
    <row r="257" spans="1:7" x14ac:dyDescent="0.35">
      <c r="A257"/>
      <c r="B257" s="101"/>
      <c r="C257" s="101"/>
      <c r="D257" s="52"/>
      <c r="E257" s="52"/>
      <c r="F257" s="52"/>
      <c r="G257" s="52"/>
    </row>
    <row r="258" spans="1:7" x14ac:dyDescent="0.35">
      <c r="A258"/>
      <c r="B258" s="101"/>
      <c r="C258" s="101"/>
      <c r="D258" s="52"/>
      <c r="E258" s="52"/>
      <c r="F258" s="52"/>
      <c r="G258" s="52"/>
    </row>
    <row r="259" spans="1:7" x14ac:dyDescent="0.35">
      <c r="A259"/>
      <c r="B259" s="101"/>
      <c r="C259" s="101"/>
      <c r="D259" s="52"/>
      <c r="E259" s="52"/>
      <c r="F259" s="52"/>
      <c r="G259" s="52"/>
    </row>
    <row r="260" spans="1:7" x14ac:dyDescent="0.35">
      <c r="A260"/>
      <c r="B260" s="101"/>
      <c r="C260" s="101"/>
      <c r="D260" s="52"/>
      <c r="E260" s="52"/>
      <c r="F260" s="52"/>
      <c r="G260" s="52"/>
    </row>
    <row r="261" spans="1:7" x14ac:dyDescent="0.35">
      <c r="A261"/>
      <c r="B261" s="101"/>
      <c r="C261" s="101"/>
      <c r="D261" s="52"/>
      <c r="E261" s="52"/>
      <c r="F261" s="52"/>
      <c r="G261" s="52"/>
    </row>
    <row r="262" spans="1:7" x14ac:dyDescent="0.35">
      <c r="A262"/>
      <c r="B262" s="101"/>
      <c r="C262" s="101"/>
      <c r="D262" s="52"/>
      <c r="E262" s="52"/>
      <c r="F262" s="52"/>
      <c r="G262" s="52"/>
    </row>
    <row r="263" spans="1:7" x14ac:dyDescent="0.35">
      <c r="A263"/>
      <c r="B263" s="101"/>
      <c r="C263" s="101"/>
      <c r="D263" s="52"/>
      <c r="E263" s="52"/>
      <c r="F263" s="52"/>
      <c r="G263" s="52"/>
    </row>
    <row r="264" spans="1:7" x14ac:dyDescent="0.35">
      <c r="A264"/>
      <c r="B264" s="101"/>
      <c r="C264" s="101"/>
      <c r="D264" s="52"/>
      <c r="E264" s="52"/>
      <c r="F264" s="52"/>
      <c r="G264" s="52"/>
    </row>
    <row r="265" spans="1:7" x14ac:dyDescent="0.35">
      <c r="A265"/>
      <c r="B265" s="101"/>
      <c r="C265" s="101"/>
      <c r="D265" s="52"/>
      <c r="E265" s="52"/>
      <c r="F265" s="52"/>
      <c r="G265" s="52"/>
    </row>
    <row r="266" spans="1:7" x14ac:dyDescent="0.35">
      <c r="A266"/>
      <c r="B266" s="101"/>
      <c r="C266" s="101"/>
      <c r="D266" s="52"/>
      <c r="E266" s="52"/>
      <c r="F266" s="52"/>
      <c r="G266" s="52"/>
    </row>
    <row r="267" spans="1:7" x14ac:dyDescent="0.35">
      <c r="A267"/>
      <c r="B267" s="101"/>
      <c r="C267" s="101"/>
      <c r="D267" s="52"/>
      <c r="E267" s="52"/>
      <c r="F267" s="52"/>
      <c r="G267" s="52"/>
    </row>
    <row r="268" spans="1:7" x14ac:dyDescent="0.35">
      <c r="A268"/>
      <c r="B268" s="101"/>
      <c r="C268" s="101"/>
      <c r="D268" s="52"/>
      <c r="E268" s="52"/>
      <c r="F268" s="52"/>
      <c r="G268" s="52"/>
    </row>
    <row r="269" spans="1:7" x14ac:dyDescent="0.35">
      <c r="A269"/>
      <c r="B269" s="101"/>
      <c r="C269" s="101"/>
      <c r="D269" s="52"/>
      <c r="E269" s="52"/>
      <c r="F269" s="52"/>
      <c r="G269" s="52"/>
    </row>
    <row r="270" spans="1:7" x14ac:dyDescent="0.35">
      <c r="A270"/>
      <c r="B270" s="101"/>
      <c r="C270" s="101"/>
      <c r="D270" s="52"/>
      <c r="E270" s="52"/>
      <c r="F270" s="52"/>
      <c r="G270" s="52"/>
    </row>
    <row r="271" spans="1:7" x14ac:dyDescent="0.35">
      <c r="A271"/>
      <c r="B271" s="101"/>
      <c r="C271" s="101"/>
      <c r="D271" s="52"/>
      <c r="E271" s="52"/>
      <c r="F271" s="52"/>
      <c r="G271" s="52"/>
    </row>
    <row r="272" spans="1:7" x14ac:dyDescent="0.35">
      <c r="A272"/>
      <c r="B272" s="101"/>
      <c r="C272" s="101"/>
      <c r="D272" s="52"/>
      <c r="E272" s="52"/>
      <c r="F272" s="52"/>
      <c r="G272" s="52"/>
    </row>
    <row r="273" spans="1:7" x14ac:dyDescent="0.35">
      <c r="A273"/>
      <c r="B273" s="101"/>
      <c r="C273" s="101"/>
      <c r="D273" s="52"/>
      <c r="E273" s="52"/>
      <c r="F273" s="52"/>
      <c r="G273" s="52"/>
    </row>
    <row r="274" spans="1:7" x14ac:dyDescent="0.35">
      <c r="A274"/>
      <c r="B274" s="101"/>
      <c r="C274" s="101"/>
      <c r="D274" s="52"/>
      <c r="E274" s="52"/>
      <c r="F274" s="52"/>
      <c r="G274" s="52"/>
    </row>
    <row r="275" spans="1:7" x14ac:dyDescent="0.35">
      <c r="A275"/>
      <c r="B275" s="101"/>
      <c r="C275" s="101"/>
      <c r="D275" s="52"/>
      <c r="E275" s="52"/>
      <c r="F275" s="52"/>
      <c r="G275" s="52"/>
    </row>
    <row r="276" spans="1:7" x14ac:dyDescent="0.35">
      <c r="A276"/>
      <c r="B276" s="101"/>
      <c r="C276" s="101"/>
      <c r="D276" s="52"/>
      <c r="E276" s="52"/>
      <c r="F276" s="52"/>
      <c r="G276" s="52"/>
    </row>
    <row r="277" spans="1:7" x14ac:dyDescent="0.35">
      <c r="A277"/>
      <c r="B277" s="101"/>
      <c r="C277" s="101"/>
      <c r="D277" s="52"/>
      <c r="E277" s="52"/>
      <c r="F277" s="52"/>
      <c r="G277" s="52"/>
    </row>
    <row r="278" spans="1:7" x14ac:dyDescent="0.35">
      <c r="A278"/>
      <c r="B278" s="101"/>
      <c r="C278" s="101"/>
      <c r="D278" s="52"/>
      <c r="E278" s="52"/>
      <c r="F278" s="52"/>
      <c r="G278" s="52"/>
    </row>
    <row r="279" spans="1:7" x14ac:dyDescent="0.35">
      <c r="A279"/>
      <c r="B279" s="101"/>
      <c r="C279" s="101"/>
      <c r="D279" s="52"/>
      <c r="E279" s="52"/>
      <c r="F279" s="52"/>
      <c r="G279" s="52"/>
    </row>
    <row r="280" spans="1:7" x14ac:dyDescent="0.35">
      <c r="A280"/>
      <c r="B280" s="101"/>
      <c r="C280" s="101"/>
      <c r="D280" s="52"/>
      <c r="E280" s="52"/>
      <c r="F280" s="52"/>
      <c r="G280" s="52"/>
    </row>
    <row r="281" spans="1:7" x14ac:dyDescent="0.35">
      <c r="A281"/>
      <c r="B281" s="101"/>
      <c r="C281" s="101"/>
      <c r="D281" s="52"/>
      <c r="E281" s="52"/>
      <c r="F281" s="52"/>
      <c r="G281" s="52"/>
    </row>
    <row r="282" spans="1:7" x14ac:dyDescent="0.35">
      <c r="A282"/>
      <c r="B282" s="101"/>
      <c r="C282" s="101"/>
      <c r="D282" s="52"/>
      <c r="E282" s="52"/>
      <c r="F282" s="52"/>
      <c r="G282" s="52"/>
    </row>
    <row r="283" spans="1:7" x14ac:dyDescent="0.35">
      <c r="A283"/>
      <c r="B283" s="101"/>
      <c r="C283" s="101"/>
      <c r="D283" s="52"/>
      <c r="E283" s="52"/>
      <c r="F283" s="52"/>
      <c r="G283" s="52"/>
    </row>
  </sheetData>
  <sheetProtection algorithmName="SHA-512" hashValue="WTRmWvT/m/k7PgzavcmxEq6Oiy8qrwQ8R7IakaYgnH4HVPiwBhxp6qahJO7IpFNS82M8zJvkzs9QRxMF1jbKyA==" saltValue="bPl1cI/KwqhkbCW6G27FfQ==" spinCount="100000" sheet="1" objects="1" scenarios="1"/>
  <autoFilter ref="A10:G125" xr:uid="{00000000-0009-0000-0000-000000000000}">
    <filterColumn colId="1" showButton="0"/>
    <filterColumn colId="2" showButton="0"/>
  </autoFilter>
  <dataConsolidate/>
  <mergeCells count="37">
    <mergeCell ref="C229:E229"/>
    <mergeCell ref="E231:G231"/>
    <mergeCell ref="A1:G1"/>
    <mergeCell ref="A2:G2"/>
    <mergeCell ref="A3:G3"/>
    <mergeCell ref="A6:B6"/>
    <mergeCell ref="A4:G4"/>
    <mergeCell ref="B139:C139"/>
    <mergeCell ref="B140:C140"/>
    <mergeCell ref="B141:C141"/>
    <mergeCell ref="B134:C134"/>
    <mergeCell ref="B135:C135"/>
    <mergeCell ref="B136:C136"/>
    <mergeCell ref="B137:C137"/>
    <mergeCell ref="B138:C138"/>
    <mergeCell ref="C227:E227"/>
    <mergeCell ref="C228:E228"/>
    <mergeCell ref="E224:F224"/>
    <mergeCell ref="B9:B10"/>
    <mergeCell ref="C9:C10"/>
    <mergeCell ref="D9:D10"/>
    <mergeCell ref="E9:E10"/>
    <mergeCell ref="F9:F10"/>
    <mergeCell ref="B127:C127"/>
    <mergeCell ref="B130:C130"/>
    <mergeCell ref="B131:C131"/>
    <mergeCell ref="B132:C132"/>
    <mergeCell ref="B133:C133"/>
    <mergeCell ref="C225:G225"/>
    <mergeCell ref="G9:G10"/>
    <mergeCell ref="B85:C85"/>
    <mergeCell ref="B75:C75"/>
    <mergeCell ref="A5:G5"/>
    <mergeCell ref="A7:G7"/>
    <mergeCell ref="C8:G8"/>
    <mergeCell ref="A8:B8"/>
    <mergeCell ref="A9:A10"/>
  </mergeCells>
  <phoneticPr fontId="2" type="noConversion"/>
  <dataValidations count="1">
    <dataValidation type="list" allowBlank="1" showInputMessage="1" showErrorMessage="1" sqref="D120:D125 D91:D118" xr:uid="{00000000-0002-0000-0000-000000000000}">
      <formula1>#REF!</formula1>
    </dataValidation>
  </dataValidations>
  <printOptions horizontalCentered="1"/>
  <pageMargins left="0.23622047244094491" right="0.23622047244094491" top="1.0629921259842521" bottom="0.94488188976377963" header="0.35433070866141736" footer="0.31496062992125984"/>
  <pageSetup paperSize="9" scale="75" fitToHeight="0" orientation="landscape" r:id="rId1"/>
  <headerFooter alignWithMargins="0">
    <oddHeader>&amp;LContracting Authority:
&amp;G&amp;CFunded by:
&amp;G&amp;Rand:
&amp;G</oddHeader>
    <oddFooter>&amp;LPZA170421T-10013&amp;CAnnex 1 - Bill of quantities&amp;R&amp;P/&amp;N</oddFooter>
  </headerFooter>
  <rowBreaks count="28" manualBreakCount="28">
    <brk id="15" max="6" man="1"/>
    <brk id="22" max="6" man="1"/>
    <brk id="28" max="6" man="1"/>
    <brk id="31" max="6" man="1"/>
    <brk id="33" max="6" man="1"/>
    <brk id="35" max="6" man="1"/>
    <brk id="40" max="16383" man="1"/>
    <brk id="46" max="6" man="1"/>
    <brk id="50" max="6" man="1"/>
    <brk id="54" max="6" man="1"/>
    <brk id="57" max="16383" man="1"/>
    <brk id="64" max="6" man="1"/>
    <brk id="67" max="6" man="1"/>
    <brk id="72" max="6" man="1"/>
    <brk id="78" max="6" man="1"/>
    <brk id="82" max="6" man="1"/>
    <brk id="89" max="6" man="1"/>
    <brk id="101" max="6" man="1"/>
    <brk id="109" max="6" man="1"/>
    <brk id="116" max="6" man="1"/>
    <brk id="125" max="16383" man="1"/>
    <brk id="141" max="6" man="1"/>
    <brk id="151" max="6" man="1"/>
    <brk id="166" max="6" man="1"/>
    <brk id="183" max="6" man="1"/>
    <brk id="192" max="6" man="1"/>
    <brk id="203" max="6" man="1"/>
    <brk id="208" max="6" man="1"/>
  </rowBreaks>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lists!$A$2:$A$11</xm:f>
          </x14:formula1>
          <xm:sqref>D86:D89 D48:D50 D70:D72 D42:D46 D76:D84 D24:D28 D18:D22 D30:D35 D12:D16 D52:D56 D59 D64:D68 D74 D37:D40</xm:sqref>
        </x14:dataValidation>
        <x14:dataValidation type="list" allowBlank="1" showInputMessage="1" showErrorMessage="1" xr:uid="{00000000-0002-0000-0000-000002000000}">
          <x14:formula1>
            <xm:f>'https://enabelbe.sharepoint.com/عطاء ملعب الفرير/FINAL SUBMISSION 28.6.2020/Annex1 BoQs/[BoQs -priced.xlsx]lists'!#REF!</xm:f>
          </x14:formula1>
          <xm:sqref>D128:D154 E156:E159 D156:D208 I127:I208 H130:H208</xm:sqref>
        </x14:dataValidation>
        <x14:dataValidation type="list" allowBlank="1" showInputMessage="1" showErrorMessage="1" xr:uid="{00000000-0002-0000-0000-000003000000}">
          <x14:formula1>
            <xm:f>'C:\Users\adlim\OneDrive\Documents\Hiba\[Multaqa BOQs Ahmad.xlsx]lists'!#REF!</xm:f>
          </x14:formula1>
          <xm:sqref>D119</xm:sqref>
        </x14:dataValidation>
        <x14:dataValidation type="list" allowBlank="1" showInputMessage="1" showErrorMessage="1" xr:uid="{00000000-0002-0000-0000-000004000000}">
          <x14:formula1>
            <xm:f>'C:\Users\adlim\OneDrive\Documents\Hiba\[Multaqa BOQs Ahmad 5.6.2023.xlsx]lists'!#REF!</xm:f>
          </x14:formula1>
          <xm:sqref>D17 D57 D60:D63 H60:H63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workbookViewId="0">
      <selection activeCell="C11" sqref="C11"/>
    </sheetView>
  </sheetViews>
  <sheetFormatPr defaultRowHeight="14.5" x14ac:dyDescent="0.35"/>
  <cols>
    <col min="1" max="1" width="9.1796875" customWidth="1"/>
    <col min="2" max="2" width="25" customWidth="1"/>
    <col min="3" max="3" width="23.453125" style="24" customWidth="1"/>
    <col min="4" max="4" width="14.81640625" customWidth="1"/>
  </cols>
  <sheetData>
    <row r="1" spans="1:4" x14ac:dyDescent="0.35">
      <c r="A1" t="s">
        <v>42</v>
      </c>
      <c r="B1" t="s">
        <v>43</v>
      </c>
      <c r="C1" s="24" t="s">
        <v>44</v>
      </c>
      <c r="D1" t="s">
        <v>45</v>
      </c>
    </row>
    <row r="2" spans="1:4" x14ac:dyDescent="0.35">
      <c r="A2" s="22" t="s">
        <v>40</v>
      </c>
      <c r="B2" t="s">
        <v>0</v>
      </c>
      <c r="C2" s="25" t="s">
        <v>175</v>
      </c>
      <c r="D2" s="23" t="s">
        <v>181</v>
      </c>
    </row>
    <row r="3" spans="1:4" ht="16.5" x14ac:dyDescent="0.35">
      <c r="A3" s="22" t="s">
        <v>38</v>
      </c>
      <c r="B3" t="s">
        <v>1</v>
      </c>
      <c r="C3" s="25" t="s">
        <v>179</v>
      </c>
      <c r="D3" s="23" t="s">
        <v>182</v>
      </c>
    </row>
    <row r="4" spans="1:4" ht="16.5" x14ac:dyDescent="0.35">
      <c r="A4" s="22" t="s">
        <v>39</v>
      </c>
      <c r="B4" t="s">
        <v>78</v>
      </c>
      <c r="C4" s="25" t="s">
        <v>180</v>
      </c>
      <c r="D4" s="23" t="s">
        <v>184</v>
      </c>
    </row>
    <row r="5" spans="1:4" x14ac:dyDescent="0.35">
      <c r="A5" s="22" t="s">
        <v>3</v>
      </c>
      <c r="B5" t="s">
        <v>11</v>
      </c>
      <c r="C5" s="25" t="s">
        <v>187</v>
      </c>
      <c r="D5" s="23" t="s">
        <v>188</v>
      </c>
    </row>
    <row r="6" spans="1:4" x14ac:dyDescent="0.35">
      <c r="A6" s="22" t="s">
        <v>41</v>
      </c>
      <c r="B6" t="s">
        <v>6</v>
      </c>
      <c r="C6" s="25"/>
      <c r="D6" s="23"/>
    </row>
    <row r="7" spans="1:4" x14ac:dyDescent="0.35">
      <c r="A7" s="22" t="s">
        <v>85</v>
      </c>
      <c r="B7" t="s">
        <v>2</v>
      </c>
      <c r="C7" s="25"/>
      <c r="D7" s="23"/>
    </row>
    <row r="8" spans="1:4" x14ac:dyDescent="0.35">
      <c r="A8" s="22"/>
      <c r="B8" t="s">
        <v>84</v>
      </c>
      <c r="C8" s="25"/>
      <c r="D8" s="23"/>
    </row>
    <row r="9" spans="1:4" x14ac:dyDescent="0.35">
      <c r="B9" t="s">
        <v>4</v>
      </c>
      <c r="C9" s="25"/>
      <c r="D9" s="23"/>
    </row>
    <row r="10" spans="1:4" x14ac:dyDescent="0.35">
      <c r="A10" s="22"/>
      <c r="B10" t="s">
        <v>5</v>
      </c>
      <c r="C10" s="25"/>
      <c r="D10" s="23"/>
    </row>
    <row r="11" spans="1:4" x14ac:dyDescent="0.35">
      <c r="A11" s="22"/>
      <c r="B11" t="s">
        <v>7</v>
      </c>
      <c r="C11" s="25"/>
      <c r="D11" s="23"/>
    </row>
    <row r="12" spans="1:4" x14ac:dyDescent="0.35">
      <c r="B12" t="s">
        <v>10</v>
      </c>
      <c r="C12" s="25"/>
      <c r="D12" s="23"/>
    </row>
    <row r="13" spans="1:4" x14ac:dyDescent="0.35">
      <c r="B13" t="s">
        <v>68</v>
      </c>
      <c r="C13" s="25"/>
      <c r="D13" s="23"/>
    </row>
    <row r="14" spans="1:4" x14ac:dyDescent="0.35">
      <c r="B14" t="s">
        <v>69</v>
      </c>
      <c r="C14" s="25"/>
      <c r="D14" s="23"/>
    </row>
    <row r="15" spans="1:4" x14ac:dyDescent="0.35">
      <c r="B15" t="s">
        <v>70</v>
      </c>
      <c r="C15" s="25"/>
      <c r="D15" s="23"/>
    </row>
    <row r="16" spans="1:4" x14ac:dyDescent="0.35">
      <c r="B16" t="s">
        <v>73</v>
      </c>
      <c r="C16" s="25"/>
      <c r="D16" s="23"/>
    </row>
    <row r="17" spans="2:3" x14ac:dyDescent="0.35">
      <c r="B17" t="s">
        <v>9</v>
      </c>
      <c r="C17" s="25"/>
    </row>
    <row r="18" spans="2:3" x14ac:dyDescent="0.35">
      <c r="B18" t="s">
        <v>8</v>
      </c>
      <c r="C18" s="25"/>
    </row>
    <row r="19" spans="2:3" x14ac:dyDescent="0.35">
      <c r="B19" t="s">
        <v>67</v>
      </c>
    </row>
    <row r="20" spans="2:3" x14ac:dyDescent="0.35">
      <c r="B20" t="s">
        <v>66</v>
      </c>
      <c r="C20" s="25"/>
    </row>
    <row r="21" spans="2:3" x14ac:dyDescent="0.35">
      <c r="B21" t="s">
        <v>160</v>
      </c>
      <c r="C21" s="25"/>
    </row>
    <row r="22" spans="2:3" x14ac:dyDescent="0.35">
      <c r="B22" t="s">
        <v>88</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view="pageBreakPreview" topLeftCell="A40" zoomScale="115" zoomScaleNormal="100" zoomScaleSheetLayoutView="115" workbookViewId="0">
      <selection activeCell="A49" sqref="A49:A69"/>
    </sheetView>
  </sheetViews>
  <sheetFormatPr defaultRowHeight="14.5" x14ac:dyDescent="0.35"/>
  <cols>
    <col min="1" max="1" width="117.26953125" customWidth="1"/>
  </cols>
  <sheetData>
    <row r="1" spans="1:8" ht="18" customHeight="1" x14ac:dyDescent="0.35">
      <c r="A1" s="163" t="s">
        <v>176</v>
      </c>
      <c r="B1" s="163"/>
      <c r="C1" s="163"/>
      <c r="D1" s="163"/>
      <c r="E1" s="163"/>
      <c r="F1" s="163"/>
      <c r="G1" s="163"/>
      <c r="H1" s="163"/>
    </row>
    <row r="2" spans="1:8" ht="17" x14ac:dyDescent="0.35">
      <c r="A2" s="30"/>
    </row>
    <row r="3" spans="1:8" ht="15.5" x14ac:dyDescent="0.35">
      <c r="A3" s="31" t="s">
        <v>92</v>
      </c>
    </row>
    <row r="4" spans="1:8" ht="48.75" customHeight="1" x14ac:dyDescent="0.35">
      <c r="A4" s="32" t="s">
        <v>93</v>
      </c>
    </row>
    <row r="5" spans="1:8" ht="50.25" customHeight="1" x14ac:dyDescent="0.35">
      <c r="A5" s="32" t="s">
        <v>94</v>
      </c>
    </row>
    <row r="6" spans="1:8" ht="61.5" customHeight="1" x14ac:dyDescent="0.35">
      <c r="A6" s="32" t="s">
        <v>95</v>
      </c>
    </row>
    <row r="7" spans="1:8" ht="39" customHeight="1" x14ac:dyDescent="0.35">
      <c r="A7" s="32" t="s">
        <v>96</v>
      </c>
    </row>
    <row r="8" spans="1:8" ht="23.25" customHeight="1" x14ac:dyDescent="0.35">
      <c r="A8" s="33" t="s">
        <v>97</v>
      </c>
    </row>
    <row r="9" spans="1:8" ht="15.5" x14ac:dyDescent="0.35">
      <c r="A9" s="32"/>
    </row>
    <row r="10" spans="1:8" ht="15.5" x14ac:dyDescent="0.35">
      <c r="A10" s="34" t="s">
        <v>98</v>
      </c>
    </row>
    <row r="11" spans="1:8" ht="15.5" x14ac:dyDescent="0.35">
      <c r="A11" s="35" t="s">
        <v>99</v>
      </c>
    </row>
    <row r="12" spans="1:8" ht="15.5" x14ac:dyDescent="0.35">
      <c r="A12" s="35" t="s">
        <v>100</v>
      </c>
    </row>
    <row r="13" spans="1:8" ht="15.5" x14ac:dyDescent="0.35">
      <c r="A13" s="35" t="s">
        <v>101</v>
      </c>
    </row>
    <row r="14" spans="1:8" ht="15.5" x14ac:dyDescent="0.35">
      <c r="A14" s="35"/>
    </row>
    <row r="15" spans="1:8" ht="15.5" x14ac:dyDescent="0.35">
      <c r="A15" s="34" t="s">
        <v>102</v>
      </c>
    </row>
    <row r="16" spans="1:8" ht="15.5" x14ac:dyDescent="0.35">
      <c r="A16" s="35" t="s">
        <v>103</v>
      </c>
    </row>
    <row r="17" spans="1:1" ht="15.5" x14ac:dyDescent="0.35">
      <c r="A17" s="36" t="s">
        <v>104</v>
      </c>
    </row>
    <row r="18" spans="1:1" ht="15.5" x14ac:dyDescent="0.35">
      <c r="A18" s="36" t="s">
        <v>105</v>
      </c>
    </row>
    <row r="19" spans="1:1" ht="15.5" x14ac:dyDescent="0.35">
      <c r="A19" s="36" t="s">
        <v>106</v>
      </c>
    </row>
    <row r="20" spans="1:1" ht="15.5" x14ac:dyDescent="0.35">
      <c r="A20" s="36"/>
    </row>
    <row r="21" spans="1:1" ht="15.5" x14ac:dyDescent="0.35">
      <c r="A21" s="34" t="s">
        <v>107</v>
      </c>
    </row>
    <row r="22" spans="1:1" ht="15.5" x14ac:dyDescent="0.35">
      <c r="A22" s="35" t="s">
        <v>108</v>
      </c>
    </row>
    <row r="23" spans="1:1" ht="15.5" x14ac:dyDescent="0.35">
      <c r="A23" s="35" t="s">
        <v>104</v>
      </c>
    </row>
    <row r="24" spans="1:1" ht="15.5" x14ac:dyDescent="0.35">
      <c r="A24" s="35"/>
    </row>
    <row r="25" spans="1:1" ht="15.5" x14ac:dyDescent="0.35">
      <c r="A25" s="34" t="s">
        <v>109</v>
      </c>
    </row>
    <row r="26" spans="1:1" ht="15.5" x14ac:dyDescent="0.35">
      <c r="A26" s="35" t="s">
        <v>110</v>
      </c>
    </row>
    <row r="27" spans="1:1" ht="15.5" x14ac:dyDescent="0.35">
      <c r="A27" s="35"/>
    </row>
    <row r="28" spans="1:1" ht="15.5" x14ac:dyDescent="0.35">
      <c r="A28" s="34" t="s">
        <v>111</v>
      </c>
    </row>
    <row r="29" spans="1:1" ht="15.5" x14ac:dyDescent="0.35">
      <c r="A29" s="35" t="s">
        <v>112</v>
      </c>
    </row>
    <row r="30" spans="1:1" ht="15.5" x14ac:dyDescent="0.35">
      <c r="A30" s="35"/>
    </row>
    <row r="31" spans="1:1" ht="15.5" x14ac:dyDescent="0.35">
      <c r="A31" s="34" t="s">
        <v>113</v>
      </c>
    </row>
    <row r="32" spans="1:1" ht="15.5" x14ac:dyDescent="0.35">
      <c r="A32" s="35" t="s">
        <v>114</v>
      </c>
    </row>
    <row r="33" spans="1:1" ht="15.5" x14ac:dyDescent="0.35">
      <c r="A33" s="32"/>
    </row>
    <row r="34" spans="1:1" ht="15.5" x14ac:dyDescent="0.35">
      <c r="A34" s="34" t="s">
        <v>115</v>
      </c>
    </row>
    <row r="35" spans="1:1" ht="15.5" x14ac:dyDescent="0.35">
      <c r="A35" s="35" t="s">
        <v>116</v>
      </c>
    </row>
    <row r="36" spans="1:1" ht="15.5" x14ac:dyDescent="0.35">
      <c r="A36" s="32"/>
    </row>
    <row r="37" spans="1:1" ht="15.5" x14ac:dyDescent="0.35">
      <c r="A37" s="34" t="s">
        <v>117</v>
      </c>
    </row>
    <row r="38" spans="1:1" ht="15.5" x14ac:dyDescent="0.35">
      <c r="A38" s="35" t="s">
        <v>118</v>
      </c>
    </row>
    <row r="39" spans="1:1" ht="15.5" x14ac:dyDescent="0.35">
      <c r="A39" s="35" t="s">
        <v>114</v>
      </c>
    </row>
    <row r="40" spans="1:1" ht="15.5" x14ac:dyDescent="0.35">
      <c r="A40" s="35"/>
    </row>
    <row r="41" spans="1:1" ht="15.5" x14ac:dyDescent="0.35">
      <c r="A41" s="34" t="s">
        <v>119</v>
      </c>
    </row>
    <row r="42" spans="1:1" ht="15.5" x14ac:dyDescent="0.35">
      <c r="A42" s="35" t="s">
        <v>120</v>
      </c>
    </row>
    <row r="43" spans="1:1" ht="15.5" x14ac:dyDescent="0.35">
      <c r="A43" s="35" t="s">
        <v>121</v>
      </c>
    </row>
    <row r="44" spans="1:1" ht="15.5" x14ac:dyDescent="0.35">
      <c r="A44" s="32"/>
    </row>
    <row r="45" spans="1:1" ht="15.5" x14ac:dyDescent="0.35">
      <c r="A45" s="37" t="s">
        <v>122</v>
      </c>
    </row>
    <row r="46" spans="1:1" ht="15.5" x14ac:dyDescent="0.35">
      <c r="A46" s="35" t="s">
        <v>123</v>
      </c>
    </row>
    <row r="47" spans="1:1" ht="15.5" x14ac:dyDescent="0.35">
      <c r="A47" s="32"/>
    </row>
    <row r="48" spans="1:1" ht="46.5" x14ac:dyDescent="0.35">
      <c r="A48" s="32" t="s">
        <v>124</v>
      </c>
    </row>
    <row r="49" spans="1:1" ht="15.5" x14ac:dyDescent="0.35">
      <c r="A49" s="34" t="s">
        <v>125</v>
      </c>
    </row>
    <row r="50" spans="1:1" ht="15.5" x14ac:dyDescent="0.35">
      <c r="A50" s="32" t="s">
        <v>126</v>
      </c>
    </row>
    <row r="51" spans="1:1" ht="38.25" customHeight="1" x14ac:dyDescent="0.35">
      <c r="A51" s="32" t="s">
        <v>127</v>
      </c>
    </row>
    <row r="52" spans="1:1" ht="36" customHeight="1" x14ac:dyDescent="0.35">
      <c r="A52" s="32" t="s">
        <v>128</v>
      </c>
    </row>
    <row r="53" spans="1:1" ht="98.25" customHeight="1" x14ac:dyDescent="0.35">
      <c r="A53" s="32" t="s">
        <v>129</v>
      </c>
    </row>
    <row r="54" spans="1:1" ht="15.5" x14ac:dyDescent="0.35">
      <c r="A54" s="32" t="s">
        <v>130</v>
      </c>
    </row>
    <row r="55" spans="1:1" ht="31" x14ac:dyDescent="0.35">
      <c r="A55" s="32" t="s">
        <v>131</v>
      </c>
    </row>
    <row r="56" spans="1:1" ht="15.5" x14ac:dyDescent="0.35">
      <c r="A56" s="32" t="s">
        <v>132</v>
      </c>
    </row>
    <row r="57" spans="1:1" ht="31" x14ac:dyDescent="0.35">
      <c r="A57" s="32" t="s">
        <v>133</v>
      </c>
    </row>
    <row r="58" spans="1:1" ht="15.5" x14ac:dyDescent="0.35">
      <c r="A58" s="32" t="s">
        <v>134</v>
      </c>
    </row>
    <row r="59" spans="1:1" ht="15.5" x14ac:dyDescent="0.35">
      <c r="A59" s="32" t="s">
        <v>135</v>
      </c>
    </row>
    <row r="60" spans="1:1" ht="15.5" x14ac:dyDescent="0.35">
      <c r="A60" s="32" t="s">
        <v>136</v>
      </c>
    </row>
    <row r="61" spans="1:1" ht="15.5" x14ac:dyDescent="0.35">
      <c r="A61" s="32" t="s">
        <v>137</v>
      </c>
    </row>
    <row r="62" spans="1:1" ht="15.5" x14ac:dyDescent="0.35">
      <c r="A62" s="32" t="s">
        <v>138</v>
      </c>
    </row>
    <row r="63" spans="1:1" ht="15.5" x14ac:dyDescent="0.35">
      <c r="A63" s="32" t="s">
        <v>139</v>
      </c>
    </row>
    <row r="64" spans="1:1" ht="31" x14ac:dyDescent="0.35">
      <c r="A64" s="32" t="s">
        <v>140</v>
      </c>
    </row>
    <row r="65" spans="1:1" ht="15.5" x14ac:dyDescent="0.35">
      <c r="A65" s="32" t="s">
        <v>141</v>
      </c>
    </row>
    <row r="66" spans="1:1" ht="15.5" x14ac:dyDescent="0.35">
      <c r="A66" s="38" t="s">
        <v>142</v>
      </c>
    </row>
    <row r="67" spans="1:1" ht="15.5" x14ac:dyDescent="0.35">
      <c r="A67" s="32" t="s">
        <v>143</v>
      </c>
    </row>
    <row r="68" spans="1:1" ht="77.5" x14ac:dyDescent="0.35">
      <c r="A68" s="32" t="s">
        <v>144</v>
      </c>
    </row>
    <row r="69" spans="1:1" ht="15.5" x14ac:dyDescent="0.35">
      <c r="A69" s="32" t="s">
        <v>145</v>
      </c>
    </row>
    <row r="70" spans="1:1" ht="15.5" x14ac:dyDescent="0.35">
      <c r="A70" s="32"/>
    </row>
  </sheetData>
  <mergeCells count="1">
    <mergeCell ref="A1:H1"/>
  </mergeCells>
  <pageMargins left="0.7" right="0.7" top="0.75" bottom="0.75" header="0.3" footer="0.3"/>
  <pageSetup scale="14" orientation="portrait" r:id="rId1"/>
  <rowBreaks count="1" manualBreakCount="1">
    <brk id="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view="pageBreakPreview" topLeftCell="A7" zoomScale="130" zoomScaleNormal="100" zoomScaleSheetLayoutView="130" workbookViewId="0">
      <selection activeCell="D16" sqref="D16"/>
    </sheetView>
  </sheetViews>
  <sheetFormatPr defaultRowHeight="14.5" x14ac:dyDescent="0.35"/>
  <cols>
    <col min="1" max="1" width="71.7265625" customWidth="1"/>
  </cols>
  <sheetData>
    <row r="1" spans="1:1" ht="34" x14ac:dyDescent="0.35">
      <c r="A1" s="30" t="s">
        <v>36</v>
      </c>
    </row>
    <row r="2" spans="1:1" ht="17" x14ac:dyDescent="0.35">
      <c r="A2" s="30" t="s">
        <v>34</v>
      </c>
    </row>
    <row r="3" spans="1:1" ht="15.5" x14ac:dyDescent="0.35">
      <c r="A3" s="31" t="s">
        <v>146</v>
      </c>
    </row>
    <row r="5" spans="1:1" x14ac:dyDescent="0.35">
      <c r="A5" s="39" t="s">
        <v>147</v>
      </c>
    </row>
    <row r="6" spans="1:1" ht="29" x14ac:dyDescent="0.35">
      <c r="A6" s="40" t="s">
        <v>148</v>
      </c>
    </row>
    <row r="7" spans="1:1" x14ac:dyDescent="0.35">
      <c r="A7" s="40" t="s">
        <v>149</v>
      </c>
    </row>
    <row r="8" spans="1:1" ht="29" x14ac:dyDescent="0.35">
      <c r="A8" s="40" t="s">
        <v>150</v>
      </c>
    </row>
    <row r="9" spans="1:1" x14ac:dyDescent="0.35">
      <c r="A9" s="40" t="s">
        <v>151</v>
      </c>
    </row>
    <row r="10" spans="1:1" x14ac:dyDescent="0.35">
      <c r="A10" s="40" t="s">
        <v>152</v>
      </c>
    </row>
    <row r="11" spans="1:1" x14ac:dyDescent="0.35">
      <c r="A11" s="40" t="s">
        <v>153</v>
      </c>
    </row>
    <row r="12" spans="1:1" x14ac:dyDescent="0.35">
      <c r="A12" s="40" t="s">
        <v>154</v>
      </c>
    </row>
    <row r="13" spans="1:1" x14ac:dyDescent="0.35">
      <c r="A13" s="40" t="s">
        <v>155</v>
      </c>
    </row>
    <row r="14" spans="1:1" x14ac:dyDescent="0.35">
      <c r="A14" s="40" t="s">
        <v>156</v>
      </c>
    </row>
    <row r="15" spans="1:1" ht="29" x14ac:dyDescent="0.35">
      <c r="A15" s="40" t="s">
        <v>157</v>
      </c>
    </row>
    <row r="16" spans="1:1" ht="72.5" x14ac:dyDescent="0.35">
      <c r="A16" s="41" t="s">
        <v>158</v>
      </c>
    </row>
    <row r="17" spans="1:1" ht="29" x14ac:dyDescent="0.35">
      <c r="A17" s="42" t="s">
        <v>159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4" ma:contentTypeDescription="" ma:contentTypeScope="" ma:versionID="08e074253a736ba9c6f1e1297b70a127">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49edeac5460e2d3811a561d0e8458130"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PZA170421T</TermName>
          <TermId xmlns="http://schemas.microsoft.com/office/infopath/2007/PartnerControls">8454bb9e-eb84-4380-b83e-368d56962243</TermId>
        </TermInfo>
      </Terms>
    </e2b781e9cad840cd89b90f5a7e989839>
    <TaxCatchAll xmlns="3a2cca07-d411-4b48-b7e8-c526dfd39ce0">
      <Value>187</Value>
      <Value>73</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PZA170421T-10029</TermName>
          <TermId xmlns="http://schemas.microsoft.com/office/infopath/2007/PartnerControls">941d9c28-67f9-4448-a3cf-148b3c3dc01b</TermId>
        </TermInfo>
      </Terms>
    </l9d65098618b4a8fbbe87718e7187e6b>
    <_dlc_DocId xmlns="508ba6eb-9e09-4fd5-92f2-2d9921329f2d">PSEENABEL-293876669-141479</_dlc_DocId>
    <_dlc_DocIdUrl xmlns="508ba6eb-9e09-4fd5-92f2-2d9921329f2d">
      <Url>https://enabelbe.sharepoint.com/sites/PSE/_layouts/15/DocIdRedir.aspx?ID=PSEENABEL-293876669-141479</Url>
      <Description>PSEENABEL-293876669-141479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E72660-BBAD-4DFE-ABC6-694BF624F25B}">
  <ds:schemaRefs>
    <ds:schemaRef ds:uri="http://schemas.microsoft.com/sharepoint/events"/>
  </ds:schemaRefs>
</ds:datastoreItem>
</file>

<file path=customXml/itemProps2.xml><?xml version="1.0" encoding="utf-8"?>
<ds:datastoreItem xmlns:ds="http://schemas.openxmlformats.org/officeDocument/2006/customXml" ds:itemID="{35CD8AD7-7444-44AF-A7ED-6C48989AEF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F9F9FE-FF35-424B-BF44-A263EE37EF7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cbbf632-92c5-4622-a685-1622033bd409"/>
    <ds:schemaRef ds:uri="http://purl.org/dc/terms/"/>
    <ds:schemaRef ds:uri="0987431d-da8b-4282-bf43-c0db14f375ce"/>
    <ds:schemaRef ds:uri="http://www.w3.org/XML/1998/namespace"/>
    <ds:schemaRef ds:uri="http://purl.org/dc/dcmitype/"/>
    <ds:schemaRef ds:uri="14a9c00f-d9e3-4eb9-aad3-f69239d17d9c"/>
    <ds:schemaRef ds:uri="3a2cca07-d411-4b48-b7e8-c526dfd39ce0"/>
    <ds:schemaRef ds:uri="bd8679c4-60e4-4c39-b071-1d80d6be7345"/>
    <ds:schemaRef ds:uri="508ba6eb-9e09-4fd5-92f2-2d9921329f2d"/>
  </ds:schemaRefs>
</ds:datastoreItem>
</file>

<file path=customXml/itemProps4.xml><?xml version="1.0" encoding="utf-8"?>
<ds:datastoreItem xmlns:ds="http://schemas.openxmlformats.org/officeDocument/2006/customXml" ds:itemID="{8C2C86BF-EEAB-4F15-A1C3-1DC3793E0A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PZA170421T-10028-Annex1</vt:lpstr>
      <vt:lpstr>lists</vt:lpstr>
      <vt:lpstr>Mech. Preamble</vt:lpstr>
      <vt:lpstr>Elect. Preamble</vt:lpstr>
      <vt:lpstr>'PZA170421T-10028-Annex1'!Print_Area</vt:lpstr>
      <vt:lpstr>'PZA170421T-10028-Annex1'!Print_Titles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Sarraj</dc:creator>
  <cp:lastModifiedBy>SARRAJ, Fatima</cp:lastModifiedBy>
  <cp:revision/>
  <cp:lastPrinted>2020-06-27T10:53:49Z</cp:lastPrinted>
  <dcterms:created xsi:type="dcterms:W3CDTF">2019-12-09T08:45:40Z</dcterms:created>
  <dcterms:modified xsi:type="dcterms:W3CDTF">2023-08-15T05:56:34Z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Document_Language">
    <vt:lpwstr>2</vt:lpwstr>
  </property>
  <property fmtid="{D5CDD505-2E9C-101B-9397-08002B2CF9AE}" pid="5" name="Document_Type">
    <vt:lpwstr/>
  </property>
  <property fmtid="{D5CDD505-2E9C-101B-9397-08002B2CF9AE}" pid="6" name="Country">
    <vt:lpwstr>1;#PSE|9ea7551c-3779-4ad9-9661-273f91da302a</vt:lpwstr>
  </property>
  <property fmtid="{D5CDD505-2E9C-101B-9397-08002B2CF9AE}" pid="7" name="_dlc_DocIdItemGuid">
    <vt:lpwstr>1d84e6e1-13b7-42ba-acbe-f8bf07abf3e9</vt:lpwstr>
  </property>
  <property fmtid="{D5CDD505-2E9C-101B-9397-08002B2CF9AE}" pid="8" name="Document_Status">
    <vt:lpwstr/>
  </property>
  <property fmtid="{D5CDD505-2E9C-101B-9397-08002B2CF9AE}" pid="9" name="Contract_reference">
    <vt:lpwstr>187</vt:lpwstr>
  </property>
  <property fmtid="{D5CDD505-2E9C-101B-9397-08002B2CF9AE}" pid="10" name="Project_code">
    <vt:lpwstr>73</vt:lpwstr>
  </property>
</Properties>
</file>