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24226"/>
  <mc:AlternateContent xmlns:mc="http://schemas.openxmlformats.org/markup-compatibility/2006">
    <mc:Choice Requires="x15">
      <x15ac:absPath xmlns:x15ac="http://schemas.microsoft.com/office/spreadsheetml/2010/11/ac" url="https://enabelbe.sharepoint.com/sites/PSE/Contracts/21_Public_Contracts/PSE22004_SO4/PSE22004-10028_RamallahOfficeWorks/2_CSC/"/>
    </mc:Choice>
  </mc:AlternateContent>
  <xr:revisionPtr revIDLastSave="1430" documentId="11_1E2BDB3C83C72E6FC525C1F8F36552F70FA287C2" xr6:coauthVersionLast="47" xr6:coauthVersionMax="47" xr10:uidLastSave="{6F5B1A01-4B58-4245-B10B-CEC5EA03F8A3}"/>
  <bookViews>
    <workbookView xWindow="-120" yWindow="-120" windowWidth="29040" windowHeight="15720" xr2:uid="{00000000-000D-0000-FFFF-FFFF00000000}"/>
  </bookViews>
  <sheets>
    <sheet name="Bill of Quantity" sheetId="1" r:id="rId1"/>
  </sheets>
  <definedNames>
    <definedName name="_xlnm.Print_Area" localSheetId="0">'Bill of Quantity'!$A$1:$I$91</definedName>
    <definedName name="_xlnm.Print_Titles" localSheetId="0">'Bill of Quantity'!$2:$6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7" i="1" l="1"/>
  <c r="F86" i="1"/>
  <c r="H78" i="1" l="1"/>
  <c r="H77" i="1"/>
  <c r="H76" i="1"/>
  <c r="H75" i="1"/>
  <c r="H73" i="1"/>
  <c r="H72" i="1"/>
  <c r="H71" i="1"/>
  <c r="H70" i="1"/>
  <c r="H69" i="1"/>
  <c r="H68" i="1"/>
  <c r="H67" i="1"/>
  <c r="H66" i="1"/>
  <c r="H64" i="1"/>
  <c r="H63" i="1"/>
  <c r="H62" i="1"/>
  <c r="H61" i="1"/>
  <c r="H51" i="1"/>
  <c r="H79" i="1" l="1"/>
  <c r="H9" i="1"/>
  <c r="H18" i="1"/>
  <c r="H21" i="1"/>
  <c r="H15" i="1"/>
  <c r="H56" i="1" l="1"/>
  <c r="H55" i="1"/>
  <c r="H54" i="1"/>
  <c r="H53" i="1"/>
  <c r="H50" i="1"/>
  <c r="H49" i="1"/>
  <c r="H47" i="1"/>
  <c r="H45" i="1"/>
  <c r="H46" i="1"/>
  <c r="H44" i="1"/>
  <c r="H39" i="1"/>
  <c r="H57" i="1" l="1"/>
  <c r="H20" i="1"/>
  <c r="H34" i="1"/>
  <c r="H22" i="1"/>
  <c r="H12" i="1"/>
  <c r="H8" i="1"/>
  <c r="H10" i="1" s="1"/>
  <c r="H13" i="1"/>
  <c r="H33" i="1"/>
  <c r="H32" i="1"/>
  <c r="H35" i="1" s="1"/>
  <c r="H25" i="1"/>
  <c r="H29" i="1"/>
  <c r="H30" i="1" s="1"/>
  <c r="H26" i="1" l="1"/>
  <c r="H27" i="1" s="1"/>
  <c r="H19" i="1"/>
  <c r="H23" i="1" s="1"/>
  <c r="H14" i="1"/>
  <c r="H16" i="1" s="1"/>
  <c r="H80" i="1" l="1"/>
</calcChain>
</file>

<file path=xl/sharedStrings.xml><?xml version="1.0" encoding="utf-8"?>
<sst xmlns="http://schemas.openxmlformats.org/spreadsheetml/2006/main" count="184" uniqueCount="138">
  <si>
    <t>Enabel in Palestine</t>
  </si>
  <si>
    <t>Finishing works in Enabel Ramallah New Office</t>
  </si>
  <si>
    <t>Annex 1 - Bill of Quantities</t>
  </si>
  <si>
    <t>No.</t>
  </si>
  <si>
    <t>Item</t>
  </si>
  <si>
    <t>Specifications</t>
  </si>
  <si>
    <t>Unit</t>
  </si>
  <si>
    <t>Quantity</t>
  </si>
  <si>
    <t>Unit Price (EUR)</t>
  </si>
  <si>
    <t>Amount</t>
  </si>
  <si>
    <t>Demolition</t>
  </si>
  <si>
    <t>L.S</t>
  </si>
  <si>
    <t>Gypsum walls</t>
  </si>
  <si>
    <t>m2</t>
  </si>
  <si>
    <t>Glass partitions</t>
  </si>
  <si>
    <t>Steel and Aluminium</t>
  </si>
  <si>
    <t>No</t>
  </si>
  <si>
    <t>Painting</t>
  </si>
  <si>
    <t>Ceiling paint</t>
  </si>
  <si>
    <t>Painting for walls</t>
  </si>
  <si>
    <t>Carpentry</t>
  </si>
  <si>
    <t>Tiling</t>
  </si>
  <si>
    <t>Mechanical Works</t>
  </si>
  <si>
    <t>Electrical works</t>
  </si>
  <si>
    <t>Grand Total Without VAT</t>
  </si>
  <si>
    <t>Supply and paint high quality emulsion paint, for walls and internal drop beams (sides and bottom) as per indicated in finishing tables, on one priming coat and two finishing coats, using two coats of complete putty, as per satisfaction of the supervisor engineer. Color to be selected by the engineer.</t>
  </si>
  <si>
    <t>Doors 70 cm (for phone booths)</t>
  </si>
  <si>
    <t>Demolition of partitions and false ceiling</t>
  </si>
  <si>
    <t>Supply &amp; install gypsum boards 12.7mm thick each board, two boards from each side with horizontal studs on floors and ceilings and vertical ones every 40cm ,the gypsum boards are fire resistant (red), the gap between the gypsum boards to be filled with wool rock 5cm thick and 80kg/m3 density and  price includes also the black (gummy) below the floor beams and all according to specifications, price includes installing corner beads and joint tape using putty according to specifications. (see https://www.usg.com/content/usgcom/en_CA_east/resource-center/gypsum-construction-handbook.html )and to engineer's instructions. Price includes emulsion paint from both sides, on one priming coat and two finishing coats, using two coats of complete putty, as per satisfaction of the supervisor engineer. Color to be selected by the engineer.</t>
  </si>
  <si>
    <t>Supply and install glass partitions, doors and fixed and movable windows of securit glass, thickness of 10 mm, in the color specified by the supervising engineers. The price includes the installation of carrying profiles and all that is necessary for fixing and mounting, aluminium frames, hinges, jack, handles, rubber, brushes and all needed accessories. If the façade exceeds 250 cm, it shall be reinforced with RHS 10 * 10 * 0.4 galvanized steel beam with a special paint in the color chosen by the supervising engineer.</t>
  </si>
  <si>
    <t>Floor tiles for shower</t>
  </si>
  <si>
    <t>Wall tiling for toilets</t>
  </si>
  <si>
    <t>Provisional item: False ceiling</t>
  </si>
  <si>
    <t>Partitions</t>
  </si>
  <si>
    <t>10 cm block</t>
  </si>
  <si>
    <t>Wooden doors</t>
  </si>
  <si>
    <t>Doors 80 cm (for offices)</t>
  </si>
  <si>
    <t>23⁰c   (Col)  /   23⁰ C   (Hit)    INDOOR TEMPERATURE</t>
  </si>
  <si>
    <t xml:space="preserve"> 46⁰c   (Col)  /  -2   ⁰C   (Hit)  OUTDOOR TEMPERATURE</t>
  </si>
  <si>
    <t>Supply and install wired remote control with digital display and fuction buttons, include 2*1mm cable for each unit.</t>
  </si>
  <si>
    <t>Supply and install control cable networks (2*1.5mm) between all indoor units and outdoor units.</t>
  </si>
  <si>
    <t>Supply and install refrigerant copper Network pipes C1220 type with properly sized joints and fittings insulated all Refnet joints and all for both liquid &amp; gas pipes according to the equipment and manufacturer recommendations and specifications. COPPER PIPING</t>
  </si>
  <si>
    <t>Note: the price include steel galvanized cladding for the external, copper network on the roof and extend it to the cable tray network. The price shall also include material with passive 2 hour fire stop system for all pentrates according to EN1366-3</t>
  </si>
  <si>
    <t>Supply and Install  inverter heat pump VRF,( variable refrigerant volume / flow) have the EUROVENT CERTIFICAT and according to European standards certified system from Refrigerant R410A Complete with the cooling &amp; heating / high ambient outdoor and indoor units, piping, network, control system and all the needed necessary parts. According to the drawings and specifications. As for the following Cooling Conditions: (For both, outdoor and indoor units)</t>
  </si>
  <si>
    <t xml:space="preserve">Note: The price includes metal bases painted in white to fix the external units. and include cladding 0.6 mm for external units pipes. 
</t>
  </si>
  <si>
    <t>Air Conditioning System</t>
  </si>
  <si>
    <t>Outdoor Unit</t>
  </si>
  <si>
    <t>Indoor Units</t>
  </si>
  <si>
    <t>Remote Control</t>
  </si>
  <si>
    <t>Control Cable</t>
  </si>
  <si>
    <t>Copper Netwrok Pipes</t>
  </si>
  <si>
    <t>uPVC Condensate Pipes</t>
  </si>
  <si>
    <t>Supply, install, test and commission 2" (inch) uPVC pressure pipes for condesnate drain pipes to DIN8062 of 10 bar working pressure. The unit price shall include connection to drain pans, connection with nearest drainage point, fittings, excavation, backfilling, chasing in wall and accessories and works required to complete the work as shown on drawings and as per the preamble, the specifications and supervision engineer's requirements.</t>
  </si>
  <si>
    <t>ML</t>
  </si>
  <si>
    <t>Split Unit</t>
  </si>
  <si>
    <t>Supply and install inverter type split unit 1 Ton ref for Data Center Room, the price includes copper pipes, power cables and control cables, digital control thermostat, galvanized wall type steel base, cores, and all accessories to complete the work. All are according to drawings, specifications and supervisor engineer instructions and approval.</t>
  </si>
  <si>
    <t>Drain &amp; Water Systems</t>
  </si>
  <si>
    <t>Floor Drain (F.D 4"/2")</t>
  </si>
  <si>
    <t>Supply installation and commissioning of trap 4"/2"with cover trapped floor drain 15x15cm).the price includes pipes from existing trap to new traps with  fittings and whatever needed to  complete the job as located on drawing specifications and approval of supervisor engineer.</t>
  </si>
  <si>
    <t>Collector</t>
  </si>
  <si>
    <t>Shower Tray and Accessories</t>
  </si>
  <si>
    <t>Ablution</t>
  </si>
  <si>
    <t>Supply and install chrome plated mixer for ablution.</t>
  </si>
  <si>
    <t>Supply and installation of 1/2" cold &amp; hot water outlets (collectors). Price shall include brass collector with valve for each outlet and 16mm pex pipes, from collectors to sanitaty fixtures. Pipes shall be inside PVC 25mm pipe, copper bend and plastic box, all fittings (union valve and automatic air vent). The price shall also include the connection with existing collectors Dia 3/4" / 16mm</t>
  </si>
  <si>
    <t>Supply and install internal/hidden mixer (3 levels use) with rain shower (Grohe or equivalent). The price shall include P-trap drain (mateu or equivalent) and 2" PVC drain pipes to the nearst floor trap and stainless steel 304 plated hanger and support arm (support arm shall be stainless steel 304 also). Includes stainless steel wall support grade 304 dia. 32mm 1.5mm thick, stainless steel grade 304 towel and hold stainless steel soap holder all according to drawings and engineer's approval.</t>
  </si>
  <si>
    <t>Electrical Cables</t>
  </si>
  <si>
    <t>Supply, install, test and commission 600/1000 volts XLPE cables with all required accessories for proper installation and operation including conduits,pipes( each cable in separate conduit or pipe) from final distribution boards to nearest cable tray/ladder, cable lugs, ties... etc.  as shown on drawing, as per the preamble, the specifications and supervision engineer's requirements.</t>
  </si>
  <si>
    <t>a</t>
  </si>
  <si>
    <t>b</t>
  </si>
  <si>
    <t>c</t>
  </si>
  <si>
    <t>5x25mm2 XLPE</t>
  </si>
  <si>
    <t>3x6mm2 XLPE</t>
  </si>
  <si>
    <t>5x10mm2 XLPE</t>
  </si>
  <si>
    <t>m</t>
  </si>
  <si>
    <t>Sub-distribution Boards</t>
  </si>
  <si>
    <t xml:space="preserve">Supply, Install and Connect MDB-1 (supply from M.D.B in Ground Floor) factory made oven painted 2mm thickness.  Price to include the low voltage side 25cm(if needed), the enclosure, miniature breakers (not less than 6 K.A.cap.) bus bars and all accessories including feeders XLPE Cables and PVC pipes as Shown on drawings and specifications.  </t>
  </si>
  <si>
    <t>d</t>
  </si>
  <si>
    <t>Sockets and outlets</t>
  </si>
  <si>
    <t>Supply, install, numbering , Connect , testing and commissioning the following Socket Outlets points including (3×2.5mm²) cables, conduits, sockets, draw boxes ,Tranches not less than 6/8cm and all accessories up to DB as per drawings and specifications.</t>
  </si>
  <si>
    <t xml:space="preserve">3 pin Single-Phase 16 Amp sockets. </t>
  </si>
  <si>
    <t xml:space="preserve"> As item (a) but double socket 16Amp.</t>
  </si>
  <si>
    <t xml:space="preserve"> As item (a) but trible socket 16Amp.</t>
  </si>
  <si>
    <t>Power socket  for A/C Mechanical</t>
  </si>
  <si>
    <t>Lighting Points</t>
  </si>
  <si>
    <t>Lighting Fixtures</t>
  </si>
  <si>
    <t>Supply, Install and Connect Lighting Points including Conduits, Tranches not less than 6/8cm  ,mireron pipes and (3×1.5/2.5 mm²) cables up to the DB, Light Switches and all accessories as per drawings and specifications.</t>
  </si>
  <si>
    <t>Install connect, test and commission complete lighting fixture, including all supports, suspensions, clamps, and all other accessories necessary as per drawings, specifications and related standards.</t>
  </si>
  <si>
    <t>Data Scoket</t>
  </si>
  <si>
    <t>Supply, installation, connection and testing of data socket, fire retardant, RJ45 - 3M outlet or equivalent, including boxes, channels, pipes, CAT6A cables from each socket to relevant SWITCH PANEL in the floor, and to connect  them through 3/4 "pipes for each information point and all accessories according to the drawings, specifications and instructions from the supervision engineer.</t>
  </si>
  <si>
    <t>Access Control Panel</t>
  </si>
  <si>
    <t>Supply, installation complete access control unit- unlimited users with ability for  management control and monitoring. Access control panel ready to operate doors with power supply and battery charger. The panel should IP based, can be remotely controlled and monitored from remote station in the 7th and  8th floors, according to the drawings, specifications and instructions from the supervision engineer.</t>
  </si>
  <si>
    <t>Fire System</t>
  </si>
  <si>
    <t>Addressable heat detector.</t>
  </si>
  <si>
    <t>Addressable photo smoke detector.</t>
  </si>
  <si>
    <t>Fire alarm system point ( smoke, heat, gas, break glass, siren, horn/strobe, etc.)</t>
  </si>
  <si>
    <t>Break glass with internal horn</t>
  </si>
  <si>
    <t>Supply, installation, operation  and inspection of the loop - addressable fire alarm system. The price includes pipes, wires and cables 2 * 0.8 mm2. Fire resistant and cans installed inside the ceilings - red color - and all the necessary connections, software, drilling, dismantling, networking and operation to be according to specifications, Supervisor. Work starts from the first detector in each loop and even the fire control panel on the 7th floor through all the detectors in the loop and across the floors through the electrical shaft.</t>
  </si>
  <si>
    <t>Supply &amp; install 600x 600mm Georgian Armstrong or equivalent edge board ceiling tiles with all required hangers, supports and connected with T24 main runners and cross T and L and Z edges, works include supply  and  install  Moisture resistant gypsum board  MR, for false ceilings edges with studs at every 40cm in both directions including decorations, forms, trims with all connections supports, fixing, putty sealer, wire mesh and special angles for edge of boards and all  necessary accessories needed for the best completion of works. The price shall include for all opening of air condition grills, light fixture and  the like, price shall include also the painting works for the gypsum board margins by applying two coats of  putty followed by three coats of acrylic paint from an approved company, and all according to engineer's instructions and to attached drawings.
Note: Existing tiles of approximate area 30m2 maybe used.</t>
  </si>
  <si>
    <t>Supply all materials needed to build 10cm block walls for Data Center and Shower Room, works include plastering the block walls according to specifications and all according to engineer's instructions.</t>
  </si>
  <si>
    <t>Multilock doors</t>
  </si>
  <si>
    <t>Supply and install aluminum doors D4.
Includes tempered glass 4 mm, aluminum profiles and aluminum angles. Ironmongery and all fixing accessories such as handles, hinges, locks, brushes, rubber EPDM, angles, elastic sealant. Includes acoustic isolation features such as flexible joints on the door frame. All to be installed as per manufacturer's instructions in accordance with the corresponding profile, filling all sides and under  thresholds and sills with appropriate aluminum silicon. Samples of handles for doors and windows has to be given for approval, all hinges and handles have to be the same color of the aluminum. All aluminum dimensions shall be taken on site. A shop drawing has to be submitted for approval prior to any execution of aluminum works.</t>
  </si>
  <si>
    <t>Supply and install factory made one leaf multi lock steel door D3 (size 100x210cm) with frames with all necessary accessories hinges locks, exit device fire emergency &amp; smoke proof doors. Price includes painting fixing and all accessories (a Sample &amp; shop drawing  has to be given for approval), works include plastering works around the frame after installation, casting reinforced concrete around the door closing the frame from the top with metal sheets,  and all according to engineer's instructions. Certification of conformance to Palestinian Standards shall be presented for the approved manufacturer.</t>
  </si>
  <si>
    <t>Supply and install aluminum doors D2.
Includes tempered glass 4 mm, aluminum profiles and aluminum angles. Ironmongery and all fixing accessories such as handles, hinges, locks, brushes, rubber EPDM, angles, elastic sealant. Includes acoustic isolation features such as flexible joints on the door frame. All to be installed as per manufacturer's instructions in accordance with the corresponding profile, filling all sides and under  thresholds and sills with appropriate aluminum silicon. Samples of handles for doors and windows has to be given for approval, all hinges and handles have to be the same color of the aluminum. All aluminum dimensions shall be taken on site. A shop drawing has to be submitted for approval prior to any execution of aluminum works.</t>
  </si>
  <si>
    <t>Doors 90 cm (for meeting rooms)</t>
  </si>
  <si>
    <t>Supply and install aluminum doors D1.
Includes tempered glass 4 mm, aluminum profiles and aluminum angles. Ironmongery and all fixing accessories such as handles, hinges, locks, brushes, rubber EPDM, angles, elastic sealant. Includes acoustic isolation features such as flexible joints on the door frame. All to be installed as per manufacturer's instructions in accordance with the corresponding profile, filling all sides and under  thresholds and sills with appropriate aluminum silicon. Samples of handles for doors and windows has to be given for approval, all hinges and handles have to be the same color of the aluminum. All aluminum dimensions shall be taken on site. A shop drawing has to be submitted for approval prior to any execution of aluminum works.</t>
  </si>
  <si>
    <t>Floor Tiling</t>
  </si>
  <si>
    <t>Relocation Existing Unit</t>
  </si>
  <si>
    <t xml:space="preserve">False ceiling for toilets </t>
  </si>
  <si>
    <t>Supply &amp; install perforated galvanized metal strips 30cm wide, panels to be installed on a metal structure which includes L &amp; Z on the parameter wall made of painted aluminum, all according to engineer's instructions and specifications.</t>
  </si>
  <si>
    <t>Supply all kinds of raw material and apply policid paint for ceiling, the price should include preparing surface, clean, remove dust and foreign matter, sanding with sand paper, checking the walls with Calcimo X and putty and applying three coats of policid paint and all according to engineer's instructions. Color shall be selected by Engineer.</t>
  </si>
  <si>
    <t>Supply and install 80cm wide by 210cm high wooden doors D5 for rest room and shower room.
Includes 45 mm thick solid plywood doors and covered with laminated veneer 0.8mm thick,  with beech hardwood lipping frame 35X45 mm tongued and grooved to 27* 95 mm pine wood. The price shall include fixing ironmongery, 3 stainless steel hinges per leaf of a door, including all accessories needed as per specification and architect's instructions. The frame should be from Beech wood 5cm thick at the whole depth of the wall taking into consideration the plaster of the wall. Works also include casting reinforced concrete around the frame not less than 15cm width using steel reinforcement 4ø10 and 6mm stirrups each 25cm for lintel and jambs. Price also include painting according to specifications, and all according to engineer's instructions, the cylinder of the door to be high quality full cylinder from an approved company.</t>
  </si>
  <si>
    <t>Supply and Install Ceramic or porcelain wall Tiles size 20cm/20cm in patterns first choice and free from all defects. with 3mm spacing and to be grouted with a water resistant  grout  like   Mapei ultra color plus and cleaning on site. Price to include the white cement mortar (1:3). The type, color and size shall be approved by Engineer (quantities shall be measured as on site not as bought from store)</t>
  </si>
  <si>
    <t>Supply and Install Non-Slip porcelain R11 floor tiles size 20cm/20cm  first choice and free from all defects  with 3mm spacing and to be pointed with a epoxy  grout  like   Mapei epoxy and cleaning on site. Price to include the white cement mortar (1:3) and concrete bedding, sand with cement filling (Grade B-100).The type and color shall be approved by Engineer (quantities shall be measured as on site not as bought from store)</t>
  </si>
  <si>
    <t>Demolish existing partitions (block or gypsum) on the 6th floor as per the demolition plans. Includes doors, fixtures on the walls and all layers etc. Price includes hauling all material to an approved dump site.</t>
  </si>
  <si>
    <t>Dismantle Skirting</t>
  </si>
  <si>
    <t>Dismantle the skirting tiles, keep them in a safe place for reinstallation, works include the mortar and the grout, and all according to engineer's instructions.</t>
  </si>
  <si>
    <t>Supply and intall parquette flooring 8mm HDF of high quality. Price includes preparation of area by leveling the floor, curing, spreading aprpoved adhesive, laying tiles, cutting as needed, rolling and removing spacers.</t>
  </si>
  <si>
    <t>Relocation of existing VRF indoor unit concealed ceiling ducted type to be within the newly created corridor to avoid interfering with new partitioning. Price includes disconnecting existing copper pipe, uPVC drain pipe, power input. Furthermore, installation of new scerws, test and commissioning the system. The price shall also include adjusting and extending the duct system to supply air to two rooms  adjacent to each other.</t>
  </si>
  <si>
    <t>Job</t>
  </si>
  <si>
    <t>Total for Bill 8 Electrical Works</t>
  </si>
  <si>
    <t>Total for Bill 7 Mechnical Works</t>
  </si>
  <si>
    <t>Total for Bill 6 Tiling Works</t>
  </si>
  <si>
    <t>Total for Bill 5 Carpentry Works</t>
  </si>
  <si>
    <t>Total for Bill 4 Painting Works</t>
  </si>
  <si>
    <t>Total for Bill 3 Steel and Aluminium Works</t>
  </si>
  <si>
    <t>Total for Bill 2 Partitions Works</t>
  </si>
  <si>
    <t>Total for Bill 2 Demolition Works</t>
  </si>
  <si>
    <t>Name of Tenderer (Company)</t>
  </si>
  <si>
    <t>Authorized person to sign</t>
  </si>
  <si>
    <t>In the Capacity of</t>
  </si>
  <si>
    <t>Date</t>
  </si>
  <si>
    <t>Time</t>
  </si>
  <si>
    <t>Signature</t>
  </si>
  <si>
    <t>Stamp</t>
  </si>
  <si>
    <r>
      <rPr>
        <b/>
        <sz val="12"/>
        <rFont val="Calibri"/>
        <family val="2"/>
        <scheme val="minor"/>
      </rPr>
      <t>Preamble:</t>
    </r>
    <r>
      <rPr>
        <sz val="12"/>
        <rFont val="Calibri"/>
        <family val="2"/>
        <scheme val="minor"/>
      </rPr>
      <t xml:space="preserve">
All acts of mechanics items mentioned in the bill of quantities and consequently for all project facilities, the  Price include, supply, transportation, installation, calibration , necessary tests, work delivery, operation and all materials and parts, accessories, equipment, and labor required for installation with excavation, and bring the situation according to the specifications, drawings and bills of quantities and instructions of the site Engineer. With all the necessary for installation, operation includes and inspection and delivery of services and to link the mechanical services inside and outside the building so that the mechanical services work efficiently according to specifications and site Engineer.
The contractor should coordinate all of his work with electricity, civil, and architectural works.</t>
    </r>
  </si>
  <si>
    <r>
      <t xml:space="preserve">Supply and Install VRF Outdoor unit: Modular type, Include Multi  independent All compressors are inverter compressor for capacity change ability, by the inverter compressor.  </t>
    </r>
    <r>
      <rPr>
        <b/>
        <sz val="12"/>
        <rFont val="Arial"/>
        <family val="2"/>
      </rPr>
      <t>fan and motors are inverter</t>
    </r>
    <r>
      <rPr>
        <sz val="12"/>
        <rFont val="Arial"/>
        <family val="2"/>
      </rPr>
      <t xml:space="preserve"> according to specifications and cooling capacities: 20 hp </t>
    </r>
  </si>
  <si>
    <r>
      <t xml:space="preserve">Preamble.
</t>
    </r>
    <r>
      <rPr>
        <sz val="12"/>
        <rFont val="Calibri"/>
        <family val="2"/>
        <scheme val="minor"/>
      </rPr>
      <t xml:space="preserve">All Supplied Materials Should be foreign Made (factory assembled) Grade A and  Free From Defects, Having Supervisor Certificate From Palestinian Standard Institution (PSI).   
Price to include submittal and obtaining approval of shop drawings, detailed and as-built drawings for all works as well as coordinating the same with the other services, activities and furniture.
Price to include, also, submittal of catalogues and manufacturer instruction. Fixtures and appliances shall be measured in number.  Supply and feeder  Cables, cable conduits and Tranches shall not be measured but included in DB's prices
All Systems and devices shall be in lump sum including installation, testing and commissioning.
Rates of fixtures and appliances shall include installation, wiring, switches and conduit works.
All systems equipment (Class A and approved by Palestine Standards Institution)  all works such as pipes, trench, cable ,cable tray/ladder to be painted  grey /black colors by the contractor &amp;included the prices   </t>
    </r>
  </si>
  <si>
    <r>
      <t xml:space="preserve">Supply and Install VRV/ VRF Indoor unit </t>
    </r>
    <r>
      <rPr>
        <b/>
        <sz val="12"/>
        <color indexed="8"/>
        <rFont val="Arial"/>
        <family val="2"/>
      </rPr>
      <t>Round Flow Cassette</t>
    </r>
    <r>
      <rPr>
        <sz val="12"/>
        <rFont val="Arial"/>
        <family val="2"/>
      </rPr>
      <t xml:space="preserve"> </t>
    </r>
    <r>
      <rPr>
        <b/>
        <sz val="12"/>
        <rFont val="Arial"/>
        <family val="2"/>
      </rPr>
      <t>Type" 4 way"</t>
    </r>
    <r>
      <rPr>
        <sz val="12"/>
        <rFont val="Arial"/>
        <family val="2"/>
      </rPr>
      <t>, with inverter fans, and low static pressure, and drain pump,and 360° Air flow distribution, The price included u PVC condensate pipes and collect it with the vertical pipes with the following Actual Cooling Capacities: Cassette Type 2.8 KW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</si>
</sst>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quot;₪&quot;* #,##0.00_-;\-&quot;₪&quot;* #,##0.00_-;_-&quot;₪&quot;* &quot;-&quot;??_-;_-@_-"/>
    <numFmt numFmtId="165" formatCode="_-[$€-2]\ * #,##0.00_-;\-[$€-2]\ * #,##0.00_-;_-[$€-2]\ * &quot;-&quot;??_-;_-@_-"/>
    <numFmt numFmtId="166" formatCode="[$]dddd\,\ d\ mmmm\ yyyy;@"/>
    <numFmt numFmtId="167" formatCode="[$]h:mm;@"/>
  </numFmts>
  <fonts count="19" x14ac:knownFonts="1">
    <font>
      <sz val="10"/>
      <name val="Arial"/>
    </font>
    <font>
      <sz val="10"/>
      <name val="Arial"/>
      <family val="2"/>
    </font>
    <font>
      <sz val="8"/>
      <name val="Arial"/>
      <family val="2"/>
    </font>
    <font>
      <sz val="10"/>
      <name val="Arial"/>
      <family val="2"/>
    </font>
    <font>
      <b/>
      <sz val="10"/>
      <name val="Arial"/>
      <family val="2"/>
    </font>
    <font>
      <sz val="11"/>
      <color theme="1"/>
      <name val="Calibri"/>
      <family val="2"/>
      <scheme val="minor"/>
    </font>
    <font>
      <b/>
      <sz val="11"/>
      <name val="Calibri"/>
      <family val="2"/>
      <scheme val="minor"/>
    </font>
    <font>
      <b/>
      <sz val="12"/>
      <name val="Arial"/>
      <family val="2"/>
    </font>
    <font>
      <sz val="12"/>
      <color theme="1"/>
      <name val="Calibri"/>
      <family val="2"/>
      <scheme val="minor"/>
    </font>
    <font>
      <b/>
      <sz val="16"/>
      <name val="Arial"/>
      <family val="2"/>
    </font>
    <font>
      <sz val="10"/>
      <color theme="1"/>
      <name val="Calibri"/>
      <family val="2"/>
      <scheme val="minor"/>
    </font>
    <font>
      <sz val="10"/>
      <color theme="6"/>
      <name val="Calibri"/>
      <family val="2"/>
      <scheme val="minor"/>
    </font>
    <font>
      <b/>
      <sz val="12"/>
      <name val="Calibri"/>
      <family val="2"/>
      <scheme val="minor"/>
    </font>
    <font>
      <b/>
      <sz val="12"/>
      <color theme="1"/>
      <name val="Arial"/>
      <family val="2"/>
    </font>
    <font>
      <sz val="12"/>
      <name val="Calibri"/>
      <family val="2"/>
      <scheme val="minor"/>
    </font>
    <font>
      <sz val="12"/>
      <name val="Arial"/>
      <family val="2"/>
    </font>
    <font>
      <b/>
      <sz val="12"/>
      <color theme="1"/>
      <name val="Calibri"/>
      <family val="2"/>
      <scheme val="minor"/>
    </font>
    <font>
      <b/>
      <sz val="12"/>
      <color indexed="8"/>
      <name val="Arial"/>
      <family val="2"/>
    </font>
    <font>
      <sz val="12"/>
      <color theme="6"/>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79998168889431442"/>
        <bgColor indexed="64"/>
      </patternFill>
    </fill>
  </fills>
  <borders count="34">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top style="medium">
        <color indexed="64"/>
      </top>
      <bottom/>
      <diagonal/>
    </border>
  </borders>
  <cellStyleXfs count="7">
    <xf numFmtId="0" fontId="0" fillId="0" borderId="0"/>
    <xf numFmtId="43" fontId="1" fillId="0" borderId="0" applyFont="0" applyFill="0" applyBorder="0" applyAlignment="0" applyProtection="0"/>
    <xf numFmtId="164" fontId="5" fillId="0" borderId="0" applyFont="0" applyFill="0" applyBorder="0" applyAlignment="0" applyProtection="0"/>
    <xf numFmtId="0" fontId="5" fillId="0" borderId="0"/>
    <xf numFmtId="0" fontId="3" fillId="0" borderId="0">
      <alignment vertical="center"/>
    </xf>
    <xf numFmtId="0" fontId="1" fillId="0" borderId="0"/>
    <xf numFmtId="9" fontId="8" fillId="0" borderId="0" applyFont="0" applyFill="0" applyBorder="0" applyAlignment="0" applyProtection="0"/>
  </cellStyleXfs>
  <cellXfs count="135">
    <xf numFmtId="0" fontId="0" fillId="0" borderId="0" xfId="0"/>
    <xf numFmtId="0" fontId="1" fillId="0" borderId="0" xfId="0" applyFont="1"/>
    <xf numFmtId="0" fontId="3" fillId="0" borderId="0" xfId="0" applyFont="1"/>
    <xf numFmtId="0" fontId="7" fillId="0" borderId="0" xfId="0" applyFont="1"/>
    <xf numFmtId="0" fontId="7" fillId="0" borderId="0" xfId="0" applyFont="1" applyAlignment="1">
      <alignment horizontal="left"/>
    </xf>
    <xf numFmtId="0" fontId="4" fillId="0" borderId="0" xfId="0" applyFont="1"/>
    <xf numFmtId="165" fontId="4" fillId="0" borderId="0" xfId="0" applyNumberFormat="1" applyFont="1" applyAlignment="1">
      <alignment horizontal="center" vertical="center"/>
    </xf>
    <xf numFmtId="165" fontId="4" fillId="0" borderId="0" xfId="0" applyNumberFormat="1" applyFont="1"/>
    <xf numFmtId="43" fontId="6" fillId="2" borderId="0" xfId="1" applyFont="1" applyFill="1" applyBorder="1" applyAlignment="1" applyProtection="1">
      <alignment horizontal="center" vertical="center" wrapText="1" readingOrder="1"/>
    </xf>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Alignment="1">
      <alignment horizontal="left"/>
    </xf>
    <xf numFmtId="165" fontId="0" fillId="0" borderId="0" xfId="0" applyNumberFormat="1"/>
    <xf numFmtId="2" fontId="0" fillId="0" borderId="0" xfId="0" applyNumberFormat="1"/>
    <xf numFmtId="165" fontId="0" fillId="0" borderId="0" xfId="0" applyNumberFormat="1" applyAlignment="1">
      <alignment horizontal="center" vertical="center"/>
    </xf>
    <xf numFmtId="0" fontId="1" fillId="0" borderId="0" xfId="0" applyFont="1" applyAlignment="1">
      <alignment horizontal="left"/>
    </xf>
    <xf numFmtId="0" fontId="3" fillId="0" borderId="0" xfId="0" applyFont="1" applyAlignment="1">
      <alignment horizontal="left"/>
    </xf>
    <xf numFmtId="167" fontId="11" fillId="5" borderId="0" xfId="0" applyNumberFormat="1" applyFont="1" applyFill="1" applyAlignment="1">
      <alignment horizontal="center" vertical="center"/>
    </xf>
    <xf numFmtId="165" fontId="3" fillId="0" borderId="0" xfId="0" applyNumberFormat="1" applyFont="1" applyAlignment="1">
      <alignment horizontal="center" vertical="center"/>
    </xf>
    <xf numFmtId="165" fontId="3" fillId="0" borderId="0" xfId="0" applyNumberFormat="1" applyFont="1"/>
    <xf numFmtId="0" fontId="10" fillId="7" borderId="11" xfId="0" applyFont="1" applyFill="1" applyBorder="1" applyAlignment="1" applyProtection="1">
      <alignment horizontal="center" vertical="center" wrapText="1"/>
      <protection locked="0"/>
    </xf>
    <xf numFmtId="0" fontId="10" fillId="7" borderId="10" xfId="0" applyFont="1" applyFill="1" applyBorder="1" applyAlignment="1" applyProtection="1">
      <alignment horizontal="center" vertical="center" wrapText="1"/>
      <protection locked="0"/>
    </xf>
    <xf numFmtId="0" fontId="10" fillId="7" borderId="12"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2" xfId="0" applyFont="1" applyFill="1" applyBorder="1" applyAlignment="1" applyProtection="1">
      <alignment horizontal="center" vertical="center" wrapText="1"/>
      <protection locked="0"/>
    </xf>
    <xf numFmtId="0" fontId="9" fillId="0" borderId="0" xfId="0" applyFont="1" applyAlignment="1">
      <alignment horizontal="center" vertical="center"/>
    </xf>
    <xf numFmtId="0" fontId="12" fillId="3" borderId="5" xfId="0" applyFont="1" applyFill="1" applyBorder="1" applyAlignment="1">
      <alignment horizontal="center" vertical="center" wrapText="1"/>
    </xf>
    <xf numFmtId="0" fontId="12" fillId="3" borderId="6" xfId="0" applyFont="1" applyFill="1" applyBorder="1" applyAlignment="1">
      <alignment horizontal="left" vertical="center" wrapText="1"/>
    </xf>
    <xf numFmtId="0" fontId="12" fillId="3" borderId="6" xfId="0" applyFont="1" applyFill="1" applyBorder="1" applyAlignment="1">
      <alignment horizontal="center" vertical="center" wrapText="1"/>
    </xf>
    <xf numFmtId="0" fontId="12" fillId="3" borderId="15" xfId="0" applyFont="1" applyFill="1" applyBorder="1" applyAlignment="1">
      <alignment horizontal="center" vertical="center" wrapText="1"/>
    </xf>
    <xf numFmtId="165" fontId="13" fillId="3" borderId="1" xfId="0" applyNumberFormat="1" applyFont="1" applyFill="1" applyBorder="1" applyAlignment="1">
      <alignment horizontal="center" vertical="center" wrapText="1"/>
    </xf>
    <xf numFmtId="165" fontId="13" fillId="3" borderId="18" xfId="0" applyNumberFormat="1" applyFont="1" applyFill="1" applyBorder="1" applyAlignment="1">
      <alignment horizontal="right" vertical="center" wrapText="1"/>
    </xf>
    <xf numFmtId="0" fontId="14" fillId="5" borderId="13" xfId="0" applyFont="1" applyFill="1" applyBorder="1" applyAlignment="1">
      <alignment horizontal="center" vertical="center" wrapText="1"/>
    </xf>
    <xf numFmtId="0" fontId="12" fillId="5" borderId="7" xfId="0" applyFont="1" applyFill="1" applyBorder="1" applyAlignment="1">
      <alignment horizontal="left" vertical="center" wrapText="1"/>
    </xf>
    <xf numFmtId="0" fontId="14" fillId="5" borderId="7" xfId="0" applyFont="1" applyFill="1" applyBorder="1" applyAlignment="1">
      <alignment horizontal="left" vertical="center" wrapText="1"/>
    </xf>
    <xf numFmtId="0" fontId="14" fillId="5" borderId="8" xfId="0" applyFont="1" applyFill="1" applyBorder="1" applyAlignment="1">
      <alignment horizontal="center" vertical="center" wrapText="1"/>
    </xf>
    <xf numFmtId="0" fontId="14" fillId="5" borderId="16" xfId="0" applyFont="1" applyFill="1" applyBorder="1" applyAlignment="1">
      <alignment horizontal="center" vertical="center" wrapText="1"/>
    </xf>
    <xf numFmtId="165" fontId="13" fillId="3" borderId="21" xfId="0" applyNumberFormat="1" applyFont="1" applyFill="1" applyBorder="1" applyAlignment="1" applyProtection="1">
      <alignment horizontal="center" vertical="center"/>
      <protection locked="0"/>
    </xf>
    <xf numFmtId="165" fontId="13" fillId="5" borderId="19" xfId="0" applyNumberFormat="1" applyFont="1" applyFill="1" applyBorder="1" applyAlignment="1">
      <alignment horizontal="right" vertical="center"/>
    </xf>
    <xf numFmtId="0" fontId="14" fillId="5" borderId="7"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1" xfId="0" applyFont="1" applyFill="1" applyBorder="1" applyAlignment="1">
      <alignment horizontal="left" vertical="center" wrapText="1"/>
    </xf>
    <xf numFmtId="0" fontId="12" fillId="4" borderId="2" xfId="0" applyFont="1" applyFill="1" applyBorder="1" applyAlignment="1">
      <alignment horizontal="center" vertical="center" wrapText="1"/>
    </xf>
    <xf numFmtId="0" fontId="12" fillId="4" borderId="11" xfId="0" applyFont="1" applyFill="1" applyBorder="1" applyAlignment="1">
      <alignment horizontal="center" vertical="center" wrapText="1"/>
    </xf>
    <xf numFmtId="165" fontId="12" fillId="4" borderId="14" xfId="0" applyNumberFormat="1" applyFont="1" applyFill="1" applyBorder="1" applyAlignment="1">
      <alignment horizontal="center" vertical="center" wrapText="1"/>
    </xf>
    <xf numFmtId="165" fontId="12" fillId="4" borderId="12" xfId="0" applyNumberFormat="1" applyFont="1" applyFill="1" applyBorder="1" applyAlignment="1">
      <alignment horizontal="center" vertical="center" wrapText="1"/>
    </xf>
    <xf numFmtId="0" fontId="12" fillId="6" borderId="11" xfId="0" applyFont="1" applyFill="1" applyBorder="1" applyAlignment="1">
      <alignment horizontal="right" vertical="center" wrapText="1"/>
    </xf>
    <xf numFmtId="0" fontId="12" fillId="6" borderId="10" xfId="0" applyFont="1" applyFill="1" applyBorder="1" applyAlignment="1">
      <alignment horizontal="right" vertical="center" wrapText="1"/>
    </xf>
    <xf numFmtId="165" fontId="7" fillId="6" borderId="14" xfId="0" applyNumberFormat="1" applyFont="1" applyFill="1" applyBorder="1" applyAlignment="1">
      <alignment vertical="center"/>
    </xf>
    <xf numFmtId="0" fontId="12" fillId="3" borderId="3" xfId="0" applyFont="1" applyFill="1" applyBorder="1" applyAlignment="1">
      <alignment horizontal="center" vertical="center" wrapText="1"/>
    </xf>
    <xf numFmtId="0" fontId="12" fillId="3" borderId="9" xfId="0" applyFont="1" applyFill="1" applyBorder="1" applyAlignment="1">
      <alignment horizontal="left" vertical="center" wrapText="1"/>
    </xf>
    <xf numFmtId="0" fontId="12" fillId="3" borderId="9"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31" xfId="0" applyFont="1" applyFill="1" applyBorder="1" applyAlignment="1">
      <alignment horizontal="center" vertical="center" wrapText="1"/>
    </xf>
    <xf numFmtId="165" fontId="13" fillId="3" borderId="22" xfId="0" applyNumberFormat="1" applyFont="1" applyFill="1" applyBorder="1" applyAlignment="1">
      <alignment horizontal="center" vertical="center" wrapText="1"/>
    </xf>
    <xf numFmtId="165" fontId="13" fillId="3" borderId="22" xfId="0" applyNumberFormat="1" applyFont="1" applyFill="1" applyBorder="1" applyAlignment="1">
      <alignment horizontal="right" vertical="center" wrapText="1"/>
    </xf>
    <xf numFmtId="0" fontId="14" fillId="5" borderId="3" xfId="0" applyFont="1" applyFill="1" applyBorder="1" applyAlignment="1">
      <alignment horizontal="center" vertical="center" wrapText="1"/>
    </xf>
    <xf numFmtId="0" fontId="12" fillId="5" borderId="7" xfId="0" applyFont="1" applyFill="1" applyBorder="1" applyAlignment="1">
      <alignment horizontal="left" vertical="center"/>
    </xf>
    <xf numFmtId="0" fontId="14" fillId="5" borderId="17" xfId="0" applyFont="1" applyFill="1" applyBorder="1" applyAlignment="1">
      <alignment horizontal="center" vertical="center" wrapText="1"/>
    </xf>
    <xf numFmtId="165" fontId="13" fillId="3" borderId="22" xfId="0" applyNumberFormat="1" applyFont="1" applyFill="1" applyBorder="1" applyAlignment="1" applyProtection="1">
      <alignment horizontal="center" vertical="center"/>
      <protection locked="0"/>
    </xf>
    <xf numFmtId="165" fontId="13" fillId="5" borderId="20" xfId="0" applyNumberFormat="1" applyFont="1" applyFill="1" applyBorder="1" applyAlignment="1">
      <alignment horizontal="right" vertical="center"/>
    </xf>
    <xf numFmtId="0" fontId="14" fillId="5" borderId="7" xfId="0" applyFont="1" applyFill="1" applyBorder="1" applyAlignment="1">
      <alignment vertical="center" wrapText="1"/>
    </xf>
    <xf numFmtId="165" fontId="13" fillId="5" borderId="20" xfId="0" applyNumberFormat="1" applyFont="1" applyFill="1" applyBorder="1" applyAlignment="1">
      <alignment vertical="center"/>
    </xf>
    <xf numFmtId="0" fontId="14" fillId="5" borderId="4"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6" fillId="3" borderId="7" xfId="0" applyFont="1" applyFill="1" applyBorder="1" applyAlignment="1">
      <alignment horizontal="left" vertical="center"/>
    </xf>
    <xf numFmtId="0" fontId="12" fillId="3" borderId="7" xfId="0" applyFont="1" applyFill="1" applyBorder="1" applyAlignment="1">
      <alignment horizontal="left" vertical="center" wrapText="1"/>
    </xf>
    <xf numFmtId="0" fontId="12" fillId="3" borderId="17" xfId="0" applyFont="1" applyFill="1" applyBorder="1" applyAlignment="1">
      <alignment horizontal="center" vertical="center" wrapText="1"/>
    </xf>
    <xf numFmtId="165" fontId="12" fillId="3" borderId="22" xfId="0" applyNumberFormat="1" applyFont="1" applyFill="1" applyBorder="1" applyAlignment="1">
      <alignment horizontal="center" vertical="center" wrapText="1"/>
    </xf>
    <xf numFmtId="165" fontId="13" fillId="3" borderId="20" xfId="0" applyNumberFormat="1" applyFont="1" applyFill="1" applyBorder="1" applyAlignment="1">
      <alignment vertical="center"/>
    </xf>
    <xf numFmtId="0" fontId="14" fillId="0" borderId="3" xfId="0" applyFont="1" applyBorder="1" applyAlignment="1">
      <alignment horizontal="center" vertical="center" wrapText="1"/>
    </xf>
    <xf numFmtId="0" fontId="12" fillId="0" borderId="7" xfId="0" applyFont="1" applyBorder="1" applyAlignment="1">
      <alignment horizontal="left"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14" fillId="0" borderId="17" xfId="0" applyFont="1" applyBorder="1" applyAlignment="1">
      <alignment horizontal="center" vertical="center" wrapText="1"/>
    </xf>
    <xf numFmtId="165" fontId="13" fillId="0" borderId="20" xfId="0" applyNumberFormat="1" applyFont="1" applyBorder="1" applyAlignment="1">
      <alignment vertical="center"/>
    </xf>
    <xf numFmtId="0" fontId="12" fillId="3" borderId="7" xfId="0" applyFont="1" applyFill="1" applyBorder="1" applyAlignment="1">
      <alignment vertical="center" wrapText="1"/>
    </xf>
    <xf numFmtId="165" fontId="13" fillId="3" borderId="19" xfId="0" applyNumberFormat="1" applyFont="1" applyFill="1" applyBorder="1" applyAlignment="1">
      <alignment vertical="center"/>
    </xf>
    <xf numFmtId="165" fontId="13" fillId="0" borderId="19" xfId="0" applyNumberFormat="1" applyFont="1" applyBorder="1" applyAlignment="1">
      <alignment vertical="center"/>
    </xf>
    <xf numFmtId="165" fontId="13" fillId="3" borderId="21" xfId="0" applyNumberFormat="1" applyFont="1" applyFill="1" applyBorder="1" applyAlignment="1">
      <alignment horizontal="center" vertical="center"/>
    </xf>
    <xf numFmtId="0" fontId="12" fillId="3" borderId="7" xfId="0" applyFont="1" applyFill="1" applyBorder="1" applyAlignment="1">
      <alignment horizontal="left" vertical="center"/>
    </xf>
    <xf numFmtId="0" fontId="14" fillId="0" borderId="17" xfId="0" applyFont="1" applyBorder="1" applyAlignment="1">
      <alignment horizontal="left" vertical="center" wrapText="1"/>
    </xf>
    <xf numFmtId="0" fontId="14" fillId="0" borderId="24" xfId="0" applyFont="1" applyBorder="1" applyAlignment="1">
      <alignment horizontal="left" vertical="center" wrapText="1"/>
    </xf>
    <xf numFmtId="0" fontId="12" fillId="0" borderId="17" xfId="0" applyFont="1" applyBorder="1" applyAlignment="1">
      <alignment horizontal="center" vertical="center" wrapText="1"/>
    </xf>
    <xf numFmtId="0" fontId="14" fillId="0" borderId="13" xfId="0" applyFont="1" applyBorder="1" applyAlignment="1">
      <alignment horizontal="center" vertical="center" wrapText="1"/>
    </xf>
    <xf numFmtId="0" fontId="12" fillId="0" borderId="16" xfId="0" applyFont="1" applyBorder="1" applyAlignment="1">
      <alignment horizontal="left" vertical="center" wrapText="1"/>
    </xf>
    <xf numFmtId="0" fontId="14" fillId="0" borderId="30" xfId="0" applyFont="1" applyBorder="1" applyAlignment="1">
      <alignment horizontal="left" vertical="center" wrapText="1"/>
    </xf>
    <xf numFmtId="0" fontId="14" fillId="0" borderId="8" xfId="0" applyFont="1" applyBorder="1" applyAlignment="1">
      <alignment horizontal="center" vertical="center" wrapText="1"/>
    </xf>
    <xf numFmtId="0" fontId="12" fillId="0" borderId="16" xfId="0" applyFont="1" applyBorder="1" applyAlignment="1">
      <alignment horizontal="center" vertical="center" wrapText="1"/>
    </xf>
    <xf numFmtId="0" fontId="14" fillId="0" borderId="13" xfId="0" applyFont="1" applyBorder="1" applyAlignment="1">
      <alignment horizontal="center" vertical="center" wrapText="1"/>
    </xf>
    <xf numFmtId="0" fontId="12" fillId="0" borderId="8" xfId="0" applyFont="1" applyBorder="1" applyAlignment="1">
      <alignment horizontal="left" vertical="center" wrapText="1"/>
    </xf>
    <xf numFmtId="0" fontId="15" fillId="5" borderId="8" xfId="0" applyFont="1" applyFill="1" applyBorder="1" applyAlignment="1">
      <alignment horizontal="left" vertical="center" wrapText="1"/>
    </xf>
    <xf numFmtId="0" fontId="14" fillId="0" borderId="8" xfId="0" applyFont="1" applyBorder="1" applyAlignment="1">
      <alignment horizontal="center" vertical="center" wrapText="1"/>
    </xf>
    <xf numFmtId="165" fontId="13" fillId="3" borderId="21" xfId="0" applyNumberFormat="1" applyFont="1" applyFill="1" applyBorder="1" applyAlignment="1" applyProtection="1">
      <alignment horizontal="center" vertical="center"/>
      <protection locked="0"/>
    </xf>
    <xf numFmtId="165" fontId="13" fillId="0" borderId="21" xfId="0" applyNumberFormat="1" applyFont="1" applyBorder="1" applyAlignment="1">
      <alignment horizontal="center" vertical="center"/>
    </xf>
    <xf numFmtId="0" fontId="14" fillId="0" borderId="29" xfId="0" applyFont="1" applyBorder="1" applyAlignment="1">
      <alignment horizontal="center" vertical="center" wrapText="1"/>
    </xf>
    <xf numFmtId="0" fontId="12" fillId="0" borderId="25" xfId="0" applyFont="1" applyBorder="1" applyAlignment="1">
      <alignment horizontal="left" vertical="center" wrapText="1"/>
    </xf>
    <xf numFmtId="0" fontId="17" fillId="5" borderId="25" xfId="0" applyFont="1" applyFill="1" applyBorder="1" applyAlignment="1">
      <alignment horizontal="center"/>
    </xf>
    <xf numFmtId="0" fontId="14" fillId="0" borderId="25" xfId="0" applyFont="1" applyBorder="1" applyAlignment="1">
      <alignment horizontal="center" vertical="center" wrapText="1"/>
    </xf>
    <xf numFmtId="165" fontId="13" fillId="3" borderId="23" xfId="0" applyNumberFormat="1" applyFont="1" applyFill="1" applyBorder="1" applyAlignment="1" applyProtection="1">
      <alignment horizontal="center" vertical="center"/>
      <protection locked="0"/>
    </xf>
    <xf numFmtId="165" fontId="13" fillId="0" borderId="23" xfId="0" applyNumberFormat="1" applyFont="1" applyBorder="1" applyAlignment="1">
      <alignment horizontal="center" vertical="center"/>
    </xf>
    <xf numFmtId="0" fontId="15" fillId="5" borderId="25" xfId="0" applyFont="1" applyFill="1" applyBorder="1" applyAlignment="1">
      <alignment wrapText="1"/>
    </xf>
    <xf numFmtId="0" fontId="14" fillId="0" borderId="4" xfId="0" applyFont="1" applyBorder="1" applyAlignment="1">
      <alignment horizontal="center" vertical="center" wrapText="1"/>
    </xf>
    <xf numFmtId="0" fontId="12" fillId="0" borderId="9" xfId="0" applyFont="1" applyBorder="1" applyAlignment="1">
      <alignment horizontal="left" vertical="center" wrapText="1"/>
    </xf>
    <xf numFmtId="0" fontId="14" fillId="0" borderId="9" xfId="0" applyFont="1" applyBorder="1" applyAlignment="1">
      <alignment horizontal="center" vertical="center" wrapText="1"/>
    </xf>
    <xf numFmtId="165" fontId="13" fillId="3" borderId="28" xfId="0" applyNumberFormat="1" applyFont="1" applyFill="1" applyBorder="1" applyAlignment="1" applyProtection="1">
      <alignment horizontal="center" vertical="center"/>
      <protection locked="0"/>
    </xf>
    <xf numFmtId="165" fontId="13" fillId="0" borderId="28" xfId="0" applyNumberFormat="1" applyFont="1" applyBorder="1" applyAlignment="1">
      <alignment horizontal="center" vertical="center"/>
    </xf>
    <xf numFmtId="0" fontId="15" fillId="0" borderId="8" xfId="0" applyFont="1" applyBorder="1" applyAlignment="1">
      <alignment wrapText="1"/>
    </xf>
    <xf numFmtId="0" fontId="14" fillId="0" borderId="26" xfId="0" applyFont="1" applyBorder="1" applyAlignment="1">
      <alignment horizontal="center" vertical="center" wrapText="1"/>
    </xf>
    <xf numFmtId="0" fontId="15" fillId="5" borderId="9" xfId="0" applyFont="1" applyFill="1" applyBorder="1" applyAlignment="1">
      <alignment horizontal="left" vertical="center" wrapText="1"/>
    </xf>
    <xf numFmtId="0" fontId="14" fillId="0" borderId="27" xfId="0" applyFont="1" applyBorder="1" applyAlignment="1">
      <alignment horizontal="center" vertical="center" wrapText="1"/>
    </xf>
    <xf numFmtId="0" fontId="15" fillId="0" borderId="9" xfId="0" applyFont="1" applyBorder="1" applyAlignment="1">
      <alignment horizontal="left" vertical="center" wrapText="1"/>
    </xf>
    <xf numFmtId="0" fontId="15" fillId="0" borderId="7" xfId="0" applyFont="1" applyBorder="1" applyAlignment="1">
      <alignment horizontal="left" vertical="center" wrapText="1"/>
    </xf>
    <xf numFmtId="0" fontId="15" fillId="0" borderId="7" xfId="0" applyFont="1" applyBorder="1" applyAlignment="1">
      <alignment horizontal="left" vertical="center"/>
    </xf>
    <xf numFmtId="2" fontId="14" fillId="0" borderId="3" xfId="0" applyNumberFormat="1" applyFont="1" applyBorder="1" applyAlignment="1">
      <alignment horizontal="center" vertical="center" wrapText="1"/>
    </xf>
    <xf numFmtId="0" fontId="12" fillId="0" borderId="17" xfId="0" applyFont="1" applyBorder="1" applyAlignment="1">
      <alignment horizontal="left" vertical="center" wrapText="1"/>
    </xf>
    <xf numFmtId="0" fontId="12" fillId="0" borderId="24" xfId="0" applyFont="1" applyBorder="1" applyAlignment="1">
      <alignment horizontal="left" vertical="center" wrapText="1"/>
    </xf>
    <xf numFmtId="0" fontId="12" fillId="0" borderId="17" xfId="0" applyFont="1" applyBorder="1" applyAlignment="1">
      <alignment horizontal="center" wrapText="1"/>
    </xf>
    <xf numFmtId="165" fontId="7" fillId="0" borderId="20" xfId="0" applyNumberFormat="1" applyFont="1" applyBorder="1" applyAlignment="1">
      <alignment vertical="center"/>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16" xfId="0" applyFont="1" applyBorder="1" applyAlignment="1">
      <alignment horizontal="center" vertical="center" wrapText="1"/>
    </xf>
    <xf numFmtId="165" fontId="7" fillId="0" borderId="19" xfId="0" applyNumberFormat="1" applyFont="1" applyBorder="1" applyAlignment="1">
      <alignment vertical="center"/>
    </xf>
    <xf numFmtId="0" fontId="12" fillId="4" borderId="11" xfId="0" applyFont="1" applyFill="1" applyBorder="1" applyAlignment="1">
      <alignment horizontal="right" vertical="center" wrapText="1"/>
    </xf>
    <xf numFmtId="0" fontId="12" fillId="4" borderId="10" xfId="0" applyFont="1" applyFill="1" applyBorder="1" applyAlignment="1">
      <alignment horizontal="right" vertical="center" wrapText="1"/>
    </xf>
    <xf numFmtId="165" fontId="7" fillId="4" borderId="14" xfId="0" applyNumberFormat="1" applyFont="1" applyFill="1" applyBorder="1" applyAlignment="1">
      <alignment vertical="center"/>
    </xf>
    <xf numFmtId="0" fontId="16" fillId="0" borderId="0" xfId="0" applyFont="1" applyAlignment="1">
      <alignment horizontal="right" vertical="center" wrapText="1"/>
    </xf>
    <xf numFmtId="0" fontId="16" fillId="0" borderId="32" xfId="0" applyFont="1" applyBorder="1" applyAlignment="1">
      <alignment horizontal="right" vertical="center" wrapText="1"/>
    </xf>
    <xf numFmtId="0" fontId="16" fillId="0" borderId="0" xfId="0" applyFont="1" applyAlignment="1">
      <alignment horizontal="right" vertical="center" wrapText="1"/>
    </xf>
    <xf numFmtId="0" fontId="16" fillId="0" borderId="0" xfId="0" applyFont="1"/>
    <xf numFmtId="0" fontId="16" fillId="0" borderId="0" xfId="0" applyFont="1" applyAlignment="1">
      <alignment horizontal="right"/>
    </xf>
    <xf numFmtId="166" fontId="8" fillId="0" borderId="33" xfId="0" applyNumberFormat="1" applyFont="1" applyBorder="1" applyAlignment="1">
      <alignment horizontal="center" vertical="center" wrapText="1"/>
    </xf>
    <xf numFmtId="167" fontId="18" fillId="0" borderId="0" xfId="0" applyNumberFormat="1" applyFont="1" applyAlignment="1">
      <alignment horizontal="center" vertical="center"/>
    </xf>
  </cellXfs>
  <cellStyles count="7">
    <cellStyle name="Comma" xfId="1" builtinId="3"/>
    <cellStyle name="Currency 2" xfId="2" xr:uid="{00000000-0005-0000-0000-000001000000}"/>
    <cellStyle name="Normal" xfId="0" builtinId="0"/>
    <cellStyle name="Normal 2" xfId="3" xr:uid="{00000000-0005-0000-0000-000003000000}"/>
    <cellStyle name="Normal 2 2" xfId="4" xr:uid="{00000000-0005-0000-0000-000004000000}"/>
    <cellStyle name="Normal 3" xfId="5" xr:uid="{00000000-0005-0000-0000-000005000000}"/>
    <cellStyle name="Percent 2" xfId="6" xr:uid="{00000000-0005-0000-0000-000007000000}"/>
  </cellStyles>
  <dxfs count="0"/>
  <tableStyles count="0" defaultTableStyle="TableStyleMedium9" defaultPivotStyle="PivotStyleLight16"/>
  <colors>
    <mruColors>
      <color rgb="FF66CCFF"/>
      <color rgb="FF33CCFF"/>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IO90"/>
  <sheetViews>
    <sheetView tabSelected="1" view="pageBreakPreview" zoomScale="55" zoomScaleNormal="70" zoomScaleSheetLayoutView="55" workbookViewId="0">
      <selection activeCell="Q74" sqref="Q74"/>
    </sheetView>
  </sheetViews>
  <sheetFormatPr defaultColWidth="9.44140625" defaultRowHeight="13.2" x14ac:dyDescent="0.25"/>
  <cols>
    <col min="1" max="1" width="3.5546875" style="2" customWidth="1"/>
    <col min="2" max="2" width="5.5546875" style="2" bestFit="1" customWidth="1"/>
    <col min="3" max="3" width="34" style="17" customWidth="1"/>
    <col min="4" max="4" width="83.44140625" style="2" customWidth="1"/>
    <col min="5" max="5" width="10.5546875" style="2" customWidth="1"/>
    <col min="6" max="6" width="11.44140625" style="2" customWidth="1"/>
    <col min="7" max="7" width="15.88671875" style="19" customWidth="1"/>
    <col min="8" max="8" width="21.21875" style="20" customWidth="1"/>
    <col min="9" max="9" width="3.5546875" style="2" customWidth="1"/>
    <col min="10" max="16384" width="9.44140625" style="2"/>
  </cols>
  <sheetData>
    <row r="2" spans="1:249" ht="25.05" customHeight="1" x14ac:dyDescent="0.25">
      <c r="A2" s="1"/>
      <c r="B2" s="27" t="s">
        <v>0</v>
      </c>
      <c r="C2" s="27"/>
      <c r="D2" s="27"/>
      <c r="E2" s="27"/>
      <c r="F2" s="27"/>
      <c r="G2" s="27"/>
      <c r="H2" s="27"/>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row>
    <row r="3" spans="1:249" ht="25.05" customHeight="1" x14ac:dyDescent="0.25">
      <c r="A3" s="1"/>
      <c r="B3" s="27" t="s">
        <v>1</v>
      </c>
      <c r="C3" s="27"/>
      <c r="D3" s="27"/>
      <c r="E3" s="27"/>
      <c r="F3" s="27"/>
      <c r="G3" s="27"/>
      <c r="H3" s="27"/>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row>
    <row r="4" spans="1:249" ht="25.05" customHeight="1" x14ac:dyDescent="0.25">
      <c r="A4" s="1"/>
      <c r="B4" s="27" t="s">
        <v>2</v>
      </c>
      <c r="C4" s="27"/>
      <c r="D4" s="27"/>
      <c r="E4" s="27"/>
      <c r="F4" s="27"/>
      <c r="G4" s="27"/>
      <c r="H4" s="27"/>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row>
    <row r="5" spans="1:249" ht="15" customHeight="1" thickBot="1" x14ac:dyDescent="0.35">
      <c r="A5" s="1"/>
      <c r="B5" s="3"/>
      <c r="C5" s="4"/>
      <c r="D5" s="5"/>
      <c r="E5" s="5"/>
      <c r="F5" s="5"/>
      <c r="G5" s="6"/>
      <c r="H5" s="7"/>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row>
    <row r="6" spans="1:249" ht="39" customHeight="1" thickBot="1" x14ac:dyDescent="0.3">
      <c r="A6" s="1"/>
      <c r="B6" s="42" t="s">
        <v>3</v>
      </c>
      <c r="C6" s="43" t="s">
        <v>4</v>
      </c>
      <c r="D6" s="44" t="s">
        <v>5</v>
      </c>
      <c r="E6" s="45" t="s">
        <v>6</v>
      </c>
      <c r="F6" s="45" t="s">
        <v>7</v>
      </c>
      <c r="G6" s="46" t="s">
        <v>8</v>
      </c>
      <c r="H6" s="47" t="s">
        <v>9</v>
      </c>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8"/>
      <c r="IN6" s="1"/>
      <c r="IO6" s="1"/>
    </row>
    <row r="7" spans="1:249" s="10" customFormat="1" ht="21" customHeight="1" x14ac:dyDescent="0.25">
      <c r="A7" s="9"/>
      <c r="B7" s="28">
        <v>1</v>
      </c>
      <c r="C7" s="29" t="s">
        <v>10</v>
      </c>
      <c r="D7" s="30"/>
      <c r="E7" s="30"/>
      <c r="F7" s="31"/>
      <c r="G7" s="32"/>
      <c r="H7" s="33"/>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c r="HM7" s="9"/>
      <c r="HN7" s="9"/>
      <c r="HO7" s="9"/>
      <c r="HP7" s="9"/>
      <c r="HQ7" s="9"/>
      <c r="HR7" s="9"/>
      <c r="HS7" s="9"/>
      <c r="HT7" s="9"/>
      <c r="HU7" s="9"/>
      <c r="HV7" s="9"/>
      <c r="HW7" s="9"/>
      <c r="HX7" s="9"/>
      <c r="HY7" s="9"/>
      <c r="HZ7" s="9"/>
      <c r="IA7" s="9"/>
      <c r="IB7" s="9"/>
      <c r="IC7" s="9"/>
      <c r="ID7" s="9"/>
      <c r="IE7" s="9"/>
      <c r="IF7" s="9"/>
      <c r="IG7" s="9"/>
      <c r="IH7" s="9"/>
      <c r="II7" s="9"/>
      <c r="IJ7" s="9"/>
      <c r="IK7" s="9"/>
      <c r="IL7" s="9"/>
      <c r="IM7" s="8"/>
      <c r="IN7" s="9"/>
      <c r="IO7" s="9"/>
    </row>
    <row r="8" spans="1:249" ht="51.6" customHeight="1" x14ac:dyDescent="0.25">
      <c r="A8" s="1"/>
      <c r="B8" s="34">
        <v>1.1000000000000001</v>
      </c>
      <c r="C8" s="35" t="s">
        <v>27</v>
      </c>
      <c r="D8" s="36" t="s">
        <v>113</v>
      </c>
      <c r="E8" s="37" t="s">
        <v>11</v>
      </c>
      <c r="F8" s="38">
        <v>1</v>
      </c>
      <c r="G8" s="39"/>
      <c r="H8" s="40">
        <f>G8*F8</f>
        <v>0</v>
      </c>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8"/>
      <c r="IN8" s="1"/>
      <c r="IO8" s="1"/>
    </row>
    <row r="9" spans="1:249" ht="51.6" customHeight="1" thickBot="1" x14ac:dyDescent="0.3">
      <c r="A9" s="1"/>
      <c r="B9" s="34">
        <v>1.2</v>
      </c>
      <c r="C9" s="35" t="s">
        <v>114</v>
      </c>
      <c r="D9" s="36" t="s">
        <v>115</v>
      </c>
      <c r="E9" s="41" t="s">
        <v>53</v>
      </c>
      <c r="F9" s="38">
        <v>50</v>
      </c>
      <c r="G9" s="39"/>
      <c r="H9" s="40">
        <f>G9*F9</f>
        <v>0</v>
      </c>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8"/>
      <c r="IN9" s="1"/>
      <c r="IO9" s="1"/>
    </row>
    <row r="10" spans="1:249" ht="21" customHeight="1" thickBot="1" x14ac:dyDescent="0.3">
      <c r="A10" s="1"/>
      <c r="B10" s="48" t="s">
        <v>126</v>
      </c>
      <c r="C10" s="49"/>
      <c r="D10" s="49"/>
      <c r="E10" s="49"/>
      <c r="F10" s="49"/>
      <c r="G10" s="49"/>
      <c r="H10" s="50">
        <f>SUM(H8:H9)</f>
        <v>0</v>
      </c>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row>
    <row r="11" spans="1:249" s="11" customFormat="1" ht="21" customHeight="1" x14ac:dyDescent="0.25">
      <c r="B11" s="51">
        <v>2</v>
      </c>
      <c r="C11" s="52" t="s">
        <v>33</v>
      </c>
      <c r="D11" s="53"/>
      <c r="E11" s="54"/>
      <c r="F11" s="55"/>
      <c r="G11" s="56"/>
      <c r="H11" s="57"/>
    </row>
    <row r="12" spans="1:249" ht="171.6" customHeight="1" x14ac:dyDescent="0.25">
      <c r="A12" s="1"/>
      <c r="B12" s="58">
        <v>2.1</v>
      </c>
      <c r="C12" s="59" t="s">
        <v>12</v>
      </c>
      <c r="D12" s="36" t="s">
        <v>28</v>
      </c>
      <c r="E12" s="41" t="s">
        <v>13</v>
      </c>
      <c r="F12" s="60">
        <v>240</v>
      </c>
      <c r="G12" s="61"/>
      <c r="H12" s="62">
        <f>G12*F12</f>
        <v>0</v>
      </c>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row>
    <row r="13" spans="1:249" ht="178.2" customHeight="1" x14ac:dyDescent="0.25">
      <c r="A13" s="1"/>
      <c r="B13" s="58">
        <v>2.2000000000000002</v>
      </c>
      <c r="C13" s="35" t="s">
        <v>32</v>
      </c>
      <c r="D13" s="63" t="s">
        <v>97</v>
      </c>
      <c r="E13" s="41" t="s">
        <v>13</v>
      </c>
      <c r="F13" s="60">
        <v>120</v>
      </c>
      <c r="G13" s="61"/>
      <c r="H13" s="62">
        <f>G13*F13</f>
        <v>0</v>
      </c>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row>
    <row r="14" spans="1:249" ht="99" customHeight="1" x14ac:dyDescent="0.25">
      <c r="A14" s="1"/>
      <c r="B14" s="58">
        <v>2.2999999999999998</v>
      </c>
      <c r="C14" s="59" t="s">
        <v>14</v>
      </c>
      <c r="D14" s="36" t="s">
        <v>29</v>
      </c>
      <c r="E14" s="41" t="s">
        <v>13</v>
      </c>
      <c r="F14" s="60">
        <v>10</v>
      </c>
      <c r="G14" s="61"/>
      <c r="H14" s="64">
        <f>G14*F14</f>
        <v>0</v>
      </c>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row>
    <row r="15" spans="1:249" ht="52.8" customHeight="1" thickBot="1" x14ac:dyDescent="0.3">
      <c r="A15" s="1"/>
      <c r="B15" s="65">
        <v>2.4</v>
      </c>
      <c r="C15" s="59" t="s">
        <v>34</v>
      </c>
      <c r="D15" s="36" t="s">
        <v>98</v>
      </c>
      <c r="E15" s="41" t="s">
        <v>13</v>
      </c>
      <c r="F15" s="60">
        <v>25</v>
      </c>
      <c r="G15" s="61"/>
      <c r="H15" s="64">
        <f>G15*F15</f>
        <v>0</v>
      </c>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row>
    <row r="16" spans="1:249" ht="21" customHeight="1" thickBot="1" x14ac:dyDescent="0.3">
      <c r="A16" s="1"/>
      <c r="B16" s="48" t="s">
        <v>125</v>
      </c>
      <c r="C16" s="49"/>
      <c r="D16" s="49"/>
      <c r="E16" s="49"/>
      <c r="F16" s="49"/>
      <c r="G16" s="49"/>
      <c r="H16" s="50">
        <f>SUM(H12:H15)</f>
        <v>0</v>
      </c>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row>
    <row r="17" spans="1:249" s="11" customFormat="1" ht="21" customHeight="1" x14ac:dyDescent="0.25">
      <c r="B17" s="66">
        <v>3</v>
      </c>
      <c r="C17" s="67" t="s">
        <v>15</v>
      </c>
      <c r="D17" s="68"/>
      <c r="E17" s="54"/>
      <c r="F17" s="69"/>
      <c r="G17" s="70"/>
      <c r="H17" s="71"/>
    </row>
    <row r="18" spans="1:249" ht="52.8" customHeight="1" x14ac:dyDescent="0.25">
      <c r="A18" s="1"/>
      <c r="B18" s="72">
        <v>3.1</v>
      </c>
      <c r="C18" s="73" t="s">
        <v>107</v>
      </c>
      <c r="D18" s="74" t="s">
        <v>108</v>
      </c>
      <c r="E18" s="75" t="s">
        <v>13</v>
      </c>
      <c r="F18" s="76">
        <v>10</v>
      </c>
      <c r="G18" s="61"/>
      <c r="H18" s="77">
        <f>G18*F18</f>
        <v>0</v>
      </c>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row>
    <row r="19" spans="1:249" ht="158.4" customHeight="1" x14ac:dyDescent="0.25">
      <c r="A19" s="1"/>
      <c r="B19" s="72">
        <v>3.2</v>
      </c>
      <c r="C19" s="73" t="s">
        <v>103</v>
      </c>
      <c r="D19" s="74" t="s">
        <v>104</v>
      </c>
      <c r="E19" s="75" t="s">
        <v>16</v>
      </c>
      <c r="F19" s="76">
        <v>4</v>
      </c>
      <c r="G19" s="61"/>
      <c r="H19" s="77">
        <f>G19*F19</f>
        <v>0</v>
      </c>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row>
    <row r="20" spans="1:249" ht="165" customHeight="1" x14ac:dyDescent="0.25">
      <c r="A20" s="1"/>
      <c r="B20" s="72">
        <v>3.3</v>
      </c>
      <c r="C20" s="73" t="s">
        <v>36</v>
      </c>
      <c r="D20" s="74" t="s">
        <v>102</v>
      </c>
      <c r="E20" s="75" t="s">
        <v>16</v>
      </c>
      <c r="F20" s="76">
        <v>14</v>
      </c>
      <c r="G20" s="61"/>
      <c r="H20" s="77">
        <f>G20*F20</f>
        <v>0</v>
      </c>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row>
    <row r="21" spans="1:249" ht="117" customHeight="1" x14ac:dyDescent="0.25">
      <c r="A21" s="1"/>
      <c r="B21" s="72">
        <v>3.4</v>
      </c>
      <c r="C21" s="73" t="s">
        <v>99</v>
      </c>
      <c r="D21" s="74" t="s">
        <v>101</v>
      </c>
      <c r="E21" s="75" t="s">
        <v>16</v>
      </c>
      <c r="F21" s="76">
        <v>2</v>
      </c>
      <c r="G21" s="61"/>
      <c r="H21" s="77">
        <f>F21*G21</f>
        <v>0</v>
      </c>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row>
    <row r="22" spans="1:249" ht="169.8" customHeight="1" thickBot="1" x14ac:dyDescent="0.3">
      <c r="A22" s="1"/>
      <c r="B22" s="72">
        <v>3.5</v>
      </c>
      <c r="C22" s="73" t="s">
        <v>26</v>
      </c>
      <c r="D22" s="74" t="s">
        <v>100</v>
      </c>
      <c r="E22" s="75" t="s">
        <v>16</v>
      </c>
      <c r="F22" s="76">
        <v>4</v>
      </c>
      <c r="G22" s="61"/>
      <c r="H22" s="77">
        <f>G22*F22</f>
        <v>0</v>
      </c>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row>
    <row r="23" spans="1:249" ht="21" customHeight="1" thickBot="1" x14ac:dyDescent="0.3">
      <c r="A23" s="1"/>
      <c r="B23" s="48" t="s">
        <v>124</v>
      </c>
      <c r="C23" s="49"/>
      <c r="D23" s="49"/>
      <c r="E23" s="49"/>
      <c r="F23" s="49"/>
      <c r="G23" s="49"/>
      <c r="H23" s="50">
        <f>SUM(H18:H22)</f>
        <v>0</v>
      </c>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row>
    <row r="24" spans="1:249" s="11" customFormat="1" ht="21" customHeight="1" x14ac:dyDescent="0.25">
      <c r="B24" s="51">
        <v>4</v>
      </c>
      <c r="C24" s="68" t="s">
        <v>17</v>
      </c>
      <c r="D24" s="78"/>
      <c r="E24" s="54"/>
      <c r="F24" s="69"/>
      <c r="G24" s="70"/>
      <c r="H24" s="79"/>
    </row>
    <row r="25" spans="1:249" ht="78" x14ac:dyDescent="0.25">
      <c r="A25" s="1"/>
      <c r="B25" s="72">
        <v>4.0999999999999996</v>
      </c>
      <c r="C25" s="73" t="s">
        <v>18</v>
      </c>
      <c r="D25" s="74" t="s">
        <v>109</v>
      </c>
      <c r="E25" s="75" t="s">
        <v>13</v>
      </c>
      <c r="F25" s="76">
        <v>100</v>
      </c>
      <c r="G25" s="39"/>
      <c r="H25" s="80">
        <f>G25*F25</f>
        <v>0</v>
      </c>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row>
    <row r="26" spans="1:249" ht="66.599999999999994" customHeight="1" thickBot="1" x14ac:dyDescent="0.3">
      <c r="A26" s="1"/>
      <c r="B26" s="72">
        <v>4.2</v>
      </c>
      <c r="C26" s="73" t="s">
        <v>19</v>
      </c>
      <c r="D26" s="74" t="s">
        <v>25</v>
      </c>
      <c r="E26" s="75" t="s">
        <v>13</v>
      </c>
      <c r="F26" s="76">
        <v>100</v>
      </c>
      <c r="G26" s="39"/>
      <c r="H26" s="80">
        <f>G26*F26</f>
        <v>0</v>
      </c>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row>
    <row r="27" spans="1:249" ht="21" customHeight="1" thickBot="1" x14ac:dyDescent="0.3">
      <c r="A27" s="1"/>
      <c r="B27" s="48" t="s">
        <v>123</v>
      </c>
      <c r="C27" s="49"/>
      <c r="D27" s="49"/>
      <c r="E27" s="49"/>
      <c r="F27" s="49"/>
      <c r="G27" s="49"/>
      <c r="H27" s="50">
        <f>SUM(H25:H26)</f>
        <v>0</v>
      </c>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row>
    <row r="28" spans="1:249" s="11" customFormat="1" ht="21" customHeight="1" x14ac:dyDescent="0.25">
      <c r="B28" s="51">
        <v>5</v>
      </c>
      <c r="C28" s="68" t="s">
        <v>20</v>
      </c>
      <c r="D28" s="78"/>
      <c r="E28" s="54"/>
      <c r="F28" s="69"/>
      <c r="G28" s="81"/>
      <c r="H28" s="79"/>
    </row>
    <row r="29" spans="1:249" ht="197.4" customHeight="1" thickBot="1" x14ac:dyDescent="0.3">
      <c r="A29" s="1"/>
      <c r="B29" s="72">
        <v>5.0999999999999996</v>
      </c>
      <c r="C29" s="73" t="s">
        <v>35</v>
      </c>
      <c r="D29" s="74" t="s">
        <v>110</v>
      </c>
      <c r="E29" s="75" t="s">
        <v>16</v>
      </c>
      <c r="F29" s="76">
        <v>2</v>
      </c>
      <c r="G29" s="39"/>
      <c r="H29" s="80">
        <f>G29*F29</f>
        <v>0</v>
      </c>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row>
    <row r="30" spans="1:249" ht="21" customHeight="1" thickBot="1" x14ac:dyDescent="0.3">
      <c r="A30" s="1"/>
      <c r="B30" s="48" t="s">
        <v>122</v>
      </c>
      <c r="C30" s="49"/>
      <c r="D30" s="49"/>
      <c r="E30" s="49"/>
      <c r="F30" s="49"/>
      <c r="G30" s="49"/>
      <c r="H30" s="50">
        <f>SUM(H29)</f>
        <v>0</v>
      </c>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row>
    <row r="31" spans="1:249" s="11" customFormat="1" ht="21" customHeight="1" x14ac:dyDescent="0.25">
      <c r="B31" s="51">
        <v>6</v>
      </c>
      <c r="C31" s="68" t="s">
        <v>21</v>
      </c>
      <c r="D31" s="78"/>
      <c r="E31" s="54"/>
      <c r="F31" s="69"/>
      <c r="G31" s="81"/>
      <c r="H31" s="79"/>
    </row>
    <row r="32" spans="1:249" ht="83.4" customHeight="1" x14ac:dyDescent="0.25">
      <c r="A32" s="1"/>
      <c r="B32" s="72">
        <v>6.1</v>
      </c>
      <c r="C32" s="73" t="s">
        <v>31</v>
      </c>
      <c r="D32" s="74" t="s">
        <v>111</v>
      </c>
      <c r="E32" s="75" t="s">
        <v>13</v>
      </c>
      <c r="F32" s="76">
        <v>24</v>
      </c>
      <c r="G32" s="39"/>
      <c r="H32" s="80">
        <f>G32*F32</f>
        <v>0</v>
      </c>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row>
    <row r="33" spans="1:249" ht="97.8" customHeight="1" x14ac:dyDescent="0.25">
      <c r="A33" s="1"/>
      <c r="B33" s="72">
        <v>6.2</v>
      </c>
      <c r="C33" s="73" t="s">
        <v>30</v>
      </c>
      <c r="D33" s="74" t="s">
        <v>112</v>
      </c>
      <c r="E33" s="75" t="s">
        <v>13</v>
      </c>
      <c r="F33" s="76">
        <v>5</v>
      </c>
      <c r="G33" s="39"/>
      <c r="H33" s="80">
        <f>G33*F33</f>
        <v>0</v>
      </c>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row>
    <row r="34" spans="1:249" ht="58.2" customHeight="1" thickBot="1" x14ac:dyDescent="0.3">
      <c r="A34" s="1"/>
      <c r="B34" s="72">
        <v>6.3</v>
      </c>
      <c r="C34" s="73" t="s">
        <v>105</v>
      </c>
      <c r="D34" s="74" t="s">
        <v>116</v>
      </c>
      <c r="E34" s="75" t="s">
        <v>13</v>
      </c>
      <c r="F34" s="76">
        <v>10</v>
      </c>
      <c r="G34" s="39"/>
      <c r="H34" s="80">
        <f>G34*F34</f>
        <v>0</v>
      </c>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row>
    <row r="35" spans="1:249" ht="21" customHeight="1" thickBot="1" x14ac:dyDescent="0.3">
      <c r="A35" s="1"/>
      <c r="B35" s="48" t="s">
        <v>121</v>
      </c>
      <c r="C35" s="49"/>
      <c r="D35" s="49"/>
      <c r="E35" s="49"/>
      <c r="F35" s="49"/>
      <c r="G35" s="49"/>
      <c r="H35" s="50">
        <f>SUM(H32:H34)</f>
        <v>0</v>
      </c>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row>
    <row r="36" spans="1:249" s="11" customFormat="1" ht="21" customHeight="1" x14ac:dyDescent="0.25">
      <c r="B36" s="51">
        <v>7</v>
      </c>
      <c r="C36" s="82" t="s">
        <v>22</v>
      </c>
      <c r="D36" s="78"/>
      <c r="E36" s="54"/>
      <c r="F36" s="69"/>
      <c r="G36" s="81"/>
      <c r="H36" s="79"/>
    </row>
    <row r="37" spans="1:249" ht="137.4" customHeight="1" x14ac:dyDescent="0.25">
      <c r="A37" s="1"/>
      <c r="B37" s="72"/>
      <c r="C37" s="83" t="s">
        <v>134</v>
      </c>
      <c r="D37" s="84"/>
      <c r="E37" s="75"/>
      <c r="F37" s="85"/>
      <c r="G37" s="39"/>
      <c r="H37" s="80"/>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row>
    <row r="38" spans="1:249" ht="15.6" x14ac:dyDescent="0.25">
      <c r="A38" s="1"/>
      <c r="B38" s="86"/>
      <c r="C38" s="87" t="s">
        <v>45</v>
      </c>
      <c r="D38" s="88"/>
      <c r="E38" s="89"/>
      <c r="F38" s="90"/>
      <c r="G38" s="39"/>
      <c r="H38" s="80"/>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row>
    <row r="39" spans="1:249" ht="96.6" customHeight="1" x14ac:dyDescent="0.25">
      <c r="A39" s="1"/>
      <c r="B39" s="91">
        <v>7.1</v>
      </c>
      <c r="C39" s="92" t="s">
        <v>46</v>
      </c>
      <c r="D39" s="93" t="s">
        <v>43</v>
      </c>
      <c r="E39" s="94" t="s">
        <v>16</v>
      </c>
      <c r="F39" s="94">
        <v>1</v>
      </c>
      <c r="G39" s="95"/>
      <c r="H39" s="96">
        <f>F39*G39</f>
        <v>0</v>
      </c>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row>
    <row r="40" spans="1:249" ht="15.6" x14ac:dyDescent="0.3">
      <c r="A40" s="1"/>
      <c r="B40" s="97"/>
      <c r="C40" s="98"/>
      <c r="D40" s="99" t="s">
        <v>37</v>
      </c>
      <c r="E40" s="100"/>
      <c r="F40" s="100"/>
      <c r="G40" s="101"/>
      <c r="H40" s="102"/>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row>
    <row r="41" spans="1:249" ht="15.6" x14ac:dyDescent="0.3">
      <c r="A41" s="1"/>
      <c r="B41" s="97"/>
      <c r="C41" s="98"/>
      <c r="D41" s="99" t="s">
        <v>38</v>
      </c>
      <c r="E41" s="100"/>
      <c r="F41" s="100"/>
      <c r="G41" s="101"/>
      <c r="H41" s="102"/>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row>
    <row r="42" spans="1:249" ht="66.599999999999994" customHeight="1" x14ac:dyDescent="0.25">
      <c r="A42" s="1"/>
      <c r="B42" s="97"/>
      <c r="C42" s="98"/>
      <c r="D42" s="103" t="s">
        <v>135</v>
      </c>
      <c r="E42" s="100"/>
      <c r="F42" s="100"/>
      <c r="G42" s="101"/>
      <c r="H42" s="102"/>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row>
    <row r="43" spans="1:249" ht="36.6" customHeight="1" x14ac:dyDescent="0.25">
      <c r="A43" s="1"/>
      <c r="B43" s="104"/>
      <c r="C43" s="105"/>
      <c r="D43" s="103" t="s">
        <v>44</v>
      </c>
      <c r="E43" s="106"/>
      <c r="F43" s="106"/>
      <c r="G43" s="107"/>
      <c r="H43" s="108"/>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row>
    <row r="44" spans="1:249" ht="80.400000000000006" customHeight="1" x14ac:dyDescent="0.25">
      <c r="A44" s="1"/>
      <c r="B44" s="72">
        <v>7.2</v>
      </c>
      <c r="C44" s="73" t="s">
        <v>47</v>
      </c>
      <c r="D44" s="109" t="s">
        <v>137</v>
      </c>
      <c r="E44" s="75" t="s">
        <v>16</v>
      </c>
      <c r="F44" s="76">
        <v>21</v>
      </c>
      <c r="G44" s="39"/>
      <c r="H44" s="80">
        <f>F44*G44</f>
        <v>0</v>
      </c>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row>
    <row r="45" spans="1:249" ht="37.200000000000003" customHeight="1" x14ac:dyDescent="0.25">
      <c r="A45" s="1"/>
      <c r="B45" s="72">
        <v>7.3</v>
      </c>
      <c r="C45" s="73" t="s">
        <v>48</v>
      </c>
      <c r="D45" s="74" t="s">
        <v>39</v>
      </c>
      <c r="E45" s="75" t="s">
        <v>16</v>
      </c>
      <c r="F45" s="76">
        <v>21</v>
      </c>
      <c r="G45" s="39"/>
      <c r="H45" s="80">
        <f t="shared" ref="H45:H46" si="0">F45*G45</f>
        <v>0</v>
      </c>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row>
    <row r="46" spans="1:249" ht="36" customHeight="1" x14ac:dyDescent="0.25">
      <c r="A46" s="1"/>
      <c r="B46" s="72">
        <v>7.4</v>
      </c>
      <c r="C46" s="73" t="s">
        <v>49</v>
      </c>
      <c r="D46" s="74" t="s">
        <v>40</v>
      </c>
      <c r="E46" s="75" t="s">
        <v>11</v>
      </c>
      <c r="F46" s="76">
        <v>1</v>
      </c>
      <c r="G46" s="39"/>
      <c r="H46" s="80">
        <f t="shared" si="0"/>
        <v>0</v>
      </c>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row>
    <row r="47" spans="1:249" ht="60" x14ac:dyDescent="0.25">
      <c r="A47" s="1"/>
      <c r="B47" s="91">
        <v>7.5</v>
      </c>
      <c r="C47" s="92" t="s">
        <v>50</v>
      </c>
      <c r="D47" s="93" t="s">
        <v>41</v>
      </c>
      <c r="E47" s="94" t="s">
        <v>11</v>
      </c>
      <c r="F47" s="110">
        <v>1</v>
      </c>
      <c r="G47" s="95"/>
      <c r="H47" s="96">
        <f>F47*G47</f>
        <v>0</v>
      </c>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row>
    <row r="48" spans="1:249" ht="66.599999999999994" customHeight="1" x14ac:dyDescent="0.25">
      <c r="A48" s="1"/>
      <c r="B48" s="104"/>
      <c r="C48" s="98"/>
      <c r="D48" s="111" t="s">
        <v>42</v>
      </c>
      <c r="E48" s="106"/>
      <c r="F48" s="112"/>
      <c r="G48" s="107"/>
      <c r="H48" s="108"/>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row>
    <row r="49" spans="1:249" ht="100.8" customHeight="1" x14ac:dyDescent="0.25">
      <c r="A49" s="1"/>
      <c r="B49" s="72">
        <v>7.6</v>
      </c>
      <c r="C49" s="73" t="s">
        <v>51</v>
      </c>
      <c r="D49" s="113" t="s">
        <v>52</v>
      </c>
      <c r="E49" s="75" t="s">
        <v>53</v>
      </c>
      <c r="F49" s="76">
        <v>80</v>
      </c>
      <c r="G49" s="39"/>
      <c r="H49" s="80">
        <f>F49*G49</f>
        <v>0</v>
      </c>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row>
    <row r="50" spans="1:249" ht="79.2" customHeight="1" x14ac:dyDescent="0.25">
      <c r="A50" s="1"/>
      <c r="B50" s="72">
        <v>7.7</v>
      </c>
      <c r="C50" s="73" t="s">
        <v>54</v>
      </c>
      <c r="D50" s="114" t="s">
        <v>55</v>
      </c>
      <c r="E50" s="75" t="s">
        <v>16</v>
      </c>
      <c r="F50" s="76">
        <v>1</v>
      </c>
      <c r="G50" s="39"/>
      <c r="H50" s="80">
        <f>F50*G50</f>
        <v>0</v>
      </c>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row>
    <row r="51" spans="1:249" ht="94.2" customHeight="1" x14ac:dyDescent="0.25">
      <c r="A51" s="1"/>
      <c r="B51" s="72">
        <v>7.8</v>
      </c>
      <c r="C51" s="73" t="s">
        <v>106</v>
      </c>
      <c r="D51" s="114" t="s">
        <v>117</v>
      </c>
      <c r="E51" s="75" t="s">
        <v>118</v>
      </c>
      <c r="F51" s="76">
        <v>1</v>
      </c>
      <c r="G51" s="39"/>
      <c r="H51" s="80">
        <f>F51*G51</f>
        <v>0</v>
      </c>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row>
    <row r="52" spans="1:249" ht="15.6" x14ac:dyDescent="0.25">
      <c r="A52" s="1"/>
      <c r="B52" s="72"/>
      <c r="C52" s="73" t="s">
        <v>56</v>
      </c>
      <c r="D52" s="115"/>
      <c r="E52" s="75"/>
      <c r="F52" s="76"/>
      <c r="G52" s="39"/>
      <c r="H52" s="80"/>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row>
    <row r="53" spans="1:249" ht="74.400000000000006" customHeight="1" x14ac:dyDescent="0.25">
      <c r="A53" s="1"/>
      <c r="B53" s="72">
        <v>7.9</v>
      </c>
      <c r="C53" s="73" t="s">
        <v>57</v>
      </c>
      <c r="D53" s="114" t="s">
        <v>58</v>
      </c>
      <c r="E53" s="75" t="s">
        <v>16</v>
      </c>
      <c r="F53" s="76">
        <v>2</v>
      </c>
      <c r="G53" s="39"/>
      <c r="H53" s="80">
        <f t="shared" ref="H53:H55" si="1">F53*G53</f>
        <v>0</v>
      </c>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row>
    <row r="54" spans="1:249" ht="95.4" customHeight="1" x14ac:dyDescent="0.25">
      <c r="A54" s="1"/>
      <c r="B54" s="116">
        <v>7.1</v>
      </c>
      <c r="C54" s="73" t="s">
        <v>59</v>
      </c>
      <c r="D54" s="114" t="s">
        <v>63</v>
      </c>
      <c r="E54" s="75" t="s">
        <v>16</v>
      </c>
      <c r="F54" s="76">
        <v>8</v>
      </c>
      <c r="G54" s="39"/>
      <c r="H54" s="80">
        <f t="shared" si="1"/>
        <v>0</v>
      </c>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row>
    <row r="55" spans="1:249" ht="114.6" customHeight="1" x14ac:dyDescent="0.25">
      <c r="A55" s="1"/>
      <c r="B55" s="116">
        <v>7.11</v>
      </c>
      <c r="C55" s="73" t="s">
        <v>60</v>
      </c>
      <c r="D55" s="114" t="s">
        <v>64</v>
      </c>
      <c r="E55" s="75" t="s">
        <v>16</v>
      </c>
      <c r="F55" s="76">
        <v>1</v>
      </c>
      <c r="G55" s="39"/>
      <c r="H55" s="80">
        <f t="shared" si="1"/>
        <v>0</v>
      </c>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row>
    <row r="56" spans="1:249" ht="23.4" customHeight="1" thickBot="1" x14ac:dyDescent="0.3">
      <c r="A56" s="1"/>
      <c r="B56" s="72">
        <v>7.12</v>
      </c>
      <c r="C56" s="73" t="s">
        <v>61</v>
      </c>
      <c r="D56" s="115" t="s">
        <v>62</v>
      </c>
      <c r="E56" s="75" t="s">
        <v>16</v>
      </c>
      <c r="F56" s="76">
        <v>3</v>
      </c>
      <c r="G56" s="39"/>
      <c r="H56" s="80">
        <f>F56*G56</f>
        <v>0</v>
      </c>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row>
    <row r="57" spans="1:249" ht="21" customHeight="1" thickBot="1" x14ac:dyDescent="0.3">
      <c r="A57" s="1"/>
      <c r="B57" s="48" t="s">
        <v>120</v>
      </c>
      <c r="C57" s="49"/>
      <c r="D57" s="49"/>
      <c r="E57" s="49"/>
      <c r="F57" s="49"/>
      <c r="G57" s="49"/>
      <c r="H57" s="50">
        <f>SUM(H37:H56)</f>
        <v>0</v>
      </c>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row>
    <row r="58" spans="1:249" s="11" customFormat="1" ht="21" customHeight="1" x14ac:dyDescent="0.25">
      <c r="B58" s="51">
        <v>8</v>
      </c>
      <c r="C58" s="68" t="s">
        <v>23</v>
      </c>
      <c r="D58" s="78"/>
      <c r="E58" s="78"/>
      <c r="F58" s="69"/>
      <c r="G58" s="81"/>
      <c r="H58" s="79"/>
    </row>
    <row r="59" spans="1:249" ht="186.6" customHeight="1" x14ac:dyDescent="0.3">
      <c r="A59" s="1"/>
      <c r="B59" s="72"/>
      <c r="C59" s="117" t="s">
        <v>136</v>
      </c>
      <c r="D59" s="118"/>
      <c r="E59" s="74"/>
      <c r="F59" s="119"/>
      <c r="G59" s="39"/>
      <c r="H59" s="120"/>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row>
    <row r="60" spans="1:249" ht="83.4" customHeight="1" x14ac:dyDescent="0.3">
      <c r="A60" s="1"/>
      <c r="B60" s="72">
        <v>8.1</v>
      </c>
      <c r="C60" s="92" t="s">
        <v>65</v>
      </c>
      <c r="D60" s="74" t="s">
        <v>66</v>
      </c>
      <c r="E60" s="74"/>
      <c r="F60" s="119"/>
      <c r="G60" s="39"/>
      <c r="H60" s="120"/>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row>
    <row r="61" spans="1:249" ht="20.100000000000001" customHeight="1" x14ac:dyDescent="0.25">
      <c r="A61" s="1"/>
      <c r="B61" s="72" t="s">
        <v>67</v>
      </c>
      <c r="C61" s="98"/>
      <c r="D61" s="121" t="s">
        <v>70</v>
      </c>
      <c r="E61" s="75" t="s">
        <v>73</v>
      </c>
      <c r="F61" s="76">
        <v>30</v>
      </c>
      <c r="G61" s="39"/>
      <c r="H61" s="80">
        <f>F61*G61</f>
        <v>0</v>
      </c>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row>
    <row r="62" spans="1:249" ht="20.100000000000001" customHeight="1" x14ac:dyDescent="0.25">
      <c r="A62" s="1"/>
      <c r="B62" s="72" t="s">
        <v>68</v>
      </c>
      <c r="C62" s="98"/>
      <c r="D62" s="121" t="s">
        <v>71</v>
      </c>
      <c r="E62" s="75" t="s">
        <v>73</v>
      </c>
      <c r="F62" s="76">
        <v>25</v>
      </c>
      <c r="G62" s="39"/>
      <c r="H62" s="80">
        <f>F62*G62</f>
        <v>0</v>
      </c>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row>
    <row r="63" spans="1:249" ht="20.100000000000001" customHeight="1" x14ac:dyDescent="0.25">
      <c r="A63" s="1"/>
      <c r="B63" s="72" t="s">
        <v>69</v>
      </c>
      <c r="C63" s="105"/>
      <c r="D63" s="121" t="s">
        <v>72</v>
      </c>
      <c r="E63" s="75" t="s">
        <v>73</v>
      </c>
      <c r="F63" s="76">
        <v>20</v>
      </c>
      <c r="G63" s="39"/>
      <c r="H63" s="80">
        <f>F63*G63</f>
        <v>0</v>
      </c>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row>
    <row r="64" spans="1:249" ht="70.2" customHeight="1" x14ac:dyDescent="0.25">
      <c r="A64" s="1"/>
      <c r="B64" s="72">
        <v>8.1999999999999993</v>
      </c>
      <c r="C64" s="73" t="s">
        <v>74</v>
      </c>
      <c r="D64" s="74" t="s">
        <v>75</v>
      </c>
      <c r="E64" s="75" t="s">
        <v>16</v>
      </c>
      <c r="F64" s="76">
        <v>1</v>
      </c>
      <c r="G64" s="39"/>
      <c r="H64" s="80">
        <f>F64*G64</f>
        <v>0</v>
      </c>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row>
    <row r="65" spans="1:249" ht="59.4" customHeight="1" x14ac:dyDescent="0.25">
      <c r="A65" s="1"/>
      <c r="B65" s="72">
        <v>8.3000000000000007</v>
      </c>
      <c r="C65" s="92" t="s">
        <v>77</v>
      </c>
      <c r="D65" s="74" t="s">
        <v>78</v>
      </c>
      <c r="E65" s="75"/>
      <c r="F65" s="76"/>
      <c r="G65" s="39"/>
      <c r="H65" s="120"/>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row>
    <row r="66" spans="1:249" ht="20.100000000000001" customHeight="1" x14ac:dyDescent="0.25">
      <c r="A66" s="1"/>
      <c r="B66" s="72" t="s">
        <v>67</v>
      </c>
      <c r="C66" s="98"/>
      <c r="D66" s="121" t="s">
        <v>79</v>
      </c>
      <c r="E66" s="75" t="s">
        <v>16</v>
      </c>
      <c r="F66" s="76">
        <v>17</v>
      </c>
      <c r="G66" s="39"/>
      <c r="H66" s="80">
        <f t="shared" ref="H66:H73" si="2">F66*G66</f>
        <v>0</v>
      </c>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row>
    <row r="67" spans="1:249" ht="20.100000000000001" customHeight="1" x14ac:dyDescent="0.25">
      <c r="A67" s="1"/>
      <c r="B67" s="72" t="s">
        <v>68</v>
      </c>
      <c r="C67" s="98"/>
      <c r="D67" s="121" t="s">
        <v>80</v>
      </c>
      <c r="E67" s="75" t="s">
        <v>16</v>
      </c>
      <c r="F67" s="76">
        <v>24</v>
      </c>
      <c r="G67" s="39"/>
      <c r="H67" s="80">
        <f t="shared" si="2"/>
        <v>0</v>
      </c>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row>
    <row r="68" spans="1:249" ht="20.100000000000001" customHeight="1" x14ac:dyDescent="0.25">
      <c r="A68" s="1"/>
      <c r="B68" s="72" t="s">
        <v>69</v>
      </c>
      <c r="C68" s="98"/>
      <c r="D68" s="121" t="s">
        <v>81</v>
      </c>
      <c r="E68" s="75" t="s">
        <v>16</v>
      </c>
      <c r="F68" s="76">
        <v>2</v>
      </c>
      <c r="G68" s="39"/>
      <c r="H68" s="80">
        <f t="shared" si="2"/>
        <v>0</v>
      </c>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row>
    <row r="69" spans="1:249" ht="20.100000000000001" customHeight="1" x14ac:dyDescent="0.25">
      <c r="A69" s="1"/>
      <c r="B69" s="72" t="s">
        <v>76</v>
      </c>
      <c r="C69" s="98"/>
      <c r="D69" s="121" t="s">
        <v>82</v>
      </c>
      <c r="E69" s="75" t="s">
        <v>16</v>
      </c>
      <c r="F69" s="76">
        <v>21</v>
      </c>
      <c r="G69" s="39"/>
      <c r="H69" s="80">
        <f t="shared" si="2"/>
        <v>0</v>
      </c>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row>
    <row r="70" spans="1:249" ht="55.2" customHeight="1" x14ac:dyDescent="0.25">
      <c r="A70" s="1"/>
      <c r="B70" s="72">
        <v>8.4</v>
      </c>
      <c r="C70" s="73" t="s">
        <v>83</v>
      </c>
      <c r="D70" s="74" t="s">
        <v>85</v>
      </c>
      <c r="E70" s="75" t="s">
        <v>16</v>
      </c>
      <c r="F70" s="76">
        <v>32</v>
      </c>
      <c r="G70" s="39"/>
      <c r="H70" s="120">
        <f t="shared" si="2"/>
        <v>0</v>
      </c>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row>
    <row r="71" spans="1:249" ht="57.6" customHeight="1" x14ac:dyDescent="0.25">
      <c r="A71" s="1"/>
      <c r="B71" s="72">
        <v>8.5</v>
      </c>
      <c r="C71" s="73" t="s">
        <v>84</v>
      </c>
      <c r="D71" s="74" t="s">
        <v>86</v>
      </c>
      <c r="E71" s="75" t="s">
        <v>16</v>
      </c>
      <c r="F71" s="76">
        <v>32</v>
      </c>
      <c r="G71" s="39"/>
      <c r="H71" s="120">
        <f t="shared" si="2"/>
        <v>0</v>
      </c>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row>
    <row r="72" spans="1:249" ht="89.4" customHeight="1" x14ac:dyDescent="0.25">
      <c r="A72" s="1"/>
      <c r="B72" s="72">
        <v>8.6</v>
      </c>
      <c r="C72" s="73" t="s">
        <v>87</v>
      </c>
      <c r="D72" s="74" t="s">
        <v>88</v>
      </c>
      <c r="E72" s="75" t="s">
        <v>16</v>
      </c>
      <c r="F72" s="76">
        <v>34</v>
      </c>
      <c r="G72" s="39"/>
      <c r="H72" s="120">
        <f t="shared" si="2"/>
        <v>0</v>
      </c>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row>
    <row r="73" spans="1:249" ht="86.4" customHeight="1" x14ac:dyDescent="0.25">
      <c r="A73" s="1"/>
      <c r="B73" s="72">
        <v>8.6999999999999993</v>
      </c>
      <c r="C73" s="73" t="s">
        <v>89</v>
      </c>
      <c r="D73" s="74" t="s">
        <v>90</v>
      </c>
      <c r="E73" s="75" t="s">
        <v>11</v>
      </c>
      <c r="F73" s="76">
        <v>2</v>
      </c>
      <c r="G73" s="39"/>
      <c r="H73" s="120">
        <f t="shared" si="2"/>
        <v>0</v>
      </c>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row>
    <row r="74" spans="1:249" ht="104.4" customHeight="1" x14ac:dyDescent="0.25">
      <c r="A74" s="1"/>
      <c r="B74" s="72">
        <v>8.8000000000000007</v>
      </c>
      <c r="C74" s="92" t="s">
        <v>91</v>
      </c>
      <c r="D74" s="74" t="s">
        <v>96</v>
      </c>
      <c r="E74" s="75"/>
      <c r="F74" s="76"/>
      <c r="G74" s="39"/>
      <c r="H74" s="120"/>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row>
    <row r="75" spans="1:249" ht="20.100000000000001" customHeight="1" x14ac:dyDescent="0.25">
      <c r="A75" s="1"/>
      <c r="B75" s="72" t="s">
        <v>67</v>
      </c>
      <c r="C75" s="98"/>
      <c r="D75" s="121" t="s">
        <v>94</v>
      </c>
      <c r="E75" s="75" t="s">
        <v>16</v>
      </c>
      <c r="F75" s="76">
        <v>31</v>
      </c>
      <c r="G75" s="39"/>
      <c r="H75" s="120">
        <f>F75*G75</f>
        <v>0</v>
      </c>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row>
    <row r="76" spans="1:249" ht="20.100000000000001" customHeight="1" x14ac:dyDescent="0.25">
      <c r="A76" s="1"/>
      <c r="B76" s="72" t="s">
        <v>68</v>
      </c>
      <c r="C76" s="98"/>
      <c r="D76" s="121" t="s">
        <v>92</v>
      </c>
      <c r="E76" s="75" t="s">
        <v>16</v>
      </c>
      <c r="F76" s="76">
        <v>3</v>
      </c>
      <c r="G76" s="39"/>
      <c r="H76" s="120">
        <f>F76*G76</f>
        <v>0</v>
      </c>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row>
    <row r="77" spans="1:249" ht="20.100000000000001" customHeight="1" x14ac:dyDescent="0.25">
      <c r="A77" s="1"/>
      <c r="B77" s="72" t="s">
        <v>69</v>
      </c>
      <c r="C77" s="98"/>
      <c r="D77" s="121" t="s">
        <v>93</v>
      </c>
      <c r="E77" s="75" t="s">
        <v>16</v>
      </c>
      <c r="F77" s="76">
        <v>26</v>
      </c>
      <c r="G77" s="39"/>
      <c r="H77" s="120">
        <f>F77*G77</f>
        <v>0</v>
      </c>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row>
    <row r="78" spans="1:249" ht="20.100000000000001" customHeight="1" thickBot="1" x14ac:dyDescent="0.3">
      <c r="A78" s="1"/>
      <c r="B78" s="86" t="s">
        <v>76</v>
      </c>
      <c r="C78" s="98"/>
      <c r="D78" s="122" t="s">
        <v>95</v>
      </c>
      <c r="E78" s="89" t="s">
        <v>16</v>
      </c>
      <c r="F78" s="123">
        <v>2</v>
      </c>
      <c r="G78" s="39"/>
      <c r="H78" s="124">
        <f>F78*G78</f>
        <v>0</v>
      </c>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row>
    <row r="79" spans="1:249" ht="21" customHeight="1" thickBot="1" x14ac:dyDescent="0.3">
      <c r="A79" s="1"/>
      <c r="B79" s="48" t="s">
        <v>119</v>
      </c>
      <c r="C79" s="49"/>
      <c r="D79" s="49"/>
      <c r="E79" s="49"/>
      <c r="F79" s="49"/>
      <c r="G79" s="49"/>
      <c r="H79" s="50">
        <f>SUM(H59:H78)</f>
        <v>0</v>
      </c>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row>
    <row r="80" spans="1:249" ht="30" customHeight="1" thickBot="1" x14ac:dyDescent="0.3">
      <c r="A80" s="1"/>
      <c r="B80" s="125" t="s">
        <v>24</v>
      </c>
      <c r="C80" s="126"/>
      <c r="D80" s="126"/>
      <c r="E80" s="126"/>
      <c r="F80" s="126"/>
      <c r="G80" s="126"/>
      <c r="H80" s="127">
        <f>H10+H16+H23+H27+H30+H35+H57+H79</f>
        <v>0</v>
      </c>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row>
    <row r="81" spans="1:249" x14ac:dyDescent="0.25">
      <c r="A81"/>
      <c r="B81"/>
      <c r="C81" s="12"/>
      <c r="D81"/>
      <c r="E81" s="13"/>
      <c r="F81" s="14"/>
      <c r="G81" s="15"/>
      <c r="H81" s="13"/>
      <c r="I8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row>
    <row r="82" spans="1:249" ht="13.8" thickBot="1" x14ac:dyDescent="0.3">
      <c r="A82"/>
      <c r="B82"/>
      <c r="C82" s="12"/>
      <c r="D82"/>
      <c r="E82" s="13"/>
      <c r="F82" s="14"/>
      <c r="G82" s="15"/>
      <c r="H82" s="13"/>
      <c r="I82"/>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row>
    <row r="83" spans="1:249" ht="30" customHeight="1" thickBot="1" x14ac:dyDescent="0.3">
      <c r="A83"/>
      <c r="B83"/>
      <c r="C83" s="12"/>
      <c r="D83" s="128" t="s">
        <v>127</v>
      </c>
      <c r="E83" s="129"/>
      <c r="F83" s="21"/>
      <c r="G83" s="22"/>
      <c r="H83" s="23"/>
      <c r="I83"/>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row>
    <row r="84" spans="1:249" ht="30" customHeight="1" thickBot="1" x14ac:dyDescent="0.3">
      <c r="A84"/>
      <c r="B84"/>
      <c r="C84" s="12"/>
      <c r="D84" s="128" t="s">
        <v>128</v>
      </c>
      <c r="E84" s="129"/>
      <c r="F84" s="21"/>
      <c r="G84" s="22"/>
      <c r="H84" s="23"/>
      <c r="I84"/>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row>
    <row r="85" spans="1:249" ht="30" customHeight="1" thickBot="1" x14ac:dyDescent="0.3">
      <c r="A85"/>
      <c r="B85"/>
      <c r="C85" s="12"/>
      <c r="D85" s="128" t="s">
        <v>129</v>
      </c>
      <c r="E85" s="129"/>
      <c r="F85" s="21"/>
      <c r="G85" s="22"/>
      <c r="H85" s="23"/>
      <c r="I85"/>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row>
    <row r="86" spans="1:249" ht="30" customHeight="1" x14ac:dyDescent="0.25">
      <c r="A86" s="1"/>
      <c r="B86" s="1"/>
      <c r="C86" s="16"/>
      <c r="D86" s="130"/>
      <c r="E86" s="130" t="s">
        <v>130</v>
      </c>
      <c r="F86" s="133">
        <f ca="1">TODAY()</f>
        <v>45135</v>
      </c>
      <c r="G86" s="133"/>
      <c r="H86" s="133"/>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row>
    <row r="87" spans="1:249" ht="30" customHeight="1" thickBot="1" x14ac:dyDescent="0.35">
      <c r="A87" s="1"/>
      <c r="B87" s="1"/>
      <c r="C87" s="16"/>
      <c r="D87" s="131"/>
      <c r="E87" s="132" t="s">
        <v>131</v>
      </c>
      <c r="F87" s="134">
        <f ca="1">NOW()</f>
        <v>45135.534217592591</v>
      </c>
      <c r="G87" s="134"/>
      <c r="H87" s="134"/>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row>
    <row r="88" spans="1:249" ht="30" customHeight="1" thickBot="1" x14ac:dyDescent="0.35">
      <c r="D88" s="131"/>
      <c r="E88" s="130" t="s">
        <v>132</v>
      </c>
      <c r="F88" s="24"/>
      <c r="G88" s="25"/>
      <c r="H88" s="26"/>
    </row>
    <row r="89" spans="1:249" ht="30" customHeight="1" thickBot="1" x14ac:dyDescent="0.35">
      <c r="D89" s="131"/>
      <c r="E89" s="132"/>
      <c r="F89" s="18"/>
      <c r="G89" s="18"/>
      <c r="H89" s="18"/>
    </row>
    <row r="90" spans="1:249" ht="54.6" customHeight="1" thickBot="1" x14ac:dyDescent="0.35">
      <c r="D90" s="131"/>
      <c r="E90" s="130" t="s">
        <v>133</v>
      </c>
      <c r="F90" s="24"/>
      <c r="G90" s="25"/>
      <c r="H90" s="26"/>
    </row>
  </sheetData>
  <sheetProtection algorithmName="SHA-512" hashValue="wptmcqltp+q7s9rFKLId4KLLNCV2UrvRNHaM6vQEjH2uCX1Tba0AmiEvsghvFHVVPdQ/uI+pMv/1bBW4fFsWyw==" saltValue="edKqZl6Goq2N9BNiz5qkcA==" spinCount="100000" sheet="1" objects="1" scenarios="1"/>
  <mergeCells count="39">
    <mergeCell ref="B2:H2"/>
    <mergeCell ref="B3:H3"/>
    <mergeCell ref="B4:H4"/>
    <mergeCell ref="C37:D37"/>
    <mergeCell ref="C47:C48"/>
    <mergeCell ref="B47:B48"/>
    <mergeCell ref="E47:E48"/>
    <mergeCell ref="F47:F48"/>
    <mergeCell ref="G47:G48"/>
    <mergeCell ref="H47:H48"/>
    <mergeCell ref="C39:C43"/>
    <mergeCell ref="B39:B43"/>
    <mergeCell ref="E39:E43"/>
    <mergeCell ref="B16:G16"/>
    <mergeCell ref="B10:G10"/>
    <mergeCell ref="B79:G79"/>
    <mergeCell ref="B57:G57"/>
    <mergeCell ref="B35:G35"/>
    <mergeCell ref="B30:G30"/>
    <mergeCell ref="B27:G27"/>
    <mergeCell ref="F39:F43"/>
    <mergeCell ref="G39:G43"/>
    <mergeCell ref="C59:D59"/>
    <mergeCell ref="C60:C63"/>
    <mergeCell ref="C65:C69"/>
    <mergeCell ref="C74:C78"/>
    <mergeCell ref="F86:H86"/>
    <mergeCell ref="F87:H87"/>
    <mergeCell ref="F88:H88"/>
    <mergeCell ref="F90:H90"/>
    <mergeCell ref="B23:G23"/>
    <mergeCell ref="H39:H43"/>
    <mergeCell ref="B80:G80"/>
    <mergeCell ref="F83:H83"/>
    <mergeCell ref="D83:E83"/>
    <mergeCell ref="D84:E84"/>
    <mergeCell ref="F84:H84"/>
    <mergeCell ref="D85:E85"/>
    <mergeCell ref="F85:H85"/>
  </mergeCells>
  <phoneticPr fontId="2" type="noConversion"/>
  <printOptions horizontalCentered="1" verticalCentered="1"/>
  <pageMargins left="0.23622047244094491" right="0.23622047244094491" top="0.23622047244094491" bottom="0.53" header="0.51181102362204722" footer="0.25"/>
  <pageSetup paperSize="9" scale="10" fitToHeight="0" orientation="portrait" r:id="rId1"/>
  <headerFooter alignWithMargins="0">
    <oddFooter>Page &amp;P of &amp;N</oddFooter>
  </headerFooter>
  <rowBreaks count="5" manualBreakCount="5">
    <brk id="16" max="8" man="1"/>
    <brk id="27" max="8" man="1"/>
    <brk id="35" max="8" man="1"/>
    <brk id="57" max="8" man="1"/>
    <brk id="81"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Contract_document" ma:contentTypeID="0x0101002C34C447E6454A40A553EE97A6C471860015CF99BDAF29DD4A929D1C8A75FAA77B" ma:contentTypeVersion="34" ma:contentTypeDescription="" ma:contentTypeScope="" ma:versionID="08e074253a736ba9c6f1e1297b70a127">
  <xsd:schema xmlns:xsd="http://www.w3.org/2001/XMLSchema" xmlns:xs="http://www.w3.org/2001/XMLSchema" xmlns:p="http://schemas.microsoft.com/office/2006/metadata/properties" xmlns:ns2="14a9c00f-d9e3-4eb9-aad3-f69239d17d9c" xmlns:ns3="3a2cca07-d411-4b48-b7e8-c526dfd39ce0" xmlns:ns4="15d78002-bc9c-4a72-9b22-72c074cbc93f" xmlns:ns5="508ba6eb-9e09-4fd5-92f2-2d9921329f2d" xmlns:ns6="bd8679c4-60e4-4c39-b071-1d80d6be7345" targetNamespace="http://schemas.microsoft.com/office/2006/metadata/properties" ma:root="true" ma:fieldsID="49edeac5460e2d3811a561d0e8458130" ns2:_="" ns3:_="" ns4:_="" ns5:_="" ns6:_="">
    <xsd:import namespace="14a9c00f-d9e3-4eb9-aad3-f69239d17d9c"/>
    <xsd:import namespace="3a2cca07-d411-4b48-b7e8-c526dfd39ce0"/>
    <xsd:import namespace="15d78002-bc9c-4a72-9b22-72c074cbc93f"/>
    <xsd:import namespace="508ba6eb-9e09-4fd5-92f2-2d9921329f2d"/>
    <xsd:import namespace="bd8679c4-60e4-4c39-b071-1d80d6be7345"/>
    <xsd:element name="properties">
      <xsd:complexType>
        <xsd:sequence>
          <xsd:element name="documentManagement">
            <xsd:complexType>
              <xsd:all>
                <xsd:element ref="ns2:o99d250c03344da181939f0145dbc023" minOccurs="0"/>
                <xsd:element ref="ns3:TaxCatchAll" minOccurs="0"/>
                <xsd:element ref="ns3:TaxCatchAllLabel" minOccurs="0"/>
                <xsd:element ref="ns2:kecc0e8a0a3349c79c5d1d6e51bea7c3" minOccurs="0"/>
                <xsd:element ref="ns2:j50cb40f2a0941d2947e6bcbd5d19dce" minOccurs="0"/>
                <xsd:element ref="ns2:jcd7455606374210a964e5d7a999097a" minOccurs="0"/>
                <xsd:element ref="ns2:l9d65098618b4a8fbbe87718e7187e6b" minOccurs="0"/>
                <xsd:element ref="ns2:e2b781e9cad840cd89b90f5a7e989839" minOccurs="0"/>
                <xsd:element ref="ns5:_dlc_DocIdPersistId" minOccurs="0"/>
                <xsd:element ref="ns5:_dlc_DocId" minOccurs="0"/>
                <xsd:element ref="ns5:_dlc_DocIdUrl" minOccurs="0"/>
                <xsd:element ref="ns6:MediaServiceMetadata" minOccurs="0"/>
                <xsd:element ref="ns6:MediaServiceFastMetadata" minOccurs="0"/>
                <xsd:element ref="ns4:SharedWithUsers" minOccurs="0"/>
                <xsd:element ref="ns4:SharedWithDetails" minOccurs="0"/>
                <xsd:element ref="ns6:MediaServiceAutoKeyPoints" minOccurs="0"/>
                <xsd:element ref="ns6:MediaServiceKeyPoints" minOccurs="0"/>
                <xsd:element ref="ns6:lcf76f155ced4ddcb4097134ff3c332f" minOccurs="0"/>
                <xsd:element ref="ns6:MediaServiceOCR" minOccurs="0"/>
                <xsd:element ref="ns6:MediaServiceGenerationTime" minOccurs="0"/>
                <xsd:element ref="ns6:MediaServiceEventHashCode" minOccurs="0"/>
                <xsd:element ref="ns6:MediaServiceDateTaken" minOccurs="0"/>
                <xsd:element ref="ns6:MediaServiceLocation" minOccurs="0"/>
                <xsd:element ref="ns6:MediaLengthInSeconds" minOccurs="0"/>
                <xsd:element ref="ns6: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8" nillable="true" ma:taxonomy="true" ma:internalName="o99d250c03344da181939f0145dbc023" ma:taxonomyFieldName="Document_Language" ma:displayName="Document_Language" ma:readOnly="false" ma:default="2;#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2"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4"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PSE|9ea7551c-3779-4ad9-9661-273f91da302a"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l9d65098618b4a8fbbe87718e7187e6b" ma:index="18"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e2b781e9cad840cd89b90f5a7e989839" ma:index="20"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2cca07-d411-4b48-b7e8-c526dfd39ce0"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93902a0f-c0a8-4c8c-9a01-46fb3c8d37b4}" ma:internalName="TaxCatchAll" ma:showField="CatchAllData" ma:web="15d78002-bc9c-4a72-9b22-72c074cbc93f">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3902a0f-c0a8-4c8c-9a01-46fb3c8d37b4}" ma:internalName="TaxCatchAllLabel" ma:readOnly="true" ma:showField="CatchAllDataLabel" ma:web="15d78002-bc9c-4a72-9b22-72c074cbc93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5d78002-bc9c-4a72-9b22-72c074cbc93f"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PersistId" ma:index="22" nillable="true" ma:displayName="Id blijven behouden" ma:description="Id behouden tijdens toevoegen." ma:hidden="true" ma:internalName="_dlc_DocIdPersistId" ma:readOnly="true">
      <xsd:simpleType>
        <xsd:restriction base="dms:Boolea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d8679c4-60e4-4c39-b071-1d80d6be7345"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LengthInSeconds" ma:index="38" nillable="true" ma:displayName="MediaLengthInSeconds" ma:hidden="true" ma:internalName="MediaLengthInSeconds" ma:readOnly="true">
      <xsd:simpleType>
        <xsd:restriction base="dms:Unknow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SharedWithUsers xmlns="15d78002-bc9c-4a72-9b22-72c074cbc93f">
      <UserInfo>
        <DisplayName>WAHHAB, Hanan</DisplayName>
        <AccountId>24</AccountId>
        <AccountType/>
      </UserInfo>
    </SharedWithUsers>
    <TaxCatchAll xmlns="3a2cca07-d411-4b48-b7e8-c526dfd39ce0">
      <Value>213</Value>
      <Value>2</Value>
      <Value>1</Value>
      <Value>199</Value>
    </TaxCatchAll>
    <lcf76f155ced4ddcb4097134ff3c332f xmlns="bd8679c4-60e4-4c39-b071-1d80d6be7345">
      <Terms xmlns="http://schemas.microsoft.com/office/infopath/2007/PartnerControls"/>
    </lcf76f155ced4ddcb4097134ff3c332f>
    <MediaLengthInSeconds xmlns="bd8679c4-60e4-4c39-b071-1d80d6be7345"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PSE22004</TermName>
          <TermId xmlns="http://schemas.microsoft.com/office/infopath/2007/PartnerControls">93d318f6-ad94-4500-849e-826228bee5fb</TermId>
        </TermInfo>
      </Terms>
    </e2b781e9cad840cd89b90f5a7e989839>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NER</TermName>
          <TermId xmlns="http://schemas.microsoft.com/office/infopath/2007/PartnerControls">9ea7551c-3779-4ad9-9661-273f91da302a</TermId>
        </TermInfo>
      </Terms>
    </jcd7455606374210a964e5d7a999097a>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PSE22004-10028</TermName>
          <TermId xmlns="http://schemas.microsoft.com/office/infopath/2007/PartnerControls">2946cbe4-98ed-4a1e-a4ab-9686af96807f</TermId>
        </TermInfo>
      </Terms>
    </l9d65098618b4a8fbbe87718e7187e6b>
    <_dlc_DocId xmlns="508ba6eb-9e09-4fd5-92f2-2d9921329f2d">PSEENABEL-293876669-139668</_dlc_DocId>
    <_dlc_DocIdUrl xmlns="508ba6eb-9e09-4fd5-92f2-2d9921329f2d">
      <Url>https://enabelbe.sharepoint.com/sites/PSE/_layouts/15/DocIdRedir.aspx?ID=PSEENABEL-293876669-139668</Url>
      <Description>PSEENABEL-293876669-139668</Description>
    </_dlc_DocIdUrl>
  </documentManagement>
</p:properties>
</file>

<file path=customXml/itemProps1.xml><?xml version="1.0" encoding="utf-8"?>
<ds:datastoreItem xmlns:ds="http://schemas.openxmlformats.org/officeDocument/2006/customXml" ds:itemID="{37E0BE8A-BBCE-4180-8CE4-35E692592F75}">
  <ds:schemaRefs>
    <ds:schemaRef ds:uri="http://schemas.microsoft.com/sharepoint/v3/contenttype/forms"/>
  </ds:schemaRefs>
</ds:datastoreItem>
</file>

<file path=customXml/itemProps2.xml><?xml version="1.0" encoding="utf-8"?>
<ds:datastoreItem xmlns:ds="http://schemas.openxmlformats.org/officeDocument/2006/customXml" ds:itemID="{718AD980-B222-419C-AEE1-341C1E342484}">
  <ds:schemaRefs>
    <ds:schemaRef ds:uri="http://schemas.microsoft.com/sharepoint/events"/>
  </ds:schemaRefs>
</ds:datastoreItem>
</file>

<file path=customXml/itemProps3.xml><?xml version="1.0" encoding="utf-8"?>
<ds:datastoreItem xmlns:ds="http://schemas.openxmlformats.org/officeDocument/2006/customXml" ds:itemID="{B7DE7158-F89C-43FE-8786-D0C4102920FA}">
  <ds:schemaRefs>
    <ds:schemaRef ds:uri="http://schemas.microsoft.com/office/2006/metadata/longProperties"/>
  </ds:schemaRefs>
</ds:datastoreItem>
</file>

<file path=customXml/itemProps4.xml><?xml version="1.0" encoding="utf-8"?>
<ds:datastoreItem xmlns:ds="http://schemas.openxmlformats.org/officeDocument/2006/customXml" ds:itemID="{A58D41FD-C38C-4DA0-8BE6-5FE0B70142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a9c00f-d9e3-4eb9-aad3-f69239d17d9c"/>
    <ds:schemaRef ds:uri="3a2cca07-d411-4b48-b7e8-c526dfd39ce0"/>
    <ds:schemaRef ds:uri="15d78002-bc9c-4a72-9b22-72c074cbc93f"/>
    <ds:schemaRef ds:uri="508ba6eb-9e09-4fd5-92f2-2d9921329f2d"/>
    <ds:schemaRef ds:uri="bd8679c4-60e4-4c39-b071-1d80d6be73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BDD8C9BB-DB71-4353-BB6B-477C5E7BC82B}">
  <ds:schemaRefs>
    <ds:schemaRef ds:uri="http://schemas.microsoft.com/office/2006/metadata/properties"/>
    <ds:schemaRef ds:uri="http://schemas.microsoft.com/office/infopath/2007/PartnerControls"/>
    <ds:schemaRef ds:uri="7bd1d650-84bf-4e94-be32-38fe89789f2d"/>
    <ds:schemaRef ds:uri="650b704b-ab9c-4a10-9018-15a55f413857"/>
    <ds:schemaRef ds:uri="15d78002-bc9c-4a72-9b22-72c074cbc93f"/>
    <ds:schemaRef ds:uri="3a2cca07-d411-4b48-b7e8-c526dfd39ce0"/>
    <ds:schemaRef ds:uri="bd8679c4-60e4-4c39-b071-1d80d6be7345"/>
    <ds:schemaRef ds:uri="14a9c00f-d9e3-4eb9-aad3-f69239d17d9c"/>
    <ds:schemaRef ds:uri="508ba6eb-9e09-4fd5-92f2-2d9921329f2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Bill of Quantity</vt:lpstr>
      <vt:lpstr>'Bill of Quantity'!Print_Area</vt:lpstr>
      <vt:lpstr>'Bill of Quantity'!Print_Titles</vt:lpstr>
    </vt:vector>
  </TitlesOfParts>
  <Manager/>
  <Company>RI-SOL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Suhaib</dc:creator>
  <cp:keywords/>
  <dc:description/>
  <cp:lastModifiedBy>ABOUDI, Walid</cp:lastModifiedBy>
  <cp:revision/>
  <cp:lastPrinted>2023-07-28T09:48:13Z</cp:lastPrinted>
  <dcterms:created xsi:type="dcterms:W3CDTF">2009-04-30T14:46:55Z</dcterms:created>
  <dcterms:modified xsi:type="dcterms:W3CDTF">2023-07-28T09:49:59Z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SharedWithUsers">
    <vt:lpwstr>WAHHAB, Hanan</vt:lpwstr>
  </property>
  <property fmtid="{D5CDD505-2E9C-101B-9397-08002B2CF9AE}" pid="3" name="SharedWithUsers">
    <vt:lpwstr>23;#WAHHAB, Hanan</vt:lpwstr>
  </property>
  <property fmtid="{D5CDD505-2E9C-101B-9397-08002B2CF9AE}" pid="4" name="ContentTypeId">
    <vt:lpwstr>0x0101002C34C447E6454A40A553EE97A6C471860015CF99BDAF29DD4A929D1C8A75FAA77B</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Document_Language">
    <vt:lpwstr>2</vt:lpwstr>
  </property>
  <property fmtid="{D5CDD505-2E9C-101B-9397-08002B2CF9AE}" pid="11" name="Document_Type">
    <vt:lpwstr/>
  </property>
  <property fmtid="{D5CDD505-2E9C-101B-9397-08002B2CF9AE}" pid="12" name="Country">
    <vt:lpwstr>1;#NER|9ea7551c-3779-4ad9-9661-273f91da302a</vt:lpwstr>
  </property>
  <property fmtid="{D5CDD505-2E9C-101B-9397-08002B2CF9AE}" pid="13" name="_dlc_DocIdItemGuid">
    <vt:lpwstr>09fe2b40-e35c-4f79-a6cb-9b22033d08f2</vt:lpwstr>
  </property>
  <property fmtid="{D5CDD505-2E9C-101B-9397-08002B2CF9AE}" pid="14" name="Document_Status">
    <vt:lpwstr/>
  </property>
  <property fmtid="{D5CDD505-2E9C-101B-9397-08002B2CF9AE}" pid="15" name="TriggerFlowInfo">
    <vt:lpwstr/>
  </property>
  <property fmtid="{D5CDD505-2E9C-101B-9397-08002B2CF9AE}" pid="16" name="Contract_reference">
    <vt:lpwstr>213</vt:lpwstr>
  </property>
  <property fmtid="{D5CDD505-2E9C-101B-9397-08002B2CF9AE}" pid="17" name="Project_code">
    <vt:lpwstr>199</vt:lpwstr>
  </property>
  <property fmtid="{D5CDD505-2E9C-101B-9397-08002B2CF9AE}" pid="18" name="MediaServiceImageTags">
    <vt:lpwstr/>
  </property>
  <property fmtid="{D5CDD505-2E9C-101B-9397-08002B2CF9AE}" pid="19" name="_dlc_DocId">
    <vt:lpwstr>PSEENABEL-1231357757-5748</vt:lpwstr>
  </property>
  <property fmtid="{D5CDD505-2E9C-101B-9397-08002B2CF9AE}" pid="20" name="jcd7455606374210a964e5d7a999097a">
    <vt:lpwstr>NER|9ea7551c-3779-4ad9-9661-273f91da302a</vt:lpwstr>
  </property>
  <property fmtid="{D5CDD505-2E9C-101B-9397-08002B2CF9AE}" pid="21" name="_dlc_DocIdUrl">
    <vt:lpwstr>https://enabelbe.sharepoint.com/sites/PSE/_layouts/15/DocIdRedir.aspx?ID=PSEENABEL-1231357757-5748, PSEENABEL-1231357757-5748</vt:lpwstr>
  </property>
</Properties>
</file>