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1004_PTF_CLIMAT/MP_plus30k/SEN21004-10041 Ouvrages de captage et équipements/2_CSC/"/>
    </mc:Choice>
  </mc:AlternateContent>
  <xr:revisionPtr revIDLastSave="15" documentId="13_ncr:1_{00E76BA8-CEEF-478B-96F5-6ABDF5E700F8}" xr6:coauthVersionLast="47" xr6:coauthVersionMax="47" xr10:uidLastSave="{6D4F84A9-AE48-417E-B1AC-07C83E9C1D3B}"/>
  <bookViews>
    <workbookView xWindow="-110" yWindow="-110" windowWidth="19420" windowHeight="10420" tabRatio="732" activeTab="5" xr2:uid="{7891DE56-7772-43BF-A999-4853D6FDA119}"/>
  </bookViews>
  <sheets>
    <sheet name="Ngathie Naoude" sheetId="1" r:id="rId1"/>
    <sheet name="DAROU MINAME   " sheetId="3" r:id="rId2"/>
    <sheet name="WEYNDOU" sheetId="4" r:id="rId3"/>
    <sheet name="Ngathie Peul" sheetId="6" r:id="rId4"/>
    <sheet name="KORKI BAMBARA  " sheetId="2" r:id="rId5"/>
    <sheet name="Synthèse Lot 4" sheetId="5" r:id="rId6"/>
  </sheets>
  <externalReferences>
    <externalReference r:id="rId7"/>
  </externalReferences>
  <definedNames>
    <definedName name="sol">[1]RFU!$A$5:$A$14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D7" i="5" s="1"/>
  <c r="C6" i="5"/>
  <c r="C7" i="5" s="1"/>
  <c r="D5" i="5"/>
  <c r="C5" i="5"/>
  <c r="D4" i="5"/>
  <c r="C4" i="5"/>
  <c r="D3" i="5"/>
  <c r="C3" i="5"/>
  <c r="D2" i="5"/>
  <c r="C2" i="5"/>
  <c r="F30" i="6"/>
  <c r="F32" i="6" s="1"/>
  <c r="F32" i="4"/>
  <c r="F32" i="3"/>
  <c r="F32" i="2"/>
  <c r="F32" i="1"/>
  <c r="F3" i="4"/>
  <c r="F27" i="6"/>
  <c r="F26" i="6"/>
  <c r="F25" i="6"/>
  <c r="F24" i="6"/>
  <c r="F23" i="6"/>
  <c r="F22" i="6"/>
  <c r="F21" i="6"/>
  <c r="F20" i="6"/>
  <c r="F19" i="6"/>
  <c r="F15" i="6"/>
  <c r="F14" i="6"/>
  <c r="F13" i="6"/>
  <c r="F12" i="6"/>
  <c r="F11" i="6"/>
  <c r="F10" i="6"/>
  <c r="F9" i="6"/>
  <c r="F8" i="6"/>
  <c r="F7" i="6"/>
  <c r="F6" i="6"/>
  <c r="F5" i="6"/>
  <c r="F3" i="6"/>
  <c r="F27" i="4"/>
  <c r="F26" i="4"/>
  <c r="F25" i="4"/>
  <c r="F24" i="4"/>
  <c r="F23" i="4"/>
  <c r="F22" i="4"/>
  <c r="F21" i="4"/>
  <c r="F20" i="4"/>
  <c r="F19" i="4"/>
  <c r="F15" i="4"/>
  <c r="F14" i="4"/>
  <c r="F13" i="4"/>
  <c r="F12" i="4"/>
  <c r="F11" i="4"/>
  <c r="F10" i="4"/>
  <c r="F9" i="4"/>
  <c r="F8" i="4"/>
  <c r="F7" i="4"/>
  <c r="F6" i="4"/>
  <c r="F5" i="4"/>
  <c r="F3" i="3"/>
  <c r="F27" i="3"/>
  <c r="F26" i="3"/>
  <c r="F25" i="3"/>
  <c r="F24" i="3"/>
  <c r="F23" i="3"/>
  <c r="F22" i="3"/>
  <c r="F21" i="3"/>
  <c r="F20" i="3"/>
  <c r="F19" i="3"/>
  <c r="F15" i="3"/>
  <c r="F14" i="3"/>
  <c r="F13" i="3"/>
  <c r="F12" i="3"/>
  <c r="F11" i="3"/>
  <c r="F10" i="3"/>
  <c r="F9" i="3"/>
  <c r="F8" i="3"/>
  <c r="F7" i="3"/>
  <c r="F6" i="3"/>
  <c r="F5" i="3"/>
  <c r="F3" i="2"/>
  <c r="F27" i="2"/>
  <c r="F26" i="2"/>
  <c r="F25" i="2"/>
  <c r="F24" i="2"/>
  <c r="F23" i="2"/>
  <c r="F22" i="2"/>
  <c r="F21" i="2"/>
  <c r="F20" i="2"/>
  <c r="F19" i="2"/>
  <c r="F15" i="2"/>
  <c r="F14" i="2"/>
  <c r="F13" i="2"/>
  <c r="F12" i="2"/>
  <c r="F11" i="2"/>
  <c r="F10" i="2"/>
  <c r="F9" i="2"/>
  <c r="F8" i="2"/>
  <c r="F7" i="2"/>
  <c r="F6" i="2"/>
  <c r="F5" i="2"/>
  <c r="F16" i="6" l="1"/>
  <c r="F17" i="6" s="1"/>
  <c r="F28" i="6"/>
  <c r="F29" i="6" s="1"/>
  <c r="F28" i="4"/>
  <c r="F29" i="4" s="1"/>
  <c r="F16" i="4"/>
  <c r="F17" i="4" s="1"/>
  <c r="F28" i="3"/>
  <c r="F29" i="3" s="1"/>
  <c r="F16" i="3"/>
  <c r="F17" i="3" s="1"/>
  <c r="F28" i="2"/>
  <c r="F29" i="2" s="1"/>
  <c r="F16" i="2"/>
  <c r="F17" i="2" s="1"/>
  <c r="F3" i="1"/>
  <c r="F27" i="1"/>
  <c r="F26" i="1"/>
  <c r="F25" i="1"/>
  <c r="F24" i="1"/>
  <c r="F23" i="1"/>
  <c r="F22" i="1"/>
  <c r="F21" i="1"/>
  <c r="F20" i="1"/>
  <c r="F19" i="1"/>
  <c r="F15" i="1"/>
  <c r="F14" i="1"/>
  <c r="F13" i="1"/>
  <c r="F12" i="1"/>
  <c r="F11" i="1"/>
  <c r="F10" i="1"/>
  <c r="F9" i="1"/>
  <c r="F8" i="1"/>
  <c r="F7" i="1"/>
  <c r="F6" i="1"/>
  <c r="F5" i="1"/>
  <c r="F30" i="2" l="1"/>
  <c r="F30" i="4"/>
  <c r="F30" i="3"/>
  <c r="F28" i="1"/>
  <c r="F29" i="1" s="1"/>
  <c r="F16" i="1"/>
  <c r="F17" i="1" s="1"/>
  <c r="F30" i="1" l="1"/>
</calcChain>
</file>

<file path=xl/sharedStrings.xml><?xml version="1.0" encoding="utf-8"?>
<sst xmlns="http://schemas.openxmlformats.org/spreadsheetml/2006/main" count="315" uniqueCount="73">
  <si>
    <t>N°</t>
  </si>
  <si>
    <t>Désignation</t>
  </si>
  <si>
    <t>Unité</t>
  </si>
  <si>
    <t>Quantité</t>
  </si>
  <si>
    <t>Installation de Chantier</t>
  </si>
  <si>
    <t>FF</t>
  </si>
  <si>
    <t>POINT D'EAU (Puits)</t>
  </si>
  <si>
    <t>Fonçage en terrain meuble ou tendre</t>
  </si>
  <si>
    <t>ml</t>
  </si>
  <si>
    <t>Fonçage en terrain dur</t>
  </si>
  <si>
    <t>Fonçage sous l'eau</t>
  </si>
  <si>
    <t>Fourniture et pose de buses filtrantes (avec 400 trous) de diamètre int.1.40m et ext.1.60m, hauteur 1m</t>
  </si>
  <si>
    <t>Fourniture et pose d'une trousse coupante y/c raccordement en diamètre intérieur 1.40m; ext. 1.74m</t>
  </si>
  <si>
    <t>U</t>
  </si>
  <si>
    <t>Fourniture pose de buses pleines pour sommet de captage de daimètre int.1.40m et ext.1.60m, hauteur 1m</t>
  </si>
  <si>
    <t>Fourniture et mise en place de massif filtrant (en basalte)</t>
  </si>
  <si>
    <t>m3</t>
  </si>
  <si>
    <t>Développement et essai de pompage</t>
  </si>
  <si>
    <t>Construction d'une margelle en béton armé de 0.80m de hauteur, 0.2m  d'épaisseur dosé à 350 y/c 02 bassinets (0.4m x0.4mx0.2m) incorporés</t>
  </si>
  <si>
    <t>Réalisation d'un portique d'exhaure boulonné sur la margelle disposant de 08 poulies (industrielles)</t>
  </si>
  <si>
    <t>Construction d'une dalle annuaire d'ancrage y/c  raccordement en diamètre intérieur 1.80m et extérieur 3.80m</t>
  </si>
  <si>
    <t>Total  1 Puits</t>
  </si>
  <si>
    <t>Total 3 Puits</t>
  </si>
  <si>
    <t xml:space="preserve">SYSTÈME DE POMPAGE SOLAIRE </t>
  </si>
  <si>
    <t xml:space="preserve">  </t>
  </si>
  <si>
    <t>F&amp;P Module photovoltaïque poly cristallin par des panneaux de 310 Wc</t>
  </si>
  <si>
    <t>u</t>
  </si>
  <si>
    <t xml:space="preserve">F&amp;P Support de panneau en acier y/c génie civil </t>
  </si>
  <si>
    <t xml:space="preserve">F&amp;P Mise à la terre des panneaux </t>
  </si>
  <si>
    <t xml:space="preserve">F&amp;P Câble 2x6 mm² de liaison générateur- contrôleur y/c connecteurs </t>
  </si>
  <si>
    <t xml:space="preserve">ml </t>
  </si>
  <si>
    <t xml:space="preserve">F&amp;P Câble 4x2.5 mm² d’alimentation de la pompe y/c collier de serrage en plastique </t>
  </si>
  <si>
    <t xml:space="preserve">F&amp;P Câble 2x1,5 mm² pour système d'asservissement </t>
  </si>
  <si>
    <t>F&amp;P d'un converstisseur</t>
  </si>
  <si>
    <t xml:space="preserve">F&amp;P Pompe solaire immergée Q 10 m3/h et HMT 20m y/c contrôleur et Accessoires. </t>
  </si>
  <si>
    <t xml:space="preserve">Ens- </t>
  </si>
  <si>
    <t xml:space="preserve">F&amp;P refoulement en tuyau PEHD DN40 y/c accessoires. </t>
  </si>
  <si>
    <t xml:space="preserve">Ml </t>
  </si>
  <si>
    <t>Total equipements 01 Puits</t>
  </si>
  <si>
    <t>Total equipements 03 Puits</t>
  </si>
  <si>
    <t>Installation de chantier et repli</t>
  </si>
  <si>
    <t>Total 01 Puits</t>
  </si>
  <si>
    <t>Total 03 Puits</t>
  </si>
  <si>
    <t>F&amp;P Panneaux  photovoltaïques poly cristallin310 Wc</t>
  </si>
  <si>
    <t>Total équipement 01 Puits</t>
  </si>
  <si>
    <t>Total équipement 03Puits</t>
  </si>
  <si>
    <t>Total pour 01 Puits</t>
  </si>
  <si>
    <t>Total pour 03 Puits</t>
  </si>
  <si>
    <t>Total equipement 01 Puits</t>
  </si>
  <si>
    <t>Total equipement 03 Puits</t>
  </si>
  <si>
    <t xml:space="preserve">F&amp;P refoulement en tuyau PEHD DN40 y/c, compteur DN40 et accessoires. </t>
  </si>
  <si>
    <t>Lots</t>
  </si>
  <si>
    <t>Sites</t>
  </si>
  <si>
    <t>Total</t>
  </si>
  <si>
    <t>Lot 4</t>
  </si>
  <si>
    <t>Ngathie Naoude</t>
  </si>
  <si>
    <t>Ngathie Peul</t>
  </si>
  <si>
    <t>Darou Miname</t>
  </si>
  <si>
    <t>Weyndou</t>
  </si>
  <si>
    <t>Korki Bambara</t>
  </si>
  <si>
    <t>Lot 3 :</t>
  </si>
  <si>
    <t>Site de Ngathie Peul</t>
  </si>
  <si>
    <t>Site de Ngathie Naoude</t>
  </si>
  <si>
    <t xml:space="preserve">Site de KORKI BAMBARA  </t>
  </si>
  <si>
    <t xml:space="preserve">Site de DAROU MINAME   </t>
  </si>
  <si>
    <t>Site de WEYNDOU</t>
  </si>
  <si>
    <t>Prix unitaire FCFA</t>
  </si>
  <si>
    <t>Prix Total FCFA</t>
  </si>
  <si>
    <t>TVA :</t>
  </si>
  <si>
    <t>Total Général TTC :</t>
  </si>
  <si>
    <t>Total Général HTVA :</t>
  </si>
  <si>
    <t>Montant total HTVA</t>
  </si>
  <si>
    <t>Montant 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</si>
</sst>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rgb="FF000000"/>
      <name val="Georgia"/>
      <family val="1"/>
    </font>
    <font>
      <b/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AD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1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center" vertical="top"/>
    </xf>
    <xf numFmtId="165" fontId="3" fillId="2" borderId="1" xfId="1" applyNumberFormat="1" applyFont="1" applyFill="1" applyBorder="1" applyAlignment="1">
      <alignment horizontal="center" vertical="top"/>
    </xf>
    <xf numFmtId="165" fontId="3" fillId="2" borderId="1" xfId="1" applyNumberFormat="1" applyFont="1" applyFill="1" applyBorder="1" applyAlignment="1">
      <alignment horizontal="justify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165" fontId="0" fillId="3" borderId="1" xfId="1" applyNumberFormat="1" applyFont="1" applyFill="1" applyBorder="1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165" fontId="0" fillId="0" borderId="1" xfId="1" applyNumberFormat="1" applyFont="1" applyBorder="1" applyAlignment="1">
      <alignment vertical="top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0" fillId="0" borderId="0" xfId="1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165" fontId="2" fillId="0" borderId="1" xfId="1" applyNumberFormat="1" applyFont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center" vertical="top"/>
    </xf>
    <xf numFmtId="165" fontId="4" fillId="2" borderId="1" xfId="1" applyNumberFormat="1" applyFont="1" applyFill="1" applyBorder="1" applyAlignment="1">
      <alignment horizontal="center" vertical="top"/>
    </xf>
    <xf numFmtId="165" fontId="4" fillId="2" borderId="1" xfId="1" applyNumberFormat="1" applyFont="1" applyFill="1" applyBorder="1" applyAlignment="1">
      <alignment horizontal="justify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justify" vertical="top" wrapText="1"/>
    </xf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top"/>
    </xf>
    <xf numFmtId="0" fontId="4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justify" vertical="top"/>
    </xf>
    <xf numFmtId="165" fontId="4" fillId="2" borderId="4" xfId="1" applyNumberFormat="1" applyFont="1" applyFill="1" applyBorder="1" applyAlignment="1">
      <alignment horizontal="center" vertical="top"/>
    </xf>
    <xf numFmtId="165" fontId="4" fillId="2" borderId="4" xfId="1" applyNumberFormat="1" applyFont="1" applyFill="1" applyBorder="1" applyAlignment="1">
      <alignment horizontal="justify" vertical="top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41" fontId="2" fillId="0" borderId="1" xfId="0" applyNumberFormat="1" applyFont="1" applyBorder="1"/>
    <xf numFmtId="41" fontId="0" fillId="0" borderId="1" xfId="0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GERA\PERSO\BARVAFOR\Etude%20d&#233;taill&#233;e%20Winthiewy\Rapport\Dimensionnement%20r&#233;seau%20d'irrigation%20au%20Gandiola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U"/>
      <sheetName val="Dimensionnement du reseau 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9161-54AA-414D-A321-2CFEF3F70B7F}">
  <sheetPr>
    <tabColor rgb="FF00B050"/>
  </sheetPr>
  <dimension ref="A1:F32"/>
  <sheetViews>
    <sheetView zoomScale="86" zoomScaleNormal="86" workbookViewId="0">
      <pane ySplit="2" topLeftCell="A18" activePane="bottomLeft" state="frozen"/>
      <selection pane="bottomLeft" activeCell="A30" sqref="A30:E30"/>
    </sheetView>
  </sheetViews>
  <sheetFormatPr baseColWidth="10" defaultColWidth="11.453125" defaultRowHeight="14.5" x14ac:dyDescent="0.35"/>
  <cols>
    <col min="1" max="1" width="7.453125" style="5" customWidth="1"/>
    <col min="2" max="2" width="68.81640625" style="5" customWidth="1"/>
    <col min="3" max="3" width="11.453125" style="16"/>
    <col min="4" max="4" width="11.453125" style="5"/>
    <col min="5" max="5" width="15.81640625" style="17" bestFit="1" customWidth="1"/>
    <col min="6" max="6" width="19.54296875" style="17" customWidth="1"/>
    <col min="7" max="16384" width="11.453125" style="5"/>
  </cols>
  <sheetData>
    <row r="1" spans="1:6" customFormat="1" ht="18.5" x14ac:dyDescent="0.45">
      <c r="A1" s="31" t="s">
        <v>60</v>
      </c>
      <c r="B1" s="31" t="s">
        <v>62</v>
      </c>
      <c r="F1" s="32"/>
    </row>
    <row r="2" spans="1:6" ht="26" x14ac:dyDescent="0.35">
      <c r="A2" s="42" t="s">
        <v>0</v>
      </c>
      <c r="B2" s="42" t="s">
        <v>1</v>
      </c>
      <c r="C2" s="42" t="s">
        <v>2</v>
      </c>
      <c r="D2" s="42" t="s">
        <v>3</v>
      </c>
      <c r="E2" s="42" t="s">
        <v>66</v>
      </c>
      <c r="F2" s="42" t="s">
        <v>67</v>
      </c>
    </row>
    <row r="3" spans="1:6" ht="15.5" x14ac:dyDescent="0.35">
      <c r="A3" s="37">
        <v>100</v>
      </c>
      <c r="B3" s="37" t="s">
        <v>4</v>
      </c>
      <c r="C3" s="38" t="s">
        <v>5</v>
      </c>
      <c r="D3" s="39">
        <v>1</v>
      </c>
      <c r="E3" s="40"/>
      <c r="F3" s="41">
        <f>+E3</f>
        <v>0</v>
      </c>
    </row>
    <row r="4" spans="1:6" x14ac:dyDescent="0.35">
      <c r="A4" s="6">
        <v>200</v>
      </c>
      <c r="B4" s="7" t="s">
        <v>6</v>
      </c>
      <c r="C4" s="8"/>
      <c r="D4" s="9"/>
      <c r="E4" s="9"/>
      <c r="F4" s="9"/>
    </row>
    <row r="5" spans="1:6" x14ac:dyDescent="0.35">
      <c r="A5" s="10">
        <v>101</v>
      </c>
      <c r="B5" s="14" t="s">
        <v>7</v>
      </c>
      <c r="C5" s="12" t="s">
        <v>8</v>
      </c>
      <c r="D5" s="13">
        <v>4</v>
      </c>
      <c r="E5" s="13"/>
      <c r="F5" s="13">
        <f>E5*D5</f>
        <v>0</v>
      </c>
    </row>
    <row r="6" spans="1:6" x14ac:dyDescent="0.35">
      <c r="A6" s="10">
        <v>102</v>
      </c>
      <c r="B6" s="14" t="s">
        <v>9</v>
      </c>
      <c r="C6" s="12" t="s">
        <v>8</v>
      </c>
      <c r="D6" s="13">
        <v>4</v>
      </c>
      <c r="E6" s="13"/>
      <c r="F6" s="13">
        <f t="shared" ref="F6:F27" si="0">E6*D6</f>
        <v>0</v>
      </c>
    </row>
    <row r="7" spans="1:6" x14ac:dyDescent="0.35">
      <c r="A7" s="10">
        <v>103</v>
      </c>
      <c r="B7" s="14" t="s">
        <v>10</v>
      </c>
      <c r="C7" s="12" t="s">
        <v>8</v>
      </c>
      <c r="D7" s="13">
        <v>5</v>
      </c>
      <c r="E7" s="13"/>
      <c r="F7" s="13">
        <f t="shared" si="0"/>
        <v>0</v>
      </c>
    </row>
    <row r="8" spans="1:6" ht="18.75" customHeight="1" x14ac:dyDescent="0.35">
      <c r="A8" s="10">
        <v>104</v>
      </c>
      <c r="B8" s="14" t="s">
        <v>11</v>
      </c>
      <c r="C8" s="12" t="s">
        <v>8</v>
      </c>
      <c r="D8" s="13">
        <v>5</v>
      </c>
      <c r="E8" s="13"/>
      <c r="F8" s="13">
        <f t="shared" si="0"/>
        <v>0</v>
      </c>
    </row>
    <row r="9" spans="1:6" ht="29" x14ac:dyDescent="0.35">
      <c r="A9" s="10">
        <v>105</v>
      </c>
      <c r="B9" s="14" t="s">
        <v>12</v>
      </c>
      <c r="C9" s="12" t="s">
        <v>13</v>
      </c>
      <c r="D9" s="13">
        <v>1</v>
      </c>
      <c r="E9" s="13"/>
      <c r="F9" s="13">
        <f t="shared" si="0"/>
        <v>0</v>
      </c>
    </row>
    <row r="10" spans="1:6" ht="29" x14ac:dyDescent="0.35">
      <c r="A10" s="10">
        <v>106</v>
      </c>
      <c r="B10" s="14" t="s">
        <v>14</v>
      </c>
      <c r="C10" s="12" t="s">
        <v>13</v>
      </c>
      <c r="D10" s="13">
        <v>1</v>
      </c>
      <c r="E10" s="13"/>
      <c r="F10" s="13">
        <f t="shared" si="0"/>
        <v>0</v>
      </c>
    </row>
    <row r="11" spans="1:6" x14ac:dyDescent="0.35">
      <c r="A11" s="10">
        <v>107</v>
      </c>
      <c r="B11" s="14" t="s">
        <v>15</v>
      </c>
      <c r="C11" s="12" t="s">
        <v>16</v>
      </c>
      <c r="D11" s="13">
        <v>15</v>
      </c>
      <c r="E11" s="13"/>
      <c r="F11" s="13">
        <f t="shared" si="0"/>
        <v>0</v>
      </c>
    </row>
    <row r="12" spans="1:6" x14ac:dyDescent="0.35">
      <c r="A12" s="10">
        <v>108</v>
      </c>
      <c r="B12" s="14" t="s">
        <v>17</v>
      </c>
      <c r="C12" s="12" t="s">
        <v>5</v>
      </c>
      <c r="D12" s="13">
        <v>1</v>
      </c>
      <c r="E12" s="13"/>
      <c r="F12" s="13">
        <f t="shared" si="0"/>
        <v>0</v>
      </c>
    </row>
    <row r="13" spans="1:6" ht="30" customHeight="1" x14ac:dyDescent="0.35">
      <c r="A13" s="10">
        <v>109</v>
      </c>
      <c r="B13" s="14" t="s">
        <v>18</v>
      </c>
      <c r="C13" s="12" t="s">
        <v>5</v>
      </c>
      <c r="D13" s="13">
        <v>1</v>
      </c>
      <c r="E13" s="13"/>
      <c r="F13" s="13">
        <f t="shared" si="0"/>
        <v>0</v>
      </c>
    </row>
    <row r="14" spans="1:6" ht="29" x14ac:dyDescent="0.35">
      <c r="A14" s="10">
        <v>110</v>
      </c>
      <c r="B14" s="14" t="s">
        <v>19</v>
      </c>
      <c r="C14" s="12" t="s">
        <v>13</v>
      </c>
      <c r="D14" s="13">
        <v>1</v>
      </c>
      <c r="E14" s="13"/>
      <c r="F14" s="13">
        <f t="shared" si="0"/>
        <v>0</v>
      </c>
    </row>
    <row r="15" spans="1:6" ht="29" x14ac:dyDescent="0.35">
      <c r="A15" s="10">
        <v>111</v>
      </c>
      <c r="B15" s="14" t="s">
        <v>20</v>
      </c>
      <c r="C15" s="12" t="s">
        <v>13</v>
      </c>
      <c r="D15" s="13">
        <v>1</v>
      </c>
      <c r="E15" s="13"/>
      <c r="F15" s="13">
        <f t="shared" si="0"/>
        <v>0</v>
      </c>
    </row>
    <row r="16" spans="1:6" x14ac:dyDescent="0.35">
      <c r="A16" s="10">
        <v>112</v>
      </c>
      <c r="B16" s="18" t="s">
        <v>21</v>
      </c>
      <c r="C16" s="19" t="s">
        <v>13</v>
      </c>
      <c r="D16" s="20"/>
      <c r="E16" s="20"/>
      <c r="F16" s="20">
        <f>+SUM(F5:F15)</f>
        <v>0</v>
      </c>
    </row>
    <row r="17" spans="1:6" x14ac:dyDescent="0.35">
      <c r="A17" s="10">
        <v>113</v>
      </c>
      <c r="B17" s="18" t="s">
        <v>22</v>
      </c>
      <c r="C17" s="19" t="s">
        <v>13</v>
      </c>
      <c r="D17" s="20"/>
      <c r="E17" s="20"/>
      <c r="F17" s="20">
        <f>+F16*3</f>
        <v>0</v>
      </c>
    </row>
    <row r="18" spans="1:6" x14ac:dyDescent="0.35">
      <c r="A18" s="6">
        <v>300</v>
      </c>
      <c r="B18" s="21" t="s">
        <v>23</v>
      </c>
      <c r="C18" s="8" t="s">
        <v>24</v>
      </c>
      <c r="D18" s="9"/>
      <c r="E18" s="9"/>
      <c r="F18" s="9"/>
    </row>
    <row r="19" spans="1:6" x14ac:dyDescent="0.35">
      <c r="A19" s="10">
        <v>301</v>
      </c>
      <c r="B19" s="14" t="s">
        <v>25</v>
      </c>
      <c r="C19" s="12" t="s">
        <v>26</v>
      </c>
      <c r="D19" s="15">
        <v>6</v>
      </c>
      <c r="E19" s="13"/>
      <c r="F19" s="13">
        <f t="shared" si="0"/>
        <v>0</v>
      </c>
    </row>
    <row r="20" spans="1:6" x14ac:dyDescent="0.35">
      <c r="A20" s="10">
        <v>302</v>
      </c>
      <c r="B20" s="14" t="s">
        <v>27</v>
      </c>
      <c r="C20" s="12" t="s">
        <v>26</v>
      </c>
      <c r="D20" s="12">
        <v>1</v>
      </c>
      <c r="E20" s="13"/>
      <c r="F20" s="13">
        <f t="shared" si="0"/>
        <v>0</v>
      </c>
    </row>
    <row r="21" spans="1:6" x14ac:dyDescent="0.35">
      <c r="A21" s="10">
        <v>303</v>
      </c>
      <c r="B21" s="14" t="s">
        <v>28</v>
      </c>
      <c r="C21" s="12" t="s">
        <v>26</v>
      </c>
      <c r="D21" s="12">
        <v>1</v>
      </c>
      <c r="E21" s="13"/>
      <c r="F21" s="13">
        <f t="shared" si="0"/>
        <v>0</v>
      </c>
    </row>
    <row r="22" spans="1:6" x14ac:dyDescent="0.35">
      <c r="A22" s="10">
        <v>304</v>
      </c>
      <c r="B22" s="14" t="s">
        <v>29</v>
      </c>
      <c r="C22" s="12" t="s">
        <v>30</v>
      </c>
      <c r="D22" s="12">
        <v>10</v>
      </c>
      <c r="E22" s="13"/>
      <c r="F22" s="13">
        <f t="shared" si="0"/>
        <v>0</v>
      </c>
    </row>
    <row r="23" spans="1:6" ht="29" x14ac:dyDescent="0.35">
      <c r="A23" s="10">
        <v>305</v>
      </c>
      <c r="B23" s="14" t="s">
        <v>31</v>
      </c>
      <c r="C23" s="12" t="s">
        <v>30</v>
      </c>
      <c r="D23" s="12">
        <v>50</v>
      </c>
      <c r="E23" s="13"/>
      <c r="F23" s="13">
        <f t="shared" si="0"/>
        <v>0</v>
      </c>
    </row>
    <row r="24" spans="1:6" x14ac:dyDescent="0.35">
      <c r="A24" s="10">
        <v>306</v>
      </c>
      <c r="B24" s="14" t="s">
        <v>32</v>
      </c>
      <c r="C24" s="12" t="s">
        <v>30</v>
      </c>
      <c r="D24" s="12">
        <v>50</v>
      </c>
      <c r="E24" s="13"/>
      <c r="F24" s="13">
        <f t="shared" si="0"/>
        <v>0</v>
      </c>
    </row>
    <row r="25" spans="1:6" x14ac:dyDescent="0.35">
      <c r="A25" s="10">
        <v>307</v>
      </c>
      <c r="B25" s="14" t="s">
        <v>33</v>
      </c>
      <c r="C25" s="12" t="s">
        <v>26</v>
      </c>
      <c r="D25" s="12">
        <v>1</v>
      </c>
      <c r="E25" s="13"/>
      <c r="F25" s="13">
        <f t="shared" si="0"/>
        <v>0</v>
      </c>
    </row>
    <row r="26" spans="1:6" ht="29" x14ac:dyDescent="0.35">
      <c r="A26" s="10">
        <v>309</v>
      </c>
      <c r="B26" s="14" t="s">
        <v>34</v>
      </c>
      <c r="C26" s="12" t="s">
        <v>35</v>
      </c>
      <c r="D26" s="12">
        <v>1</v>
      </c>
      <c r="E26" s="13"/>
      <c r="F26" s="13">
        <f t="shared" si="0"/>
        <v>0</v>
      </c>
    </row>
    <row r="27" spans="1:6" x14ac:dyDescent="0.35">
      <c r="A27" s="10">
        <v>310</v>
      </c>
      <c r="B27" s="14" t="s">
        <v>36</v>
      </c>
      <c r="C27" s="12" t="s">
        <v>37</v>
      </c>
      <c r="D27" s="12">
        <v>35</v>
      </c>
      <c r="E27" s="13"/>
      <c r="F27" s="13">
        <f t="shared" si="0"/>
        <v>0</v>
      </c>
    </row>
    <row r="28" spans="1:6" x14ac:dyDescent="0.35">
      <c r="A28" s="26">
        <v>311</v>
      </c>
      <c r="B28" s="18" t="s">
        <v>38</v>
      </c>
      <c r="C28" s="19"/>
      <c r="D28" s="19"/>
      <c r="E28" s="20"/>
      <c r="F28" s="20">
        <f>SUM(F19:F27)</f>
        <v>0</v>
      </c>
    </row>
    <row r="29" spans="1:6" x14ac:dyDescent="0.35">
      <c r="A29" s="26">
        <v>312</v>
      </c>
      <c r="B29" s="18" t="s">
        <v>39</v>
      </c>
      <c r="C29" s="19"/>
      <c r="D29" s="19"/>
      <c r="E29" s="20"/>
      <c r="F29" s="20">
        <f>F28*3</f>
        <v>0</v>
      </c>
    </row>
    <row r="30" spans="1:6" ht="14.5" customHeight="1" x14ac:dyDescent="0.35">
      <c r="A30" s="43" t="s">
        <v>70</v>
      </c>
      <c r="B30" s="43"/>
      <c r="C30" s="43"/>
      <c r="D30" s="43"/>
      <c r="E30" s="43"/>
      <c r="F30" s="44">
        <f>+F29+F17+F3</f>
        <v>0</v>
      </c>
    </row>
    <row r="31" spans="1:6" x14ac:dyDescent="0.35">
      <c r="A31" s="43" t="s">
        <v>68</v>
      </c>
      <c r="B31" s="43"/>
      <c r="C31" s="43"/>
      <c r="D31" s="43"/>
      <c r="E31" s="43"/>
      <c r="F31" s="45"/>
    </row>
    <row r="32" spans="1:6" x14ac:dyDescent="0.35">
      <c r="A32" s="43" t="s">
        <v>69</v>
      </c>
      <c r="B32" s="43"/>
      <c r="C32" s="43"/>
      <c r="D32" s="43"/>
      <c r="E32" s="43"/>
      <c r="F32" s="44">
        <f>F30+F31</f>
        <v>0</v>
      </c>
    </row>
  </sheetData>
  <mergeCells count="3">
    <mergeCell ref="A30:E30"/>
    <mergeCell ref="A31:E31"/>
    <mergeCell ref="A32:E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6CD44-8184-456D-A4C6-71512C3C13EA}">
  <sheetPr>
    <tabColor theme="9" tint="0.39997558519241921"/>
  </sheetPr>
  <dimension ref="A1:F32"/>
  <sheetViews>
    <sheetView zoomScale="86" zoomScaleNormal="86" workbookViewId="0">
      <pane ySplit="2" topLeftCell="A21" activePane="bottomLeft" state="frozen"/>
      <selection activeCell="H23" sqref="H23"/>
      <selection pane="bottomLeft" activeCell="A30" sqref="A30:E30"/>
    </sheetView>
  </sheetViews>
  <sheetFormatPr baseColWidth="10" defaultColWidth="11.453125" defaultRowHeight="14.5" x14ac:dyDescent="0.35"/>
  <cols>
    <col min="1" max="1" width="7.7265625" style="5" customWidth="1"/>
    <col min="2" max="2" width="54.54296875" style="5" customWidth="1"/>
    <col min="3" max="3" width="11.453125" style="16"/>
    <col min="4" max="4" width="11.453125" style="5"/>
    <col min="5" max="5" width="17.453125" style="17" customWidth="1"/>
    <col min="6" max="6" width="22.453125" style="17" customWidth="1"/>
    <col min="7" max="16384" width="11.453125" style="5"/>
  </cols>
  <sheetData>
    <row r="1" spans="1:6" customFormat="1" ht="18.5" x14ac:dyDescent="0.45">
      <c r="A1" s="31" t="s">
        <v>60</v>
      </c>
      <c r="B1" s="31" t="s">
        <v>64</v>
      </c>
      <c r="F1" s="32"/>
    </row>
    <row r="2" spans="1:6" ht="26" x14ac:dyDescent="0.35">
      <c r="A2" s="42" t="s">
        <v>0</v>
      </c>
      <c r="B2" s="42" t="s">
        <v>1</v>
      </c>
      <c r="C2" s="42" t="s">
        <v>2</v>
      </c>
      <c r="D2" s="42" t="s">
        <v>3</v>
      </c>
      <c r="E2" s="42" t="s">
        <v>66</v>
      </c>
      <c r="F2" s="42" t="s">
        <v>67</v>
      </c>
    </row>
    <row r="3" spans="1:6" ht="15" x14ac:dyDescent="0.35">
      <c r="A3" s="1"/>
      <c r="B3" s="28" t="s">
        <v>40</v>
      </c>
      <c r="C3" s="2" t="s">
        <v>5</v>
      </c>
      <c r="D3" s="1">
        <v>1</v>
      </c>
      <c r="E3" s="3"/>
      <c r="F3" s="4">
        <f>+E3</f>
        <v>0</v>
      </c>
    </row>
    <row r="4" spans="1:6" x14ac:dyDescent="0.35">
      <c r="A4" s="6">
        <v>100</v>
      </c>
      <c r="B4" s="21" t="s">
        <v>6</v>
      </c>
      <c r="C4" s="8"/>
      <c r="D4" s="9"/>
      <c r="E4" s="9"/>
      <c r="F4" s="9"/>
    </row>
    <row r="5" spans="1:6" x14ac:dyDescent="0.35">
      <c r="A5" s="10">
        <v>101</v>
      </c>
      <c r="B5" s="14" t="s">
        <v>7</v>
      </c>
      <c r="C5" s="12" t="s">
        <v>8</v>
      </c>
      <c r="D5" s="13">
        <v>20</v>
      </c>
      <c r="E5" s="13"/>
      <c r="F5" s="13">
        <f>E5*D5</f>
        <v>0</v>
      </c>
    </row>
    <row r="6" spans="1:6" x14ac:dyDescent="0.35">
      <c r="A6" s="10">
        <v>102</v>
      </c>
      <c r="B6" s="14" t="s">
        <v>9</v>
      </c>
      <c r="C6" s="12" t="s">
        <v>8</v>
      </c>
      <c r="D6" s="13">
        <v>15</v>
      </c>
      <c r="E6" s="13"/>
      <c r="F6" s="13">
        <f t="shared" ref="F6:F27" si="0">E6*D6</f>
        <v>0</v>
      </c>
    </row>
    <row r="7" spans="1:6" x14ac:dyDescent="0.35">
      <c r="A7" s="10">
        <v>103</v>
      </c>
      <c r="B7" s="14" t="s">
        <v>10</v>
      </c>
      <c r="C7" s="12" t="s">
        <v>8</v>
      </c>
      <c r="D7" s="13">
        <v>5</v>
      </c>
      <c r="E7" s="13"/>
      <c r="F7" s="13">
        <f t="shared" si="0"/>
        <v>0</v>
      </c>
    </row>
    <row r="8" spans="1:6" ht="18.75" customHeight="1" x14ac:dyDescent="0.35">
      <c r="A8" s="10">
        <v>104</v>
      </c>
      <c r="B8" s="14" t="s">
        <v>11</v>
      </c>
      <c r="C8" s="12" t="s">
        <v>8</v>
      </c>
      <c r="D8" s="13">
        <v>5</v>
      </c>
      <c r="E8" s="13"/>
      <c r="F8" s="13">
        <f t="shared" si="0"/>
        <v>0</v>
      </c>
    </row>
    <row r="9" spans="1:6" ht="29" x14ac:dyDescent="0.35">
      <c r="A9" s="10">
        <v>105</v>
      </c>
      <c r="B9" s="14" t="s">
        <v>12</v>
      </c>
      <c r="C9" s="12" t="s">
        <v>13</v>
      </c>
      <c r="D9" s="13">
        <v>1</v>
      </c>
      <c r="E9" s="13"/>
      <c r="F9" s="13">
        <f t="shared" si="0"/>
        <v>0</v>
      </c>
    </row>
    <row r="10" spans="1:6" ht="29" x14ac:dyDescent="0.35">
      <c r="A10" s="10">
        <v>106</v>
      </c>
      <c r="B10" s="14" t="s">
        <v>14</v>
      </c>
      <c r="C10" s="12" t="s">
        <v>13</v>
      </c>
      <c r="D10" s="13">
        <v>1</v>
      </c>
      <c r="E10" s="13"/>
      <c r="F10" s="13">
        <f t="shared" si="0"/>
        <v>0</v>
      </c>
    </row>
    <row r="11" spans="1:6" x14ac:dyDescent="0.35">
      <c r="A11" s="10">
        <v>107</v>
      </c>
      <c r="B11" s="14" t="s">
        <v>15</v>
      </c>
      <c r="C11" s="12" t="s">
        <v>16</v>
      </c>
      <c r="D11" s="13">
        <v>15</v>
      </c>
      <c r="E11" s="13"/>
      <c r="F11" s="13">
        <f t="shared" si="0"/>
        <v>0</v>
      </c>
    </row>
    <row r="12" spans="1:6" x14ac:dyDescent="0.35">
      <c r="A12" s="10">
        <v>108</v>
      </c>
      <c r="B12" s="14" t="s">
        <v>17</v>
      </c>
      <c r="C12" s="12" t="s">
        <v>5</v>
      </c>
      <c r="D12" s="13">
        <v>1</v>
      </c>
      <c r="E12" s="13"/>
      <c r="F12" s="13">
        <f t="shared" si="0"/>
        <v>0</v>
      </c>
    </row>
    <row r="13" spans="1:6" ht="30" customHeight="1" x14ac:dyDescent="0.35">
      <c r="A13" s="10">
        <v>109</v>
      </c>
      <c r="B13" s="14" t="s">
        <v>18</v>
      </c>
      <c r="C13" s="12" t="s">
        <v>5</v>
      </c>
      <c r="D13" s="13">
        <v>1</v>
      </c>
      <c r="E13" s="13"/>
      <c r="F13" s="13">
        <f t="shared" si="0"/>
        <v>0</v>
      </c>
    </row>
    <row r="14" spans="1:6" ht="29" x14ac:dyDescent="0.35">
      <c r="A14" s="10">
        <v>110</v>
      </c>
      <c r="B14" s="14" t="s">
        <v>19</v>
      </c>
      <c r="C14" s="12" t="s">
        <v>13</v>
      </c>
      <c r="D14" s="13">
        <v>1</v>
      </c>
      <c r="E14" s="13"/>
      <c r="F14" s="13">
        <f t="shared" si="0"/>
        <v>0</v>
      </c>
    </row>
    <row r="15" spans="1:6" ht="29" x14ac:dyDescent="0.35">
      <c r="A15" s="10">
        <v>111</v>
      </c>
      <c r="B15" s="14" t="s">
        <v>20</v>
      </c>
      <c r="C15" s="12" t="s">
        <v>13</v>
      </c>
      <c r="D15" s="13">
        <v>1</v>
      </c>
      <c r="E15" s="13"/>
      <c r="F15" s="13">
        <f t="shared" si="0"/>
        <v>0</v>
      </c>
    </row>
    <row r="16" spans="1:6" x14ac:dyDescent="0.35">
      <c r="A16" s="26">
        <v>112</v>
      </c>
      <c r="B16" s="18" t="s">
        <v>46</v>
      </c>
      <c r="C16" s="19"/>
      <c r="D16" s="20"/>
      <c r="E16" s="20"/>
      <c r="F16" s="20">
        <f>SUM(F5:F15)</f>
        <v>0</v>
      </c>
    </row>
    <row r="17" spans="1:6" x14ac:dyDescent="0.35">
      <c r="A17" s="26">
        <v>113</v>
      </c>
      <c r="B17" s="18" t="s">
        <v>47</v>
      </c>
      <c r="C17" s="19"/>
      <c r="D17" s="20"/>
      <c r="E17" s="20"/>
      <c r="F17" s="20">
        <f>F16*3</f>
        <v>0</v>
      </c>
    </row>
    <row r="18" spans="1:6" x14ac:dyDescent="0.35">
      <c r="A18" s="6">
        <v>300</v>
      </c>
      <c r="B18" s="21" t="s">
        <v>23</v>
      </c>
      <c r="C18" s="8" t="s">
        <v>24</v>
      </c>
      <c r="D18" s="9"/>
      <c r="E18" s="9"/>
      <c r="F18" s="9"/>
    </row>
    <row r="19" spans="1:6" x14ac:dyDescent="0.35">
      <c r="A19" s="10">
        <v>301</v>
      </c>
      <c r="B19" s="11" t="s">
        <v>43</v>
      </c>
      <c r="C19" s="12" t="s">
        <v>26</v>
      </c>
      <c r="D19" s="15">
        <v>6</v>
      </c>
      <c r="E19" s="13"/>
      <c r="F19" s="13">
        <f t="shared" si="0"/>
        <v>0</v>
      </c>
    </row>
    <row r="20" spans="1:6" x14ac:dyDescent="0.35">
      <c r="A20" s="10">
        <v>302</v>
      </c>
      <c r="B20" s="14" t="s">
        <v>27</v>
      </c>
      <c r="C20" s="12" t="s">
        <v>26</v>
      </c>
      <c r="D20" s="12">
        <v>1</v>
      </c>
      <c r="E20" s="13"/>
      <c r="F20" s="13">
        <f t="shared" si="0"/>
        <v>0</v>
      </c>
    </row>
    <row r="21" spans="1:6" x14ac:dyDescent="0.35">
      <c r="A21" s="10">
        <v>303</v>
      </c>
      <c r="B21" s="14" t="s">
        <v>28</v>
      </c>
      <c r="C21" s="12" t="s">
        <v>26</v>
      </c>
      <c r="D21" s="12">
        <v>1</v>
      </c>
      <c r="E21" s="13"/>
      <c r="F21" s="13">
        <f t="shared" si="0"/>
        <v>0</v>
      </c>
    </row>
    <row r="22" spans="1:6" ht="29" x14ac:dyDescent="0.35">
      <c r="A22" s="10">
        <v>304</v>
      </c>
      <c r="B22" s="14" t="s">
        <v>29</v>
      </c>
      <c r="C22" s="12" t="s">
        <v>30</v>
      </c>
      <c r="D22" s="12">
        <v>10</v>
      </c>
      <c r="E22" s="13"/>
      <c r="F22" s="13">
        <f t="shared" si="0"/>
        <v>0</v>
      </c>
    </row>
    <row r="23" spans="1:6" ht="29" x14ac:dyDescent="0.35">
      <c r="A23" s="10">
        <v>305</v>
      </c>
      <c r="B23" s="14" t="s">
        <v>31</v>
      </c>
      <c r="C23" s="12" t="s">
        <v>30</v>
      </c>
      <c r="D23" s="12">
        <v>50</v>
      </c>
      <c r="E23" s="13"/>
      <c r="F23" s="13">
        <f t="shared" si="0"/>
        <v>0</v>
      </c>
    </row>
    <row r="24" spans="1:6" x14ac:dyDescent="0.35">
      <c r="A24" s="10">
        <v>306</v>
      </c>
      <c r="B24" s="14" t="s">
        <v>32</v>
      </c>
      <c r="C24" s="12" t="s">
        <v>30</v>
      </c>
      <c r="D24" s="12">
        <v>50</v>
      </c>
      <c r="E24" s="13"/>
      <c r="F24" s="13">
        <f t="shared" si="0"/>
        <v>0</v>
      </c>
    </row>
    <row r="25" spans="1:6" x14ac:dyDescent="0.35">
      <c r="A25" s="10">
        <v>307</v>
      </c>
      <c r="B25" s="14" t="s">
        <v>33</v>
      </c>
      <c r="C25" s="12" t="s">
        <v>26</v>
      </c>
      <c r="D25" s="12">
        <v>1</v>
      </c>
      <c r="E25" s="13"/>
      <c r="F25" s="13">
        <f t="shared" si="0"/>
        <v>0</v>
      </c>
    </row>
    <row r="26" spans="1:6" ht="29" x14ac:dyDescent="0.35">
      <c r="A26" s="10">
        <v>309</v>
      </c>
      <c r="B26" s="14" t="s">
        <v>34</v>
      </c>
      <c r="C26" s="12" t="s">
        <v>35</v>
      </c>
      <c r="D26" s="12">
        <v>1</v>
      </c>
      <c r="E26" s="13"/>
      <c r="F26" s="13">
        <f t="shared" si="0"/>
        <v>0</v>
      </c>
    </row>
    <row r="27" spans="1:6" x14ac:dyDescent="0.35">
      <c r="A27" s="10">
        <v>310</v>
      </c>
      <c r="B27" s="14" t="s">
        <v>36</v>
      </c>
      <c r="C27" s="12" t="s">
        <v>37</v>
      </c>
      <c r="D27" s="12">
        <v>35</v>
      </c>
      <c r="E27" s="13"/>
      <c r="F27" s="13">
        <f t="shared" si="0"/>
        <v>0</v>
      </c>
    </row>
    <row r="28" spans="1:6" x14ac:dyDescent="0.35">
      <c r="A28" s="26">
        <v>311</v>
      </c>
      <c r="B28" s="18" t="s">
        <v>48</v>
      </c>
      <c r="C28" s="19"/>
      <c r="D28" s="19"/>
      <c r="E28" s="20"/>
      <c r="F28" s="20">
        <f>+SUM(F19:F27)</f>
        <v>0</v>
      </c>
    </row>
    <row r="29" spans="1:6" x14ac:dyDescent="0.35">
      <c r="A29" s="26">
        <v>312</v>
      </c>
      <c r="B29" s="18" t="s">
        <v>49</v>
      </c>
      <c r="C29" s="19"/>
      <c r="D29" s="19"/>
      <c r="E29" s="20"/>
      <c r="F29" s="20">
        <f>F28*3</f>
        <v>0</v>
      </c>
    </row>
    <row r="30" spans="1:6" ht="14.5" customHeight="1" x14ac:dyDescent="0.35">
      <c r="A30" s="43" t="s">
        <v>70</v>
      </c>
      <c r="B30" s="43"/>
      <c r="C30" s="43"/>
      <c r="D30" s="43"/>
      <c r="E30" s="43"/>
      <c r="F30" s="44">
        <f>+F29+F17+F3</f>
        <v>0</v>
      </c>
    </row>
    <row r="31" spans="1:6" x14ac:dyDescent="0.35">
      <c r="A31" s="43" t="s">
        <v>68</v>
      </c>
      <c r="B31" s="43"/>
      <c r="C31" s="43"/>
      <c r="D31" s="43"/>
      <c r="E31" s="43"/>
      <c r="F31" s="45"/>
    </row>
    <row r="32" spans="1:6" x14ac:dyDescent="0.35">
      <c r="A32" s="43" t="s">
        <v>69</v>
      </c>
      <c r="B32" s="43"/>
      <c r="C32" s="43"/>
      <c r="D32" s="43"/>
      <c r="E32" s="43"/>
      <c r="F32" s="44">
        <f>F30+F31</f>
        <v>0</v>
      </c>
    </row>
  </sheetData>
  <mergeCells count="3">
    <mergeCell ref="A30:E30"/>
    <mergeCell ref="A31:E31"/>
    <mergeCell ref="A32:E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7DFB-89DA-48A4-8548-CFEC7051BE3E}">
  <sheetPr>
    <tabColor theme="8" tint="-0.249977111117893"/>
  </sheetPr>
  <dimension ref="A1:F32"/>
  <sheetViews>
    <sheetView zoomScale="86" zoomScaleNormal="86" workbookViewId="0">
      <pane ySplit="2" topLeftCell="A18" activePane="bottomLeft" state="frozen"/>
      <selection activeCell="H23" sqref="H23"/>
      <selection pane="bottomLeft" activeCell="A30" sqref="A30:E30"/>
    </sheetView>
  </sheetViews>
  <sheetFormatPr baseColWidth="10" defaultColWidth="11.453125" defaultRowHeight="14.5" x14ac:dyDescent="0.35"/>
  <cols>
    <col min="1" max="1" width="7.7265625" style="5" customWidth="1"/>
    <col min="2" max="2" width="59.81640625" style="5" customWidth="1"/>
    <col min="3" max="3" width="11.453125" style="16"/>
    <col min="4" max="4" width="11.453125" style="5"/>
    <col min="5" max="5" width="17.453125" style="17" customWidth="1"/>
    <col min="6" max="6" width="15.26953125" style="17" customWidth="1"/>
    <col min="7" max="16384" width="11.453125" style="5"/>
  </cols>
  <sheetData>
    <row r="1" spans="1:6" customFormat="1" ht="18.5" x14ac:dyDescent="0.45">
      <c r="A1" s="31" t="s">
        <v>60</v>
      </c>
      <c r="B1" s="31" t="s">
        <v>65</v>
      </c>
      <c r="F1" s="32"/>
    </row>
    <row r="2" spans="1:6" ht="26" x14ac:dyDescent="0.35">
      <c r="A2" s="42" t="s">
        <v>0</v>
      </c>
      <c r="B2" s="42" t="s">
        <v>1</v>
      </c>
      <c r="C2" s="42" t="s">
        <v>2</v>
      </c>
      <c r="D2" s="42" t="s">
        <v>3</v>
      </c>
      <c r="E2" s="42" t="s">
        <v>66</v>
      </c>
      <c r="F2" s="42" t="s">
        <v>67</v>
      </c>
    </row>
    <row r="3" spans="1:6" ht="15.5" x14ac:dyDescent="0.35">
      <c r="A3" s="1"/>
      <c r="B3" s="1" t="s">
        <v>40</v>
      </c>
      <c r="C3" s="23" t="s">
        <v>5</v>
      </c>
      <c r="D3" s="13">
        <v>1</v>
      </c>
      <c r="E3" s="3"/>
      <c r="F3" s="4">
        <f>E3*D3</f>
        <v>0</v>
      </c>
    </row>
    <row r="4" spans="1:6" x14ac:dyDescent="0.35">
      <c r="A4" s="6">
        <v>100</v>
      </c>
      <c r="B4" s="21" t="s">
        <v>6</v>
      </c>
      <c r="C4" s="8"/>
      <c r="D4" s="9"/>
      <c r="E4" s="9"/>
      <c r="F4" s="9"/>
    </row>
    <row r="5" spans="1:6" x14ac:dyDescent="0.35">
      <c r="A5" s="10">
        <v>101</v>
      </c>
      <c r="B5" s="14" t="s">
        <v>7</v>
      </c>
      <c r="C5" s="12" t="s">
        <v>8</v>
      </c>
      <c r="D5" s="13">
        <v>20</v>
      </c>
      <c r="E5" s="13"/>
      <c r="F5" s="13">
        <f>E5*D5</f>
        <v>0</v>
      </c>
    </row>
    <row r="6" spans="1:6" x14ac:dyDescent="0.35">
      <c r="A6" s="10">
        <v>102</v>
      </c>
      <c r="B6" s="14" t="s">
        <v>9</v>
      </c>
      <c r="C6" s="12" t="s">
        <v>8</v>
      </c>
      <c r="D6" s="13">
        <v>15</v>
      </c>
      <c r="E6" s="13"/>
      <c r="F6" s="13">
        <f t="shared" ref="F6:F27" si="0">E6*D6</f>
        <v>0</v>
      </c>
    </row>
    <row r="7" spans="1:6" x14ac:dyDescent="0.35">
      <c r="A7" s="10">
        <v>103</v>
      </c>
      <c r="B7" s="14" t="s">
        <v>10</v>
      </c>
      <c r="C7" s="12" t="s">
        <v>8</v>
      </c>
      <c r="D7" s="13">
        <v>5</v>
      </c>
      <c r="E7" s="13"/>
      <c r="F7" s="13">
        <f t="shared" si="0"/>
        <v>0</v>
      </c>
    </row>
    <row r="8" spans="1:6" ht="18.75" customHeight="1" x14ac:dyDescent="0.35">
      <c r="A8" s="10">
        <v>104</v>
      </c>
      <c r="B8" s="14" t="s">
        <v>11</v>
      </c>
      <c r="C8" s="12" t="s">
        <v>8</v>
      </c>
      <c r="D8" s="13">
        <v>5</v>
      </c>
      <c r="E8" s="13"/>
      <c r="F8" s="13">
        <f t="shared" si="0"/>
        <v>0</v>
      </c>
    </row>
    <row r="9" spans="1:6" ht="29" x14ac:dyDescent="0.35">
      <c r="A9" s="10">
        <v>105</v>
      </c>
      <c r="B9" s="14" t="s">
        <v>12</v>
      </c>
      <c r="C9" s="12" t="s">
        <v>13</v>
      </c>
      <c r="D9" s="13">
        <v>1</v>
      </c>
      <c r="E9" s="13"/>
      <c r="F9" s="13">
        <f t="shared" si="0"/>
        <v>0</v>
      </c>
    </row>
    <row r="10" spans="1:6" ht="29" x14ac:dyDescent="0.35">
      <c r="A10" s="10">
        <v>106</v>
      </c>
      <c r="B10" s="14" t="s">
        <v>14</v>
      </c>
      <c r="C10" s="12" t="s">
        <v>13</v>
      </c>
      <c r="D10" s="13">
        <v>1</v>
      </c>
      <c r="E10" s="13"/>
      <c r="F10" s="13">
        <f t="shared" si="0"/>
        <v>0</v>
      </c>
    </row>
    <row r="11" spans="1:6" x14ac:dyDescent="0.35">
      <c r="A11" s="10">
        <v>107</v>
      </c>
      <c r="B11" s="14" t="s">
        <v>15</v>
      </c>
      <c r="C11" s="12" t="s">
        <v>16</v>
      </c>
      <c r="D11" s="13">
        <v>15</v>
      </c>
      <c r="E11" s="13"/>
      <c r="F11" s="13">
        <f t="shared" si="0"/>
        <v>0</v>
      </c>
    </row>
    <row r="12" spans="1:6" x14ac:dyDescent="0.35">
      <c r="A12" s="10">
        <v>108</v>
      </c>
      <c r="B12" s="14" t="s">
        <v>17</v>
      </c>
      <c r="C12" s="12" t="s">
        <v>5</v>
      </c>
      <c r="D12" s="13">
        <v>1</v>
      </c>
      <c r="E12" s="13"/>
      <c r="F12" s="13">
        <f t="shared" si="0"/>
        <v>0</v>
      </c>
    </row>
    <row r="13" spans="1:6" ht="30" customHeight="1" x14ac:dyDescent="0.35">
      <c r="A13" s="10">
        <v>109</v>
      </c>
      <c r="B13" s="14" t="s">
        <v>18</v>
      </c>
      <c r="C13" s="12" t="s">
        <v>5</v>
      </c>
      <c r="D13" s="13">
        <v>1</v>
      </c>
      <c r="E13" s="13"/>
      <c r="F13" s="13">
        <f t="shared" si="0"/>
        <v>0</v>
      </c>
    </row>
    <row r="14" spans="1:6" ht="29" x14ac:dyDescent="0.35">
      <c r="A14" s="10">
        <v>110</v>
      </c>
      <c r="B14" s="14" t="s">
        <v>19</v>
      </c>
      <c r="C14" s="12" t="s">
        <v>13</v>
      </c>
      <c r="D14" s="13">
        <v>1</v>
      </c>
      <c r="E14" s="13"/>
      <c r="F14" s="13">
        <f t="shared" si="0"/>
        <v>0</v>
      </c>
    </row>
    <row r="15" spans="1:6" ht="29" x14ac:dyDescent="0.35">
      <c r="A15" s="10">
        <v>111</v>
      </c>
      <c r="B15" s="14" t="s">
        <v>20</v>
      </c>
      <c r="C15" s="12" t="s">
        <v>13</v>
      </c>
      <c r="D15" s="13">
        <v>1</v>
      </c>
      <c r="E15" s="13"/>
      <c r="F15" s="13">
        <f t="shared" si="0"/>
        <v>0</v>
      </c>
    </row>
    <row r="16" spans="1:6" x14ac:dyDescent="0.35">
      <c r="A16" s="26">
        <v>112</v>
      </c>
      <c r="B16" s="18" t="s">
        <v>46</v>
      </c>
      <c r="C16" s="19"/>
      <c r="D16" s="20"/>
      <c r="E16" s="20"/>
      <c r="F16" s="20">
        <f>+SUM(F5:F15)</f>
        <v>0</v>
      </c>
    </row>
    <row r="17" spans="1:6" x14ac:dyDescent="0.35">
      <c r="A17" s="26">
        <v>113</v>
      </c>
      <c r="B17" s="18" t="s">
        <v>47</v>
      </c>
      <c r="C17" s="19"/>
      <c r="D17" s="20"/>
      <c r="E17" s="20"/>
      <c r="F17" s="20">
        <f>F16*3</f>
        <v>0</v>
      </c>
    </row>
    <row r="18" spans="1:6" x14ac:dyDescent="0.35">
      <c r="A18" s="6">
        <v>300</v>
      </c>
      <c r="B18" s="21" t="s">
        <v>23</v>
      </c>
      <c r="C18" s="8" t="s">
        <v>24</v>
      </c>
      <c r="D18" s="9"/>
      <c r="E18" s="9"/>
      <c r="F18" s="9"/>
    </row>
    <row r="19" spans="1:6" x14ac:dyDescent="0.35">
      <c r="A19" s="10">
        <v>301</v>
      </c>
      <c r="B19" s="11" t="s">
        <v>43</v>
      </c>
      <c r="C19" s="12" t="s">
        <v>26</v>
      </c>
      <c r="D19" s="15">
        <v>6</v>
      </c>
      <c r="E19" s="13"/>
      <c r="F19" s="13">
        <f t="shared" si="0"/>
        <v>0</v>
      </c>
    </row>
    <row r="20" spans="1:6" x14ac:dyDescent="0.35">
      <c r="A20" s="10">
        <v>302</v>
      </c>
      <c r="B20" s="14" t="s">
        <v>27</v>
      </c>
      <c r="C20" s="12" t="s">
        <v>26</v>
      </c>
      <c r="D20" s="12">
        <v>1</v>
      </c>
      <c r="E20" s="13"/>
      <c r="F20" s="13">
        <f t="shared" si="0"/>
        <v>0</v>
      </c>
    </row>
    <row r="21" spans="1:6" x14ac:dyDescent="0.35">
      <c r="A21" s="10">
        <v>303</v>
      </c>
      <c r="B21" s="14" t="s">
        <v>28</v>
      </c>
      <c r="C21" s="12" t="s">
        <v>26</v>
      </c>
      <c r="D21" s="12">
        <v>1</v>
      </c>
      <c r="E21" s="13"/>
      <c r="F21" s="13">
        <f t="shared" si="0"/>
        <v>0</v>
      </c>
    </row>
    <row r="22" spans="1:6" x14ac:dyDescent="0.35">
      <c r="A22" s="10">
        <v>304</v>
      </c>
      <c r="B22" s="14" t="s">
        <v>29</v>
      </c>
      <c r="C22" s="12" t="s">
        <v>30</v>
      </c>
      <c r="D22" s="12">
        <v>10</v>
      </c>
      <c r="E22" s="13"/>
      <c r="F22" s="13">
        <f t="shared" si="0"/>
        <v>0</v>
      </c>
    </row>
    <row r="23" spans="1:6" ht="29" x14ac:dyDescent="0.35">
      <c r="A23" s="10">
        <v>305</v>
      </c>
      <c r="B23" s="14" t="s">
        <v>31</v>
      </c>
      <c r="C23" s="12" t="s">
        <v>30</v>
      </c>
      <c r="D23" s="12">
        <v>50</v>
      </c>
      <c r="E23" s="13"/>
      <c r="F23" s="13">
        <f t="shared" si="0"/>
        <v>0</v>
      </c>
    </row>
    <row r="24" spans="1:6" x14ac:dyDescent="0.35">
      <c r="A24" s="10">
        <v>306</v>
      </c>
      <c r="B24" s="14" t="s">
        <v>32</v>
      </c>
      <c r="C24" s="12" t="s">
        <v>30</v>
      </c>
      <c r="D24" s="12">
        <v>50</v>
      </c>
      <c r="E24" s="13"/>
      <c r="F24" s="13">
        <f t="shared" si="0"/>
        <v>0</v>
      </c>
    </row>
    <row r="25" spans="1:6" x14ac:dyDescent="0.35">
      <c r="A25" s="10">
        <v>307</v>
      </c>
      <c r="B25" s="14" t="s">
        <v>33</v>
      </c>
      <c r="C25" s="12" t="s">
        <v>26</v>
      </c>
      <c r="D25" s="12">
        <v>1</v>
      </c>
      <c r="E25" s="13"/>
      <c r="F25" s="13">
        <f t="shared" si="0"/>
        <v>0</v>
      </c>
    </row>
    <row r="26" spans="1:6" ht="29" x14ac:dyDescent="0.35">
      <c r="A26" s="10">
        <v>309</v>
      </c>
      <c r="B26" s="14" t="s">
        <v>34</v>
      </c>
      <c r="C26" s="12" t="s">
        <v>35</v>
      </c>
      <c r="D26" s="12">
        <v>1</v>
      </c>
      <c r="E26" s="13"/>
      <c r="F26" s="13">
        <f t="shared" si="0"/>
        <v>0</v>
      </c>
    </row>
    <row r="27" spans="1:6" ht="29" x14ac:dyDescent="0.35">
      <c r="A27" s="10">
        <v>310</v>
      </c>
      <c r="B27" s="14" t="s">
        <v>50</v>
      </c>
      <c r="C27" s="12" t="s">
        <v>37</v>
      </c>
      <c r="D27" s="12">
        <v>35</v>
      </c>
      <c r="E27" s="13"/>
      <c r="F27" s="13">
        <f t="shared" si="0"/>
        <v>0</v>
      </c>
    </row>
    <row r="28" spans="1:6" x14ac:dyDescent="0.35">
      <c r="A28" s="26">
        <v>311</v>
      </c>
      <c r="B28" s="18" t="s">
        <v>48</v>
      </c>
      <c r="C28" s="19"/>
      <c r="D28" s="19"/>
      <c r="E28" s="20"/>
      <c r="F28" s="20">
        <f>+SUM(F19:F27)</f>
        <v>0</v>
      </c>
    </row>
    <row r="29" spans="1:6" x14ac:dyDescent="0.35">
      <c r="A29" s="26">
        <v>312</v>
      </c>
      <c r="B29" s="18" t="s">
        <v>49</v>
      </c>
      <c r="C29" s="19"/>
      <c r="D29" s="19"/>
      <c r="E29" s="20"/>
      <c r="F29" s="20">
        <f>F28*3</f>
        <v>0</v>
      </c>
    </row>
    <row r="30" spans="1:6" x14ac:dyDescent="0.35">
      <c r="A30" s="43" t="s">
        <v>70</v>
      </c>
      <c r="B30" s="43"/>
      <c r="C30" s="43"/>
      <c r="D30" s="43"/>
      <c r="E30" s="43"/>
      <c r="F30" s="44">
        <f>+F29+F17+F3</f>
        <v>0</v>
      </c>
    </row>
    <row r="31" spans="1:6" x14ac:dyDescent="0.35">
      <c r="A31" s="43" t="s">
        <v>68</v>
      </c>
      <c r="B31" s="43"/>
      <c r="C31" s="43"/>
      <c r="D31" s="43"/>
      <c r="E31" s="43"/>
      <c r="F31" s="45"/>
    </row>
    <row r="32" spans="1:6" x14ac:dyDescent="0.35">
      <c r="A32" s="43" t="s">
        <v>69</v>
      </c>
      <c r="B32" s="43"/>
      <c r="C32" s="43"/>
      <c r="D32" s="43"/>
      <c r="E32" s="43"/>
      <c r="F32" s="44">
        <f>F30+F31</f>
        <v>0</v>
      </c>
    </row>
  </sheetData>
  <mergeCells count="3">
    <mergeCell ref="A30:E30"/>
    <mergeCell ref="A31:E31"/>
    <mergeCell ref="A32:E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881D-35D9-475B-BDDF-3067EBED8766}">
  <sheetPr>
    <tabColor rgb="FF00B050"/>
  </sheetPr>
  <dimension ref="A1:F32"/>
  <sheetViews>
    <sheetView zoomScale="86" zoomScaleNormal="86" workbookViewId="0">
      <pane ySplit="2" topLeftCell="A21" activePane="bottomLeft" state="frozen"/>
      <selection pane="bottomLeft" activeCell="B26" sqref="B26"/>
    </sheetView>
  </sheetViews>
  <sheetFormatPr baseColWidth="10" defaultColWidth="11.453125" defaultRowHeight="14.5" x14ac:dyDescent="0.35"/>
  <cols>
    <col min="1" max="1" width="7.7265625" style="5" customWidth="1"/>
    <col min="2" max="2" width="68.81640625" style="5" customWidth="1"/>
    <col min="3" max="3" width="9.1796875" style="16"/>
    <col min="4" max="4" width="10.54296875" style="5" customWidth="1"/>
    <col min="5" max="5" width="15.81640625" style="17" bestFit="1" customWidth="1"/>
    <col min="6" max="6" width="19.54296875" style="17" customWidth="1"/>
    <col min="7" max="16384" width="11.453125" style="5"/>
  </cols>
  <sheetData>
    <row r="1" spans="1:6" customFormat="1" ht="18.5" x14ac:dyDescent="0.45">
      <c r="A1" s="31" t="s">
        <v>60</v>
      </c>
      <c r="B1" s="31" t="s">
        <v>61</v>
      </c>
      <c r="F1" s="32"/>
    </row>
    <row r="2" spans="1:6" ht="26" x14ac:dyDescent="0.35">
      <c r="A2" s="42" t="s">
        <v>0</v>
      </c>
      <c r="B2" s="42" t="s">
        <v>1</v>
      </c>
      <c r="C2" s="42" t="s">
        <v>2</v>
      </c>
      <c r="D2" s="42" t="s">
        <v>3</v>
      </c>
      <c r="E2" s="42" t="s">
        <v>66</v>
      </c>
      <c r="F2" s="42" t="s">
        <v>67</v>
      </c>
    </row>
    <row r="3" spans="1:6" ht="15.5" x14ac:dyDescent="0.35">
      <c r="A3" s="1">
        <v>100</v>
      </c>
      <c r="B3" s="1" t="s">
        <v>4</v>
      </c>
      <c r="C3" s="23" t="s">
        <v>5</v>
      </c>
      <c r="D3" s="22">
        <v>1</v>
      </c>
      <c r="E3" s="24"/>
      <c r="F3" s="25">
        <f>+E3</f>
        <v>0</v>
      </c>
    </row>
    <row r="4" spans="1:6" x14ac:dyDescent="0.35">
      <c r="A4" s="6">
        <v>200</v>
      </c>
      <c r="B4" s="7" t="s">
        <v>6</v>
      </c>
      <c r="C4" s="8"/>
      <c r="D4" s="9"/>
      <c r="E4" s="9"/>
      <c r="F4" s="9"/>
    </row>
    <row r="5" spans="1:6" x14ac:dyDescent="0.35">
      <c r="A5" s="10">
        <v>101</v>
      </c>
      <c r="B5" s="14" t="s">
        <v>7</v>
      </c>
      <c r="C5" s="12" t="s">
        <v>8</v>
      </c>
      <c r="D5" s="13">
        <v>6</v>
      </c>
      <c r="E5" s="13"/>
      <c r="F5" s="13">
        <f>E5*D5</f>
        <v>0</v>
      </c>
    </row>
    <row r="6" spans="1:6" x14ac:dyDescent="0.35">
      <c r="A6" s="10">
        <v>102</v>
      </c>
      <c r="B6" s="14" t="s">
        <v>9</v>
      </c>
      <c r="C6" s="12" t="s">
        <v>8</v>
      </c>
      <c r="D6" s="13">
        <v>4</v>
      </c>
      <c r="E6" s="13"/>
      <c r="F6" s="13">
        <f t="shared" ref="F6:F27" si="0">E6*D6</f>
        <v>0</v>
      </c>
    </row>
    <row r="7" spans="1:6" x14ac:dyDescent="0.35">
      <c r="A7" s="10">
        <v>103</v>
      </c>
      <c r="B7" s="14" t="s">
        <v>10</v>
      </c>
      <c r="C7" s="12" t="s">
        <v>8</v>
      </c>
      <c r="D7" s="13">
        <v>5</v>
      </c>
      <c r="E7" s="13"/>
      <c r="F7" s="13">
        <f t="shared" si="0"/>
        <v>0</v>
      </c>
    </row>
    <row r="8" spans="1:6" ht="18.75" customHeight="1" x14ac:dyDescent="0.35">
      <c r="A8" s="10">
        <v>104</v>
      </c>
      <c r="B8" s="14" t="s">
        <v>11</v>
      </c>
      <c r="C8" s="12" t="s">
        <v>8</v>
      </c>
      <c r="D8" s="13">
        <v>5</v>
      </c>
      <c r="E8" s="13"/>
      <c r="F8" s="13">
        <f t="shared" si="0"/>
        <v>0</v>
      </c>
    </row>
    <row r="9" spans="1:6" ht="29" x14ac:dyDescent="0.35">
      <c r="A9" s="10">
        <v>105</v>
      </c>
      <c r="B9" s="14" t="s">
        <v>12</v>
      </c>
      <c r="C9" s="12" t="s">
        <v>13</v>
      </c>
      <c r="D9" s="13">
        <v>1</v>
      </c>
      <c r="E9" s="13"/>
      <c r="F9" s="13">
        <f t="shared" si="0"/>
        <v>0</v>
      </c>
    </row>
    <row r="10" spans="1:6" ht="29" x14ac:dyDescent="0.35">
      <c r="A10" s="10">
        <v>106</v>
      </c>
      <c r="B10" s="14" t="s">
        <v>14</v>
      </c>
      <c r="C10" s="12" t="s">
        <v>13</v>
      </c>
      <c r="D10" s="13">
        <v>1</v>
      </c>
      <c r="E10" s="13"/>
      <c r="F10" s="13">
        <f t="shared" si="0"/>
        <v>0</v>
      </c>
    </row>
    <row r="11" spans="1:6" x14ac:dyDescent="0.35">
      <c r="A11" s="10">
        <v>107</v>
      </c>
      <c r="B11" s="14" t="s">
        <v>15</v>
      </c>
      <c r="C11" s="12" t="s">
        <v>16</v>
      </c>
      <c r="D11" s="13">
        <v>15</v>
      </c>
      <c r="E11" s="13"/>
      <c r="F11" s="13">
        <f t="shared" si="0"/>
        <v>0</v>
      </c>
    </row>
    <row r="12" spans="1:6" x14ac:dyDescent="0.35">
      <c r="A12" s="10">
        <v>108</v>
      </c>
      <c r="B12" s="14" t="s">
        <v>17</v>
      </c>
      <c r="C12" s="12" t="s">
        <v>5</v>
      </c>
      <c r="D12" s="13">
        <v>1</v>
      </c>
      <c r="E12" s="13"/>
      <c r="F12" s="13">
        <f t="shared" si="0"/>
        <v>0</v>
      </c>
    </row>
    <row r="13" spans="1:6" ht="30" customHeight="1" x14ac:dyDescent="0.35">
      <c r="A13" s="10">
        <v>109</v>
      </c>
      <c r="B13" s="14" t="s">
        <v>18</v>
      </c>
      <c r="C13" s="12" t="s">
        <v>5</v>
      </c>
      <c r="D13" s="13">
        <v>1</v>
      </c>
      <c r="E13" s="13"/>
      <c r="F13" s="13">
        <f t="shared" si="0"/>
        <v>0</v>
      </c>
    </row>
    <row r="14" spans="1:6" ht="29" x14ac:dyDescent="0.35">
      <c r="A14" s="10">
        <v>110</v>
      </c>
      <c r="B14" s="14" t="s">
        <v>19</v>
      </c>
      <c r="C14" s="12" t="s">
        <v>13</v>
      </c>
      <c r="D14" s="13">
        <v>1</v>
      </c>
      <c r="E14" s="13"/>
      <c r="F14" s="13">
        <f t="shared" si="0"/>
        <v>0</v>
      </c>
    </row>
    <row r="15" spans="1:6" ht="29" x14ac:dyDescent="0.35">
      <c r="A15" s="10">
        <v>111</v>
      </c>
      <c r="B15" s="14" t="s">
        <v>20</v>
      </c>
      <c r="C15" s="12" t="s">
        <v>13</v>
      </c>
      <c r="D15" s="13">
        <v>1</v>
      </c>
      <c r="E15" s="13"/>
      <c r="F15" s="13">
        <f t="shared" si="0"/>
        <v>0</v>
      </c>
    </row>
    <row r="16" spans="1:6" x14ac:dyDescent="0.35">
      <c r="A16" s="10">
        <v>112</v>
      </c>
      <c r="B16" s="18" t="s">
        <v>21</v>
      </c>
      <c r="C16" s="19" t="s">
        <v>13</v>
      </c>
      <c r="D16" s="20"/>
      <c r="E16" s="20"/>
      <c r="F16" s="20">
        <f>+SUM(F5:F15)</f>
        <v>0</v>
      </c>
    </row>
    <row r="17" spans="1:6" x14ac:dyDescent="0.35">
      <c r="A17" s="10">
        <v>113</v>
      </c>
      <c r="B17" s="18" t="s">
        <v>22</v>
      </c>
      <c r="C17" s="19" t="s">
        <v>13</v>
      </c>
      <c r="D17" s="20"/>
      <c r="E17" s="20"/>
      <c r="F17" s="20">
        <f>+F16*3</f>
        <v>0</v>
      </c>
    </row>
    <row r="18" spans="1:6" x14ac:dyDescent="0.35">
      <c r="A18" s="6">
        <v>300</v>
      </c>
      <c r="B18" s="21" t="s">
        <v>23</v>
      </c>
      <c r="C18" s="8" t="s">
        <v>24</v>
      </c>
      <c r="D18" s="9"/>
      <c r="E18" s="9"/>
      <c r="F18" s="9"/>
    </row>
    <row r="19" spans="1:6" x14ac:dyDescent="0.35">
      <c r="A19" s="10">
        <v>301</v>
      </c>
      <c r="B19" s="14" t="s">
        <v>25</v>
      </c>
      <c r="C19" s="12" t="s">
        <v>26</v>
      </c>
      <c r="D19" s="15">
        <v>6</v>
      </c>
      <c r="E19" s="13"/>
      <c r="F19" s="13">
        <f t="shared" si="0"/>
        <v>0</v>
      </c>
    </row>
    <row r="20" spans="1:6" x14ac:dyDescent="0.35">
      <c r="A20" s="10">
        <v>302</v>
      </c>
      <c r="B20" s="14" t="s">
        <v>27</v>
      </c>
      <c r="C20" s="12" t="s">
        <v>26</v>
      </c>
      <c r="D20" s="12">
        <v>1</v>
      </c>
      <c r="E20" s="13"/>
      <c r="F20" s="13">
        <f t="shared" si="0"/>
        <v>0</v>
      </c>
    </row>
    <row r="21" spans="1:6" x14ac:dyDescent="0.35">
      <c r="A21" s="10">
        <v>303</v>
      </c>
      <c r="B21" s="14" t="s">
        <v>28</v>
      </c>
      <c r="C21" s="12" t="s">
        <v>26</v>
      </c>
      <c r="D21" s="12">
        <v>1</v>
      </c>
      <c r="E21" s="13"/>
      <c r="F21" s="13">
        <f t="shared" si="0"/>
        <v>0</v>
      </c>
    </row>
    <row r="22" spans="1:6" x14ac:dyDescent="0.35">
      <c r="A22" s="10">
        <v>304</v>
      </c>
      <c r="B22" s="14" t="s">
        <v>29</v>
      </c>
      <c r="C22" s="12" t="s">
        <v>30</v>
      </c>
      <c r="D22" s="12">
        <v>10</v>
      </c>
      <c r="E22" s="13"/>
      <c r="F22" s="13">
        <f t="shared" si="0"/>
        <v>0</v>
      </c>
    </row>
    <row r="23" spans="1:6" ht="29" x14ac:dyDescent="0.35">
      <c r="A23" s="10">
        <v>305</v>
      </c>
      <c r="B23" s="14" t="s">
        <v>31</v>
      </c>
      <c r="C23" s="12" t="s">
        <v>30</v>
      </c>
      <c r="D23" s="12">
        <v>50</v>
      </c>
      <c r="E23" s="13"/>
      <c r="F23" s="13">
        <f t="shared" si="0"/>
        <v>0</v>
      </c>
    </row>
    <row r="24" spans="1:6" x14ac:dyDescent="0.35">
      <c r="A24" s="10">
        <v>306</v>
      </c>
      <c r="B24" s="14" t="s">
        <v>32</v>
      </c>
      <c r="C24" s="12" t="s">
        <v>30</v>
      </c>
      <c r="D24" s="12">
        <v>50</v>
      </c>
      <c r="E24" s="13"/>
      <c r="F24" s="13">
        <f t="shared" si="0"/>
        <v>0</v>
      </c>
    </row>
    <row r="25" spans="1:6" x14ac:dyDescent="0.35">
      <c r="A25" s="10">
        <v>307</v>
      </c>
      <c r="B25" s="14" t="s">
        <v>33</v>
      </c>
      <c r="C25" s="12" t="s">
        <v>26</v>
      </c>
      <c r="D25" s="12">
        <v>1</v>
      </c>
      <c r="E25" s="13"/>
      <c r="F25" s="13">
        <f t="shared" si="0"/>
        <v>0</v>
      </c>
    </row>
    <row r="26" spans="1:6" ht="29" x14ac:dyDescent="0.35">
      <c r="A26" s="10">
        <v>309</v>
      </c>
      <c r="B26" s="14" t="s">
        <v>34</v>
      </c>
      <c r="C26" s="12" t="s">
        <v>35</v>
      </c>
      <c r="D26" s="12">
        <v>1</v>
      </c>
      <c r="E26" s="13"/>
      <c r="F26" s="13">
        <f t="shared" si="0"/>
        <v>0</v>
      </c>
    </row>
    <row r="27" spans="1:6" x14ac:dyDescent="0.35">
      <c r="A27" s="10">
        <v>310</v>
      </c>
      <c r="B27" s="14" t="s">
        <v>36</v>
      </c>
      <c r="C27" s="12" t="s">
        <v>37</v>
      </c>
      <c r="D27" s="12">
        <v>35</v>
      </c>
      <c r="E27" s="13"/>
      <c r="F27" s="13">
        <f t="shared" si="0"/>
        <v>0</v>
      </c>
    </row>
    <row r="28" spans="1:6" x14ac:dyDescent="0.35">
      <c r="A28" s="26">
        <v>311</v>
      </c>
      <c r="B28" s="18" t="s">
        <v>38</v>
      </c>
      <c r="C28" s="19"/>
      <c r="D28" s="19"/>
      <c r="E28" s="20"/>
      <c r="F28" s="20">
        <f>SUM(F19:F27)</f>
        <v>0</v>
      </c>
    </row>
    <row r="29" spans="1:6" x14ac:dyDescent="0.35">
      <c r="A29" s="26">
        <v>312</v>
      </c>
      <c r="B29" s="18" t="s">
        <v>39</v>
      </c>
      <c r="C29" s="19"/>
      <c r="D29" s="19"/>
      <c r="E29" s="20"/>
      <c r="F29" s="20">
        <f>F28*3</f>
        <v>0</v>
      </c>
    </row>
    <row r="30" spans="1:6" ht="14.5" customHeight="1" x14ac:dyDescent="0.35">
      <c r="A30" s="43" t="s">
        <v>70</v>
      </c>
      <c r="B30" s="43"/>
      <c r="C30" s="43"/>
      <c r="D30" s="43"/>
      <c r="E30" s="43"/>
      <c r="F30" s="44">
        <f>+F29+F17+F3</f>
        <v>0</v>
      </c>
    </row>
    <row r="31" spans="1:6" x14ac:dyDescent="0.35">
      <c r="A31" s="43" t="s">
        <v>68</v>
      </c>
      <c r="B31" s="43"/>
      <c r="C31" s="43"/>
      <c r="D31" s="43"/>
      <c r="E31" s="43"/>
      <c r="F31" s="45"/>
    </row>
    <row r="32" spans="1:6" x14ac:dyDescent="0.35">
      <c r="A32" s="43" t="s">
        <v>69</v>
      </c>
      <c r="B32" s="43"/>
      <c r="C32" s="43"/>
      <c r="D32" s="43"/>
      <c r="E32" s="43"/>
      <c r="F32" s="44">
        <f>F30+F31</f>
        <v>0</v>
      </c>
    </row>
  </sheetData>
  <mergeCells count="3">
    <mergeCell ref="A30:E30"/>
    <mergeCell ref="A31:E31"/>
    <mergeCell ref="A32:E3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157E7-7E52-4C25-B662-67433A35A3C7}">
  <sheetPr>
    <tabColor theme="2" tint="-0.499984740745262"/>
  </sheetPr>
  <dimension ref="A1:F32"/>
  <sheetViews>
    <sheetView zoomScale="86" zoomScaleNormal="86" workbookViewId="0">
      <pane ySplit="2" topLeftCell="A18" activePane="bottomLeft" state="frozen"/>
      <selection activeCell="H23" sqref="H23"/>
      <selection pane="bottomLeft" activeCell="A30" sqref="A30:E30"/>
    </sheetView>
  </sheetViews>
  <sheetFormatPr baseColWidth="10" defaultColWidth="11.453125" defaultRowHeight="14.5" x14ac:dyDescent="0.35"/>
  <cols>
    <col min="1" max="1" width="7.7265625" style="5" customWidth="1"/>
    <col min="2" max="2" width="68.54296875" style="5" customWidth="1"/>
    <col min="3" max="3" width="11.453125" style="16"/>
    <col min="4" max="4" width="11.453125" style="5"/>
    <col min="5" max="5" width="17.453125" style="17" customWidth="1"/>
    <col min="6" max="6" width="22.453125" style="17" customWidth="1"/>
    <col min="7" max="16384" width="11.453125" style="5"/>
  </cols>
  <sheetData>
    <row r="1" spans="1:6" customFormat="1" ht="18.5" x14ac:dyDescent="0.45">
      <c r="A1" s="31" t="s">
        <v>60</v>
      </c>
      <c r="B1" s="31" t="s">
        <v>63</v>
      </c>
      <c r="F1" s="32"/>
    </row>
    <row r="2" spans="1:6" ht="26" x14ac:dyDescent="0.35">
      <c r="A2" s="42" t="s">
        <v>0</v>
      </c>
      <c r="B2" s="42" t="s">
        <v>1</v>
      </c>
      <c r="C2" s="42" t="s">
        <v>2</v>
      </c>
      <c r="D2" s="42" t="s">
        <v>3</v>
      </c>
      <c r="E2" s="42" t="s">
        <v>66</v>
      </c>
      <c r="F2" s="42" t="s">
        <v>67</v>
      </c>
    </row>
    <row r="3" spans="1:6" ht="15" x14ac:dyDescent="0.35">
      <c r="A3" s="1">
        <v>100</v>
      </c>
      <c r="B3" s="1" t="s">
        <v>40</v>
      </c>
      <c r="C3" s="2" t="s">
        <v>5</v>
      </c>
      <c r="D3" s="1">
        <v>1</v>
      </c>
      <c r="E3" s="3"/>
      <c r="F3" s="4">
        <f>+E3</f>
        <v>0</v>
      </c>
    </row>
    <row r="4" spans="1:6" x14ac:dyDescent="0.35">
      <c r="A4" s="6">
        <v>200</v>
      </c>
      <c r="B4" s="7" t="s">
        <v>6</v>
      </c>
      <c r="C4" s="8"/>
      <c r="D4" s="9"/>
      <c r="E4" s="9"/>
      <c r="F4" s="9"/>
    </row>
    <row r="5" spans="1:6" x14ac:dyDescent="0.35">
      <c r="A5" s="10">
        <v>101</v>
      </c>
      <c r="B5" s="11" t="s">
        <v>7</v>
      </c>
      <c r="C5" s="12" t="s">
        <v>8</v>
      </c>
      <c r="D5" s="13">
        <v>5</v>
      </c>
      <c r="E5" s="13"/>
      <c r="F5" s="13">
        <f>E5*D5</f>
        <v>0</v>
      </c>
    </row>
    <row r="6" spans="1:6" x14ac:dyDescent="0.35">
      <c r="A6" s="10">
        <v>102</v>
      </c>
      <c r="B6" s="11" t="s">
        <v>9</v>
      </c>
      <c r="C6" s="12" t="s">
        <v>8</v>
      </c>
      <c r="D6" s="13">
        <v>5</v>
      </c>
      <c r="E6" s="13"/>
      <c r="F6" s="13">
        <f t="shared" ref="F6:F27" si="0">E6*D6</f>
        <v>0</v>
      </c>
    </row>
    <row r="7" spans="1:6" x14ac:dyDescent="0.35">
      <c r="A7" s="10">
        <v>103</v>
      </c>
      <c r="B7" s="11" t="s">
        <v>10</v>
      </c>
      <c r="C7" s="12" t="s">
        <v>8</v>
      </c>
      <c r="D7" s="13">
        <v>5</v>
      </c>
      <c r="E7" s="13"/>
      <c r="F7" s="13">
        <f t="shared" si="0"/>
        <v>0</v>
      </c>
    </row>
    <row r="8" spans="1:6" ht="18.75" customHeight="1" x14ac:dyDescent="0.35">
      <c r="A8" s="10">
        <v>104</v>
      </c>
      <c r="B8" s="11" t="s">
        <v>11</v>
      </c>
      <c r="C8" s="12" t="s">
        <v>8</v>
      </c>
      <c r="D8" s="13">
        <v>5</v>
      </c>
      <c r="E8" s="13"/>
      <c r="F8" s="13">
        <f t="shared" si="0"/>
        <v>0</v>
      </c>
    </row>
    <row r="9" spans="1:6" x14ac:dyDescent="0.35">
      <c r="A9" s="10">
        <v>105</v>
      </c>
      <c r="B9" s="11" t="s">
        <v>12</v>
      </c>
      <c r="C9" s="12" t="s">
        <v>13</v>
      </c>
      <c r="D9" s="13">
        <v>1</v>
      </c>
      <c r="E9" s="13"/>
      <c r="F9" s="13">
        <f t="shared" si="0"/>
        <v>0</v>
      </c>
    </row>
    <row r="10" spans="1:6" x14ac:dyDescent="0.35">
      <c r="A10" s="10">
        <v>106</v>
      </c>
      <c r="B10" s="11" t="s">
        <v>14</v>
      </c>
      <c r="C10" s="12" t="s">
        <v>13</v>
      </c>
      <c r="D10" s="13">
        <v>1</v>
      </c>
      <c r="E10" s="13"/>
      <c r="F10" s="13">
        <f t="shared" si="0"/>
        <v>0</v>
      </c>
    </row>
    <row r="11" spans="1:6" x14ac:dyDescent="0.35">
      <c r="A11" s="10">
        <v>107</v>
      </c>
      <c r="B11" s="11" t="s">
        <v>15</v>
      </c>
      <c r="C11" s="12" t="s">
        <v>16</v>
      </c>
      <c r="D11" s="13">
        <v>15</v>
      </c>
      <c r="E11" s="13"/>
      <c r="F11" s="13">
        <f t="shared" si="0"/>
        <v>0</v>
      </c>
    </row>
    <row r="12" spans="1:6" x14ac:dyDescent="0.35">
      <c r="A12" s="10">
        <v>108</v>
      </c>
      <c r="B12" s="11" t="s">
        <v>17</v>
      </c>
      <c r="C12" s="12" t="s">
        <v>5</v>
      </c>
      <c r="D12" s="13">
        <v>1</v>
      </c>
      <c r="E12" s="13"/>
      <c r="F12" s="13">
        <f t="shared" si="0"/>
        <v>0</v>
      </c>
    </row>
    <row r="13" spans="1:6" ht="30" customHeight="1" x14ac:dyDescent="0.35">
      <c r="A13" s="10">
        <v>109</v>
      </c>
      <c r="B13" s="14" t="s">
        <v>18</v>
      </c>
      <c r="C13" s="12" t="s">
        <v>5</v>
      </c>
      <c r="D13" s="13">
        <v>1</v>
      </c>
      <c r="E13" s="13"/>
      <c r="F13" s="13">
        <f t="shared" si="0"/>
        <v>0</v>
      </c>
    </row>
    <row r="14" spans="1:6" x14ac:dyDescent="0.35">
      <c r="A14" s="10">
        <v>110</v>
      </c>
      <c r="B14" s="11" t="s">
        <v>19</v>
      </c>
      <c r="C14" s="12" t="s">
        <v>13</v>
      </c>
      <c r="D14" s="13">
        <v>1</v>
      </c>
      <c r="E14" s="13"/>
      <c r="F14" s="13">
        <f t="shared" si="0"/>
        <v>0</v>
      </c>
    </row>
    <row r="15" spans="1:6" ht="29" x14ac:dyDescent="0.35">
      <c r="A15" s="10">
        <v>111</v>
      </c>
      <c r="B15" s="14" t="s">
        <v>20</v>
      </c>
      <c r="C15" s="12" t="s">
        <v>13</v>
      </c>
      <c r="D15" s="13">
        <v>1</v>
      </c>
      <c r="E15" s="13"/>
      <c r="F15" s="13">
        <f t="shared" si="0"/>
        <v>0</v>
      </c>
    </row>
    <row r="16" spans="1:6" x14ac:dyDescent="0.35">
      <c r="A16" s="10">
        <v>112</v>
      </c>
      <c r="B16" s="18" t="s">
        <v>41</v>
      </c>
      <c r="C16" s="19"/>
      <c r="D16" s="20"/>
      <c r="E16" s="20"/>
      <c r="F16" s="20">
        <f>SUM(F5:F15)</f>
        <v>0</v>
      </c>
    </row>
    <row r="17" spans="1:6" x14ac:dyDescent="0.35">
      <c r="A17" s="10">
        <v>113</v>
      </c>
      <c r="B17" s="18" t="s">
        <v>42</v>
      </c>
      <c r="C17" s="12"/>
      <c r="D17" s="13"/>
      <c r="E17" s="13"/>
      <c r="F17" s="20">
        <f>+F16*3</f>
        <v>0</v>
      </c>
    </row>
    <row r="18" spans="1:6" x14ac:dyDescent="0.35">
      <c r="A18" s="6">
        <v>300</v>
      </c>
      <c r="B18" s="7" t="s">
        <v>23</v>
      </c>
      <c r="C18" s="8" t="s">
        <v>24</v>
      </c>
      <c r="D18" s="9"/>
      <c r="E18" s="9"/>
      <c r="F18" s="9"/>
    </row>
    <row r="19" spans="1:6" x14ac:dyDescent="0.35">
      <c r="A19" s="10">
        <v>301</v>
      </c>
      <c r="B19" s="11" t="s">
        <v>43</v>
      </c>
      <c r="C19" s="12" t="s">
        <v>26</v>
      </c>
      <c r="D19" s="15">
        <v>6</v>
      </c>
      <c r="E19" s="13"/>
      <c r="F19" s="13">
        <f t="shared" si="0"/>
        <v>0</v>
      </c>
    </row>
    <row r="20" spans="1:6" x14ac:dyDescent="0.35">
      <c r="A20" s="10">
        <v>302</v>
      </c>
      <c r="B20" s="11" t="s">
        <v>27</v>
      </c>
      <c r="C20" s="12" t="s">
        <v>26</v>
      </c>
      <c r="D20" s="12">
        <v>1</v>
      </c>
      <c r="E20" s="13"/>
      <c r="F20" s="13">
        <f t="shared" si="0"/>
        <v>0</v>
      </c>
    </row>
    <row r="21" spans="1:6" x14ac:dyDescent="0.35">
      <c r="A21" s="10">
        <v>303</v>
      </c>
      <c r="B21" s="11" t="s">
        <v>28</v>
      </c>
      <c r="C21" s="12" t="s">
        <v>26</v>
      </c>
      <c r="D21" s="12">
        <v>1</v>
      </c>
      <c r="E21" s="13"/>
      <c r="F21" s="13">
        <f t="shared" si="0"/>
        <v>0</v>
      </c>
    </row>
    <row r="22" spans="1:6" x14ac:dyDescent="0.35">
      <c r="A22" s="10">
        <v>304</v>
      </c>
      <c r="B22" s="11" t="s">
        <v>29</v>
      </c>
      <c r="C22" s="12" t="s">
        <v>30</v>
      </c>
      <c r="D22" s="12">
        <v>10</v>
      </c>
      <c r="E22" s="13"/>
      <c r="F22" s="13">
        <f t="shared" si="0"/>
        <v>0</v>
      </c>
    </row>
    <row r="23" spans="1:6" x14ac:dyDescent="0.35">
      <c r="A23" s="10">
        <v>305</v>
      </c>
      <c r="B23" s="11" t="s">
        <v>31</v>
      </c>
      <c r="C23" s="12" t="s">
        <v>30</v>
      </c>
      <c r="D23" s="12">
        <v>50</v>
      </c>
      <c r="E23" s="13"/>
      <c r="F23" s="13">
        <f t="shared" si="0"/>
        <v>0</v>
      </c>
    </row>
    <row r="24" spans="1:6" x14ac:dyDescent="0.35">
      <c r="A24" s="10">
        <v>306</v>
      </c>
      <c r="B24" s="11" t="s">
        <v>32</v>
      </c>
      <c r="C24" s="12" t="s">
        <v>30</v>
      </c>
      <c r="D24" s="12">
        <v>50</v>
      </c>
      <c r="E24" s="13"/>
      <c r="F24" s="13">
        <f t="shared" si="0"/>
        <v>0</v>
      </c>
    </row>
    <row r="25" spans="1:6" x14ac:dyDescent="0.35">
      <c r="A25" s="10">
        <v>307</v>
      </c>
      <c r="B25" s="11" t="s">
        <v>33</v>
      </c>
      <c r="C25" s="12" t="s">
        <v>26</v>
      </c>
      <c r="D25" s="12">
        <v>1</v>
      </c>
      <c r="E25" s="13"/>
      <c r="F25" s="13">
        <f t="shared" si="0"/>
        <v>0</v>
      </c>
    </row>
    <row r="26" spans="1:6" x14ac:dyDescent="0.35">
      <c r="A26" s="10">
        <v>309</v>
      </c>
      <c r="B26" s="11" t="s">
        <v>34</v>
      </c>
      <c r="C26" s="12" t="s">
        <v>35</v>
      </c>
      <c r="D26" s="12">
        <v>1</v>
      </c>
      <c r="E26" s="13"/>
      <c r="F26" s="13">
        <f t="shared" si="0"/>
        <v>0</v>
      </c>
    </row>
    <row r="27" spans="1:6" x14ac:dyDescent="0.35">
      <c r="A27" s="10">
        <v>310</v>
      </c>
      <c r="B27" s="11" t="s">
        <v>36</v>
      </c>
      <c r="C27" s="12" t="s">
        <v>37</v>
      </c>
      <c r="D27" s="12">
        <v>35</v>
      </c>
      <c r="E27" s="13"/>
      <c r="F27" s="13">
        <f t="shared" si="0"/>
        <v>0</v>
      </c>
    </row>
    <row r="28" spans="1:6" x14ac:dyDescent="0.35">
      <c r="A28" s="26">
        <v>311</v>
      </c>
      <c r="B28" s="27" t="s">
        <v>44</v>
      </c>
      <c r="C28" s="19"/>
      <c r="D28" s="19"/>
      <c r="E28" s="20"/>
      <c r="F28" s="20">
        <f>+SUM(F19:F27)</f>
        <v>0</v>
      </c>
    </row>
    <row r="29" spans="1:6" x14ac:dyDescent="0.35">
      <c r="A29" s="26">
        <v>312</v>
      </c>
      <c r="B29" s="27" t="s">
        <v>45</v>
      </c>
      <c r="C29" s="19"/>
      <c r="D29" s="19"/>
      <c r="E29" s="20"/>
      <c r="F29" s="20">
        <f>F28*3</f>
        <v>0</v>
      </c>
    </row>
    <row r="30" spans="1:6" ht="14.5" customHeight="1" x14ac:dyDescent="0.35">
      <c r="A30" s="43" t="s">
        <v>70</v>
      </c>
      <c r="B30" s="43"/>
      <c r="C30" s="43"/>
      <c r="D30" s="43"/>
      <c r="E30" s="43"/>
      <c r="F30" s="44">
        <f>+F29+F17+F3</f>
        <v>0</v>
      </c>
    </row>
    <row r="31" spans="1:6" x14ac:dyDescent="0.35">
      <c r="A31" s="43" t="s">
        <v>68</v>
      </c>
      <c r="B31" s="43"/>
      <c r="C31" s="43"/>
      <c r="D31" s="43"/>
      <c r="E31" s="43"/>
      <c r="F31" s="45"/>
    </row>
    <row r="32" spans="1:6" x14ac:dyDescent="0.35">
      <c r="A32" s="43" t="s">
        <v>69</v>
      </c>
      <c r="B32" s="43"/>
      <c r="C32" s="43"/>
      <c r="D32" s="43"/>
      <c r="E32" s="43"/>
      <c r="F32" s="44">
        <f>F30+F31</f>
        <v>0</v>
      </c>
    </row>
  </sheetData>
  <mergeCells count="3">
    <mergeCell ref="A30:E30"/>
    <mergeCell ref="A31:E31"/>
    <mergeCell ref="A32:E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4FD-E1E3-4C7E-A34C-9A33FB6E4E42}">
  <dimension ref="A1:D7"/>
  <sheetViews>
    <sheetView tabSelected="1" zoomScaleNormal="100" workbookViewId="0">
      <selection activeCell="C7" sqref="C7"/>
    </sheetView>
  </sheetViews>
  <sheetFormatPr baseColWidth="10" defaultColWidth="11.453125" defaultRowHeight="14.5" x14ac:dyDescent="0.35"/>
  <cols>
    <col min="2" max="2" width="14.7265625" bestFit="1" customWidth="1"/>
    <col min="3" max="4" width="12.26953125" customWidth="1"/>
  </cols>
  <sheetData>
    <row r="1" spans="1:4" ht="29" x14ac:dyDescent="0.35">
      <c r="A1" s="33" t="s">
        <v>51</v>
      </c>
      <c r="B1" s="33" t="s">
        <v>52</v>
      </c>
      <c r="C1" s="46" t="s">
        <v>71</v>
      </c>
      <c r="D1" s="46" t="s">
        <v>72</v>
      </c>
    </row>
    <row r="2" spans="1:4" x14ac:dyDescent="0.35">
      <c r="A2" s="34" t="s">
        <v>54</v>
      </c>
      <c r="B2" s="29" t="s">
        <v>55</v>
      </c>
      <c r="C2" s="48">
        <f>'Ngathie Naoude'!F30</f>
        <v>0</v>
      </c>
      <c r="D2" s="48">
        <f>'Ngathie Naoude'!F32</f>
        <v>0</v>
      </c>
    </row>
    <row r="3" spans="1:4" x14ac:dyDescent="0.35">
      <c r="A3" s="35"/>
      <c r="B3" s="29" t="s">
        <v>57</v>
      </c>
      <c r="C3" s="48">
        <f>'DAROU MINAME   '!F30</f>
        <v>0</v>
      </c>
      <c r="D3" s="48">
        <f>'DAROU MINAME   '!F32</f>
        <v>0</v>
      </c>
    </row>
    <row r="4" spans="1:4" x14ac:dyDescent="0.35">
      <c r="A4" s="35"/>
      <c r="B4" s="29" t="s">
        <v>58</v>
      </c>
      <c r="C4" s="48">
        <f>WEYNDOU!F30</f>
        <v>0</v>
      </c>
      <c r="D4" s="48">
        <f>WEYNDOU!F32</f>
        <v>0</v>
      </c>
    </row>
    <row r="5" spans="1:4" x14ac:dyDescent="0.35">
      <c r="A5" s="35"/>
      <c r="B5" s="29" t="s">
        <v>56</v>
      </c>
      <c r="C5" s="48">
        <f>'Ngathie Peul'!F30</f>
        <v>0</v>
      </c>
      <c r="D5" s="48">
        <f>'Ngathie Peul'!F32</f>
        <v>0</v>
      </c>
    </row>
    <row r="6" spans="1:4" x14ac:dyDescent="0.35">
      <c r="A6" s="35"/>
      <c r="B6" s="29" t="s">
        <v>59</v>
      </c>
      <c r="C6" s="48">
        <f>'KORKI BAMBARA  '!F30</f>
        <v>0</v>
      </c>
      <c r="D6" s="48">
        <f>'KORKI BAMBARA  '!F32</f>
        <v>0</v>
      </c>
    </row>
    <row r="7" spans="1:4" x14ac:dyDescent="0.35">
      <c r="A7" s="36"/>
      <c r="B7" s="30" t="s">
        <v>53</v>
      </c>
      <c r="C7" s="47">
        <f>SUM(C2:C6)</f>
        <v>0</v>
      </c>
      <c r="D7" s="47">
        <f>SUM(D2:D6)</f>
        <v>0</v>
      </c>
    </row>
  </sheetData>
  <mergeCells count="1">
    <mergeCell ref="A2:A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27" ma:contentTypeDescription="" ma:contentTypeScope="" ma:versionID="207b289b692fac83e504800d3e5b6e12">
  <xsd:schema xmlns:xsd="http://www.w3.org/2001/XMLSchema" xmlns:xs="http://www.w3.org/2001/XMLSchema" xmlns:p="http://schemas.microsoft.com/office/2006/metadata/properties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746ed96600f3c8fb3c37a96bfc1f1bed" ns2:_="" ns3:_="" ns4:_="" ns5:_=""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_dlc_DocId xmlns="508ba6eb-9e09-4fd5-92f2-2d9921329f2d">SENENABEL-124183628-59756</_dlc_DocId>
    <_dlc_DocIdUrl xmlns="508ba6eb-9e09-4fd5-92f2-2d9921329f2d">
      <Url>https://enabelbe.sharepoint.com/sites/SEN/_layouts/15/DocIdRedir.aspx?ID=SENENABEL-124183628-59756</Url>
      <Description>SENENABEL-124183628-59756</Description>
    </_dlc_DocIdUrl>
    <SharedWithUsers xmlns="1c89b6ff-5735-4b3c-9dca-50e80957a65b">
      <UserInfo>
        <DisplayName>KANE, Abdou</DisplayName>
        <AccountId>326</AccountId>
        <AccountType/>
      </UserInfo>
    </SharedWithUsers>
    <lcf76f155ced4ddcb4097134ff3c332f xmlns="a1ddbe5a-88f5-4dcf-b333-bf73e2eddbd1">
      <Terms xmlns="http://schemas.microsoft.com/office/infopath/2007/PartnerControls"/>
    </lcf76f155ced4ddcb4097134ff3c332f>
    <e2b781e9cad840cd89b90f5a7e989839 xmlns="14a9c00f-d9e3-4eb9-aad3-f69239d17d9c">
      <Terms xmlns="http://schemas.microsoft.com/office/infopath/2007/PartnerControls"/>
    </e2b781e9cad840cd89b90f5a7e989839>
    <l9d65098618b4a8fbbe87718e7187e6b xmlns="14a9c00f-d9e3-4eb9-aad3-f69239d17d9c">
      <Terms xmlns="http://schemas.microsoft.com/office/infopath/2007/PartnerControls"/>
    </l9d65098618b4a8fbbe87718e7187e6b>
  </documentManagement>
</p:properties>
</file>

<file path=customXml/itemProps1.xml><?xml version="1.0" encoding="utf-8"?>
<ds:datastoreItem xmlns:ds="http://schemas.openxmlformats.org/officeDocument/2006/customXml" ds:itemID="{14D2F1EB-FFC8-43BC-8835-6D5147E96B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BB25D5-D368-4453-B1BC-0131AE9894A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ABD76CB-3A2E-4DAD-AB90-19E2A93593B7}"/>
</file>

<file path=customXml/itemProps4.xml><?xml version="1.0" encoding="utf-8"?>
<ds:datastoreItem xmlns:ds="http://schemas.openxmlformats.org/officeDocument/2006/customXml" ds:itemID="{D604A20F-6CB3-4E0C-AE16-332A7A93250B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508ba6eb-9e09-4fd5-92f2-2d9921329f2d"/>
    <ds:schemaRef ds:uri="a1ddbe5a-88f5-4dcf-b333-bf73e2eddb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Ngathie Naoude</vt:lpstr>
      <vt:lpstr>DAROU MINAME   </vt:lpstr>
      <vt:lpstr>WEYNDOU</vt:lpstr>
      <vt:lpstr>Ngathie Peul</vt:lpstr>
      <vt:lpstr>KORKI BAMBARA  </vt:lpstr>
      <vt:lpstr>Synthèse Lot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FAYE, Souhaïbou</dc:creator>
  <cp:keywords/>
  <dc:description/>
  <cp:lastModifiedBy>VANDER AUWERA, Thibault</cp:lastModifiedBy>
  <cp:revision/>
  <dcterms:created xsi:type="dcterms:W3CDTF">2023-11-18T22:18:41Z</dcterms:created>
  <dcterms:modified xsi:type="dcterms:W3CDTF">2023-12-13T15:56:15Z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4;#FR|e5b11214-e6fc-4287-b1cb-b050c041462c</vt:lpwstr>
  </property>
  <property fmtid="{D5CDD505-2E9C-101B-9397-08002B2CF9AE}" pid="4" name="Country">
    <vt:lpwstr>1;#SEN|2b0d2337-59d1-468e-9a57-52ee80937861</vt:lpwstr>
  </property>
  <property fmtid="{D5CDD505-2E9C-101B-9397-08002B2CF9AE}" pid="5" name="_dlc_DocIdItemGuid">
    <vt:lpwstr>a27f6d2b-5299-4f8a-959d-d1d0573c25ec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  <property fmtid="{D5CDD505-2E9C-101B-9397-08002B2CF9AE}" pid="11" name="e2b781e9cad840cd89b90f5a7e989839">
    <vt:lpwstr/>
  </property>
  <property fmtid="{D5CDD505-2E9C-101B-9397-08002B2CF9AE}" pid="12" name="l9d65098618b4a8fbbe87718e7187e6b">
    <vt:lpwstr/>
  </property>
</Properties>
</file>