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drawings/drawing2.xml" ContentType="application/vnd.openxmlformats-officedocument.drawing+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enabelbe.sharepoint.com/sites/PSE/Contracts/21_Public_Contracts/PZA170421T_RISE/PZA170421T-10055_As-Safa_KG_Works/2_CSC/"/>
    </mc:Choice>
  </mc:AlternateContent>
  <xr:revisionPtr revIDLastSave="213" documentId="11_F4178F31E53E41A2DC6C5EF808471807BD94E170" xr6:coauthVersionLast="47" xr6:coauthVersionMax="47" xr10:uidLastSave="{87CC45E5-7451-4AEE-9E66-B4E62E5E7FFC}"/>
  <bookViews>
    <workbookView xWindow="-110" yWindow="-110" windowWidth="19420" windowHeight="10300" activeTab="1" xr2:uid="{00000000-000D-0000-FFFF-FFFF00000000}"/>
  </bookViews>
  <sheets>
    <sheet name="PZA170421T-10055-KG" sheetId="10" r:id="rId1"/>
    <sheet name="PZA170421T-10055-Basic School" sheetId="13" r:id="rId2"/>
    <sheet name="lists1" sheetId="14" r:id="rId3"/>
    <sheet name="lists" sheetId="3" r:id="rId4"/>
    <sheet name="Mech. Preamble" sheetId="11" r:id="rId5"/>
    <sheet name="Elect. Preamble" sheetId="12" r:id="rId6"/>
  </sheets>
  <externalReferences>
    <externalReference r:id="rId7"/>
    <externalReference r:id="rId8"/>
    <externalReference r:id="rId9"/>
    <externalReference r:id="rId10"/>
    <externalReference r:id="rId11"/>
    <externalReference r:id="rId12"/>
  </externalReferences>
  <definedNames>
    <definedName name="_xlnm._FilterDatabase" localSheetId="1" hidden="1">'PZA170421T-10055-Basic School'!$A$7:$G$122</definedName>
    <definedName name="_xlnm._FilterDatabase" localSheetId="0" hidden="1">'PZA170421T-10055-KG'!$A$6:$G$161</definedName>
    <definedName name="accessibility" localSheetId="1">'[1]school info'!$C$37:$C$40</definedName>
    <definedName name="accessibility" localSheetId="0">'[1]school info'!$C$37:$C$40</definedName>
    <definedName name="accessibility">'[2]school info'!$C$37:$C$40</definedName>
    <definedName name="acoustics" localSheetId="1">'[1]room parameters'!$E$3:$E$5</definedName>
    <definedName name="acoustics" localSheetId="0">'[1]room parameters'!$E$3:$E$5</definedName>
    <definedName name="acoustics">'[2]room parameters'!$E$3:$E$5</definedName>
    <definedName name="areaABCGJ" localSheetId="1">'[1]school info'!$D$4:$D$8</definedName>
    <definedName name="areaABCGJ" localSheetId="0">'[1]school info'!$D$4:$D$8</definedName>
    <definedName name="areaABCGJ">'[2]school info'!$D$4:$D$8</definedName>
    <definedName name="board" localSheetId="1">'[1]room parameters'!$M$3:$M$5</definedName>
    <definedName name="board" localSheetId="0">'[1]room parameters'!$M$3:$M$5</definedName>
    <definedName name="board">'[2]room parameters'!$M$3:$M$5</definedName>
    <definedName name="Category" localSheetId="1">'[1]school info'!$G$4:$G$8</definedName>
    <definedName name="Category" localSheetId="0">'[1]school info'!$G$4:$G$8</definedName>
    <definedName name="Category">'[2]school info'!$G$4:$G$8</definedName>
    <definedName name="desks" localSheetId="1">'[1]room parameters'!$L$3:$L$5</definedName>
    <definedName name="desks" localSheetId="0">'[1]room parameters'!$L$3:$L$5</definedName>
    <definedName name="desks">'[2]room parameters'!$L$3:$L$5</definedName>
    <definedName name="directorate" localSheetId="1">'[1]school info'!$C$4:$C$19</definedName>
    <definedName name="directorate" localSheetId="0">'[1]school info'!$C$4:$C$19</definedName>
    <definedName name="directorate">'[2]school info'!$C$4:$C$19</definedName>
    <definedName name="electricallight" localSheetId="1">'[1]room parameters'!$B$3:$B$5</definedName>
    <definedName name="electricallight" localSheetId="0">'[1]room parameters'!$B$3:$B$5</definedName>
    <definedName name="electricallight">'[2]room parameters'!$B$3:$B$5</definedName>
    <definedName name="electricalplugs" localSheetId="1">'[1]room parameters'!$C$3:$C$5</definedName>
    <definedName name="electricalplugs" localSheetId="0">'[1]room parameters'!$C$3:$C$5</definedName>
    <definedName name="electricalplugs">'[2]room parameters'!$C$3:$C$5</definedName>
    <definedName name="electricitycapacity" localSheetId="1">'[1]school info'!$A$23:$A$26</definedName>
    <definedName name="electricitycapacity" localSheetId="0">'[1]school info'!$A$23:$A$26</definedName>
    <definedName name="electricitycapacity">'[2]school info'!$A$23:$A$26</definedName>
    <definedName name="floors" localSheetId="1">'[1]room parameters'!$J$3:$J$5</definedName>
    <definedName name="floors" localSheetId="0">'[1]room parameters'!$J$3:$J$5</definedName>
    <definedName name="floors">'[2]room parameters'!$J$3:$J$5</definedName>
    <definedName name="fromgrade" localSheetId="1">'[1]school info'!$E$4:$E$16</definedName>
    <definedName name="fromgrade" localSheetId="0">'[1]school info'!$E$4:$E$16</definedName>
    <definedName name="fromgrade">'[2]school info'!$E$4:$E$16</definedName>
    <definedName name="gender" localSheetId="1">'[1]school info'!$A$4:$A$8</definedName>
    <definedName name="gender" localSheetId="0">'[1]school info'!$A$4:$A$8</definedName>
    <definedName name="gender">'[2]school info'!$A$4:$A$8</definedName>
    <definedName name="healthhygiene" localSheetId="1">'[1]school info'!$C$30:$C$33</definedName>
    <definedName name="healthhygiene" localSheetId="0">'[1]school info'!$C$30:$C$33</definedName>
    <definedName name="healthhygiene">'[2]school info'!$C$30:$C$33</definedName>
    <definedName name="jk">#REF!</definedName>
    <definedName name="kn">#REF!</definedName>
    <definedName name="level" localSheetId="1">'[1]school info'!$B$4:$B$9</definedName>
    <definedName name="level" localSheetId="0">'[1]school info'!$B$4:$B$9</definedName>
    <definedName name="level">'[2]school info'!$B$4:$B$9</definedName>
    <definedName name="missing" localSheetId="1">'[1]room parameters'!#REF!</definedName>
    <definedName name="missing" localSheetId="0">'[1]room parameters'!#REF!</definedName>
    <definedName name="missing">'[2]room parameters'!#REF!</definedName>
    <definedName name="naturallight" localSheetId="1">'[1]room parameters'!$A$3:$A$5</definedName>
    <definedName name="naturallight" localSheetId="0">'[1]room parameters'!$A$3:$A$5</definedName>
    <definedName name="naturallight">'[2]room parameters'!$A$3:$A$5</definedName>
    <definedName name="needsplit" localSheetId="1">#REF!</definedName>
    <definedName name="needsplit" localSheetId="0">#REF!</definedName>
    <definedName name="needsplit">#REF!</definedName>
    <definedName name="needsplit1">#REF!</definedName>
    <definedName name="needsplitbg" localSheetId="1">#REF!,#REF!</definedName>
    <definedName name="needsplitbg" localSheetId="0">#REF!,#REF!</definedName>
    <definedName name="needsplitbg">#REF!,#REF!</definedName>
    <definedName name="needsplitbs" localSheetId="1">#REF!</definedName>
    <definedName name="needsplitbs" localSheetId="0">#REF!</definedName>
    <definedName name="needsplitbs">#REF!</definedName>
    <definedName name="painting" localSheetId="1">'[1]room parameters'!$H$3:$H$5</definedName>
    <definedName name="painting" localSheetId="0">'[1]room parameters'!$H$3:$H$5</definedName>
    <definedName name="painting">'[2]room parameters'!$H$3:$H$5</definedName>
    <definedName name="plastering" localSheetId="1">'[1]room parameters'!$G$3:$G$5</definedName>
    <definedName name="plastering" localSheetId="0">'[1]room parameters'!$G$3:$G$5</definedName>
    <definedName name="plastering">'[2]room parameters'!$G$3:$G$5</definedName>
    <definedName name="_xlnm.Print_Area" localSheetId="1">'PZA170421T-10055-Basic School'!$A$1:$G$138</definedName>
    <definedName name="_xlnm.Print_Area" localSheetId="0">'PZA170421T-10055-KG'!$A$1:$G$262</definedName>
    <definedName name="_xlnm.Print_Titles" localSheetId="1">'PZA170421T-10055-Basic School'!#REF!</definedName>
    <definedName name="_xlnm.Print_Titles" localSheetId="0">'PZA170421T-10055-KG'!$5:$6</definedName>
    <definedName name="rented" localSheetId="2">'[2]room parameters'!#REF!</definedName>
    <definedName name="rented" localSheetId="1">'[1]room parameters'!#REF!</definedName>
    <definedName name="rented" localSheetId="0">'[1]room parameters'!#REF!</definedName>
    <definedName name="rented">'[2]room parameters'!#REF!</definedName>
    <definedName name="rented1">'[2]room parameters'!#REF!</definedName>
    <definedName name="safetysecurity" localSheetId="1">'[1]school info'!$C$23:$C$26</definedName>
    <definedName name="safetysecurity" localSheetId="0">'[1]school info'!$C$23:$C$26</definedName>
    <definedName name="safetysecurity">'[2]school info'!$C$23:$C$26</definedName>
    <definedName name="structure" localSheetId="1">'[1]room parameters'!$F$3:$F$5</definedName>
    <definedName name="structure" localSheetId="0">'[1]room parameters'!$F$3:$F$5</definedName>
    <definedName name="structure">'[2]room parameters'!$F$3:$F$5</definedName>
    <definedName name="tograde" localSheetId="1">'[1]school info'!$F$4:$F$16</definedName>
    <definedName name="tograde" localSheetId="0">'[1]school info'!$F$4:$F$16</definedName>
    <definedName name="tograde">'[2]school info'!$F$4:$F$16</definedName>
    <definedName name="utilities" localSheetId="1">'[1]room parameters'!$K$3:$K$5</definedName>
    <definedName name="utilities" localSheetId="0">'[1]room parameters'!$K$3:$K$5</definedName>
    <definedName name="utilities">'[2]room parameters'!$K$3:$K$5</definedName>
    <definedName name="ventilation" localSheetId="1">'[1]room parameters'!$D$3:$D$5</definedName>
    <definedName name="ventilation" localSheetId="0">'[1]room parameters'!$D$3:$D$5</definedName>
    <definedName name="ventilation">'[2]room parameters'!$D$3:$D$5</definedName>
    <definedName name="wallguards" localSheetId="1">'[1]room parameters'!$N$3:$N$4</definedName>
    <definedName name="wallguards" localSheetId="0">'[1]room parameters'!$N$3:$N$4</definedName>
    <definedName name="wallguards">'[2]room parameters'!$N$3:$N$4</definedName>
    <definedName name="YESNO" localSheetId="1">'[1]room parameters'!#REF!</definedName>
    <definedName name="YESNO" localSheetId="0">'[1]room parameters'!#REF!</definedName>
    <definedName name="YESNO">'[2]room parameters'!#REF!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7" i="13" l="1"/>
  <c r="C137" i="13"/>
  <c r="B131" i="13"/>
  <c r="B130" i="13"/>
  <c r="B129" i="13"/>
  <c r="G126" i="13"/>
  <c r="G125" i="13"/>
  <c r="G115" i="13" s="1"/>
  <c r="G131" i="13" s="1"/>
  <c r="G124" i="13"/>
  <c r="G122" i="13"/>
  <c r="G121" i="13"/>
  <c r="G120" i="13"/>
  <c r="G118" i="13"/>
  <c r="G113" i="13"/>
  <c r="G110" i="13"/>
  <c r="G109" i="13"/>
  <c r="G105" i="13"/>
  <c r="G104" i="13"/>
  <c r="G103" i="13"/>
  <c r="G99" i="13"/>
  <c r="G98" i="13"/>
  <c r="G97" i="13"/>
  <c r="G96" i="13"/>
  <c r="G95" i="13"/>
  <c r="G94" i="13"/>
  <c r="G93" i="13"/>
  <c r="G88" i="13"/>
  <c r="G87" i="13"/>
  <c r="G86" i="13"/>
  <c r="G85" i="13"/>
  <c r="G84" i="13"/>
  <c r="G83" i="13"/>
  <c r="G82" i="13"/>
  <c r="G78" i="13"/>
  <c r="G77" i="13"/>
  <c r="G76" i="13"/>
  <c r="G75" i="13"/>
  <c r="G74" i="13"/>
  <c r="G73" i="13"/>
  <c r="G69" i="13"/>
  <c r="G68" i="13"/>
  <c r="G67" i="13"/>
  <c r="G66" i="13"/>
  <c r="G64" i="13"/>
  <c r="G63" i="13"/>
  <c r="G62" i="13"/>
  <c r="G61" i="13"/>
  <c r="G60" i="13"/>
  <c r="G59" i="13"/>
  <c r="G57" i="13"/>
  <c r="G56" i="13"/>
  <c r="G55" i="13"/>
  <c r="G54" i="13"/>
  <c r="G53" i="13"/>
  <c r="G51" i="13"/>
  <c r="G49" i="13"/>
  <c r="G48" i="13"/>
  <c r="G45" i="13"/>
  <c r="G44" i="13"/>
  <c r="G43" i="13"/>
  <c r="G42" i="13"/>
  <c r="G40" i="13"/>
  <c r="G37" i="13"/>
  <c r="G29" i="13" s="1"/>
  <c r="G130" i="13" s="1"/>
  <c r="G35" i="13"/>
  <c r="G34" i="13"/>
  <c r="G33" i="13"/>
  <c r="G31" i="13"/>
  <c r="G9" i="13"/>
  <c r="G8" i="13"/>
  <c r="G7" i="13"/>
  <c r="G129" i="13" s="1"/>
  <c r="C4" i="13"/>
  <c r="G160" i="10"/>
  <c r="G132" i="13" l="1"/>
  <c r="G135" i="10"/>
  <c r="G89" i="10" l="1"/>
  <c r="G76" i="10"/>
  <c r="G75" i="10"/>
  <c r="G33" i="10" l="1"/>
  <c r="G32" i="10"/>
  <c r="G30" i="10"/>
  <c r="G29" i="10"/>
  <c r="G28" i="10"/>
  <c r="G20" i="10"/>
  <c r="G14" i="10"/>
  <c r="G15" i="10"/>
  <c r="G16" i="10"/>
  <c r="G17" i="10"/>
  <c r="G18" i="10"/>
  <c r="G19" i="10"/>
  <c r="G21" i="10"/>
  <c r="G22" i="10"/>
  <c r="G13" i="10"/>
  <c r="B254" i="10"/>
  <c r="G146" i="10"/>
  <c r="G161" i="10"/>
  <c r="G159" i="10"/>
  <c r="G157" i="10"/>
  <c r="G156" i="10"/>
  <c r="G155" i="10"/>
  <c r="G154" i="10"/>
  <c r="G153" i="10"/>
  <c r="G152" i="10"/>
  <c r="G151" i="10"/>
  <c r="G150" i="10"/>
  <c r="G147" i="10"/>
  <c r="G145" i="10"/>
  <c r="G144" i="10"/>
  <c r="G143" i="10"/>
  <c r="G141" i="10"/>
  <c r="G140" i="10"/>
  <c r="G139" i="10"/>
  <c r="G138" i="10"/>
  <c r="G137" i="10"/>
  <c r="G136" i="10"/>
  <c r="G133" i="10"/>
  <c r="G132" i="10"/>
  <c r="G131" i="10"/>
  <c r="G130" i="10"/>
  <c r="G129" i="10"/>
  <c r="G128" i="10"/>
  <c r="G127" i="10"/>
  <c r="G126" i="10"/>
  <c r="G125" i="10"/>
  <c r="G124" i="10"/>
  <c r="G123" i="10"/>
  <c r="G122" i="10"/>
  <c r="G118" i="10" l="1"/>
  <c r="G254" i="10"/>
  <c r="G188" i="10" l="1"/>
  <c r="G189" i="10"/>
  <c r="G183" i="10"/>
  <c r="G184" i="10"/>
  <c r="G185" i="10"/>
  <c r="G186" i="10"/>
  <c r="G110" i="10" l="1"/>
  <c r="G109" i="10"/>
  <c r="G87" i="10" l="1"/>
  <c r="G78" i="10"/>
  <c r="G106" i="10"/>
  <c r="G105" i="10"/>
  <c r="G103" i="10"/>
  <c r="G91" i="10"/>
  <c r="G102" i="10"/>
  <c r="G99" i="10"/>
  <c r="G90" i="10"/>
  <c r="G85" i="10" l="1"/>
  <c r="G84" i="10" l="1"/>
  <c r="G81" i="10"/>
  <c r="G82" i="10"/>
  <c r="G83" i="10"/>
  <c r="G65" i="10" l="1"/>
  <c r="G46" i="10"/>
  <c r="G40" i="10"/>
  <c r="G45" i="10" l="1"/>
  <c r="G44" i="10"/>
  <c r="G39" i="10"/>
  <c r="G38" i="10"/>
  <c r="G35" i="10" l="1"/>
  <c r="G48" i="10"/>
  <c r="G71" i="10" l="1"/>
  <c r="G69" i="10"/>
  <c r="G72" i="10"/>
  <c r="G70" i="10"/>
  <c r="G68" i="10"/>
  <c r="G67" i="10"/>
  <c r="G66" i="10"/>
  <c r="G42" i="10"/>
  <c r="G43" i="10"/>
  <c r="G41" i="10"/>
  <c r="G36" i="10"/>
  <c r="G47" i="10"/>
  <c r="G242" i="10" l="1"/>
  <c r="G239" i="10"/>
  <c r="G235" i="10"/>
  <c r="G234" i="10"/>
  <c r="G233" i="10"/>
  <c r="G229" i="10"/>
  <c r="G228" i="10"/>
  <c r="G227" i="10"/>
  <c r="G226" i="10"/>
  <c r="G225" i="10"/>
  <c r="G224" i="10"/>
  <c r="G223" i="10"/>
  <c r="G219" i="10"/>
  <c r="G218" i="10"/>
  <c r="G217" i="10"/>
  <c r="G216" i="10"/>
  <c r="G215" i="10"/>
  <c r="G214" i="10"/>
  <c r="G210" i="10"/>
  <c r="G209" i="10"/>
  <c r="G208" i="10"/>
  <c r="G207" i="10"/>
  <c r="G206" i="10"/>
  <c r="G205" i="10"/>
  <c r="G201" i="10"/>
  <c r="G200" i="10"/>
  <c r="G199" i="10"/>
  <c r="G198" i="10"/>
  <c r="G195" i="10"/>
  <c r="G194" i="10"/>
  <c r="G193" i="10"/>
  <c r="G192" i="10"/>
  <c r="G191" i="10"/>
  <c r="G187" i="10"/>
  <c r="G181" i="10"/>
  <c r="G179" i="10"/>
  <c r="G176" i="10"/>
  <c r="G174" i="10"/>
  <c r="G173" i="10"/>
  <c r="G172" i="10"/>
  <c r="G169" i="10"/>
  <c r="G168" i="10"/>
  <c r="G166" i="10"/>
  <c r="G163" i="10" l="1"/>
  <c r="G255" i="10" s="1"/>
  <c r="G88" i="10" l="1"/>
  <c r="G37" i="10"/>
  <c r="G27" i="10" l="1"/>
  <c r="G34" i="10"/>
  <c r="G11" i="10"/>
  <c r="B255" i="10" l="1"/>
  <c r="B253" i="10"/>
  <c r="B252" i="10"/>
  <c r="B251" i="10"/>
  <c r="B250" i="10"/>
  <c r="B249" i="10"/>
  <c r="B248" i="10"/>
  <c r="B247" i="10"/>
  <c r="B246" i="10"/>
  <c r="B245" i="10"/>
  <c r="G64" i="10"/>
  <c r="G63" i="10" s="1"/>
  <c r="G249" i="10" s="1"/>
  <c r="G86" i="10"/>
  <c r="B244" i="10" l="1"/>
  <c r="G108" i="10" l="1"/>
  <c r="G95" i="10" l="1"/>
  <c r="G94" i="10" l="1"/>
  <c r="G93" i="10" s="1"/>
  <c r="G251" i="10" s="1"/>
  <c r="G31" i="10" l="1"/>
  <c r="G104" i="10" l="1"/>
  <c r="G107" i="10"/>
  <c r="G80" i="10"/>
  <c r="G52" i="10" l="1"/>
  <c r="G98" i="10" l="1"/>
  <c r="G58" i="10"/>
  <c r="G55" i="10" l="1"/>
  <c r="G61" i="10"/>
  <c r="G56" i="10"/>
  <c r="G10" i="10" l="1"/>
  <c r="G12" i="10"/>
  <c r="G9" i="10"/>
  <c r="G114" i="10" l="1"/>
  <c r="G115" i="10"/>
  <c r="G116" i="10"/>
  <c r="G101" i="10"/>
  <c r="G100" i="10"/>
  <c r="G79" i="10"/>
  <c r="G77" i="10"/>
  <c r="G97" i="10" l="1"/>
  <c r="G252" i="10" s="1"/>
  <c r="G74" i="10"/>
  <c r="G250" i="10" s="1"/>
  <c r="G112" i="10"/>
  <c r="G253" i="10" s="1"/>
  <c r="G60" i="10"/>
  <c r="G248" i="10" s="1"/>
  <c r="G57" i="10"/>
  <c r="G54" i="10" s="1"/>
  <c r="G247" i="10" s="1"/>
  <c r="G51" i="10" l="1"/>
  <c r="G50" i="10" l="1"/>
  <c r="G246" i="10" s="1"/>
  <c r="G26" i="10"/>
  <c r="G8" i="10" l="1"/>
  <c r="G7" i="10" s="1"/>
  <c r="G244" i="10" s="1"/>
  <c r="D261" i="10" l="1"/>
  <c r="C261" i="10"/>
  <c r="C4" i="10"/>
  <c r="G25" i="10" l="1"/>
  <c r="G24" i="10" s="1"/>
  <c r="G245" i="10" s="1"/>
  <c r="G256" i="10" l="1"/>
</calcChain>
</file>

<file path=xl/sharedStrings.xml><?xml version="1.0" encoding="utf-8"?>
<sst xmlns="http://schemas.openxmlformats.org/spreadsheetml/2006/main" count="1055" uniqueCount="637">
  <si>
    <t xml:space="preserve">Demolition </t>
  </si>
  <si>
    <t xml:space="preserve">Concrete </t>
  </si>
  <si>
    <t xml:space="preserve">Tiling and Flooring </t>
  </si>
  <si>
    <t>no.</t>
  </si>
  <si>
    <t xml:space="preserve">Carpentry and Joinery </t>
  </si>
  <si>
    <t xml:space="preserve">Steel and Aluminium </t>
  </si>
  <si>
    <t xml:space="preserve">Plastering </t>
  </si>
  <si>
    <t xml:space="preserve">Painting </t>
  </si>
  <si>
    <t xml:space="preserve">Electrical </t>
  </si>
  <si>
    <t xml:space="preserve">Mechanical </t>
  </si>
  <si>
    <t>Insulation and Roofing</t>
  </si>
  <si>
    <t xml:space="preserve">Stone </t>
  </si>
  <si>
    <t>ELECTRICAL WORKS</t>
  </si>
  <si>
    <t>PAINTING WORKS</t>
  </si>
  <si>
    <t>PLASTERING WORKS</t>
  </si>
  <si>
    <t>CARPENTRY &amp; JOINERY WORKS</t>
  </si>
  <si>
    <t>TILING, FLOORING AND MARBLE WORKS</t>
  </si>
  <si>
    <t>CONCRETE , BLOCK WORKS AND STONE WORKS</t>
  </si>
  <si>
    <t>QUANTITY</t>
  </si>
  <si>
    <t>UNIT</t>
  </si>
  <si>
    <t>TOT</t>
  </si>
  <si>
    <t>RATE €</t>
  </si>
  <si>
    <t>Total Before VAT</t>
  </si>
  <si>
    <t>Authorized person to sign</t>
  </si>
  <si>
    <t>In the Capacity of</t>
  </si>
  <si>
    <t>Date</t>
  </si>
  <si>
    <t>Stamp</t>
  </si>
  <si>
    <t>Signature</t>
  </si>
  <si>
    <t>MECHANICAL WORKS</t>
  </si>
  <si>
    <t>Name of Tenderer (Company)</t>
  </si>
  <si>
    <t>Nr.</t>
  </si>
  <si>
    <t>ITEM</t>
  </si>
  <si>
    <t>SUMMARY</t>
  </si>
  <si>
    <t>TOTAL 
EURO</t>
  </si>
  <si>
    <t>CONSULTANT:  Hosh Studio</t>
  </si>
  <si>
    <t>DESCRIPTION OF WORK NEEDED / SPECIFICATIONS</t>
  </si>
  <si>
    <r>
      <t>m</t>
    </r>
    <r>
      <rPr>
        <vertAlign val="superscript"/>
        <sz val="11"/>
        <color theme="1"/>
        <rFont val="Calibri"/>
        <family val="2"/>
        <scheme val="minor"/>
      </rPr>
      <t>2</t>
    </r>
  </si>
  <si>
    <r>
      <t>m</t>
    </r>
    <r>
      <rPr>
        <vertAlign val="superscript"/>
        <sz val="11"/>
        <color theme="1"/>
        <rFont val="Calibri"/>
        <family val="2"/>
        <scheme val="minor"/>
      </rPr>
      <t>3</t>
    </r>
  </si>
  <si>
    <t>m (linear)</t>
  </si>
  <si>
    <t>lumpsum</t>
  </si>
  <si>
    <t>units</t>
  </si>
  <si>
    <t>Category</t>
  </si>
  <si>
    <t>Place</t>
  </si>
  <si>
    <t>Room</t>
  </si>
  <si>
    <t>Plumbing System</t>
  </si>
  <si>
    <t>Sweage\Drain System :</t>
  </si>
  <si>
    <t>Connecting HDPE\PVC pipe to existing manhole  including conecting vent pipes and manhole benching according to drawing</t>
  </si>
  <si>
    <t xml:space="preserve">4"/4" floor trap with 15/15 cm stainless steel cover. </t>
  </si>
  <si>
    <t>4" PP Clean out, with 15/15 cm stainless steel cover.</t>
  </si>
  <si>
    <t>Water System :</t>
  </si>
  <si>
    <t xml:space="preserve">16 mm pexgol pipe with 25 mm sleeve </t>
  </si>
  <si>
    <t xml:space="preserve">25 mm pexgol pipe with 40 mm sleeve </t>
  </si>
  <si>
    <t>Sanitary fixtures :</t>
  </si>
  <si>
    <t>HDPE (High Density Poly Ethylene) Drain Pipes
Price Includes:
Couplings
Hanging for vertical pipes or where required
Digging,  refilling and retiling
All Fittings and Accessories needed for complete installation.</t>
  </si>
  <si>
    <t>m3</t>
  </si>
  <si>
    <t>EXCAVATION,  DEMOLITION, &amp; EARTH WORKS</t>
  </si>
  <si>
    <t>m2</t>
  </si>
  <si>
    <t>Excavation</t>
  </si>
  <si>
    <t>Earth</t>
  </si>
  <si>
    <t>Backfilling</t>
  </si>
  <si>
    <t>Filling</t>
  </si>
  <si>
    <t>Asphalt</t>
  </si>
  <si>
    <t>Dimantle</t>
  </si>
  <si>
    <t>Concrete hollow block</t>
  </si>
  <si>
    <t xml:space="preserve">Prepare surfaces and apply in three coats of rough and fine finish with ordinary Portland cement, sand and lime as specified 13mm thick on walls
 The price includes installation of metal lathe 200 mm wide to all chases of electro  mechanical works and to junctions of block work and concrete. It shall also include for all stop beads, angle beads Ref Protector 1012, 3204, and movement beads, all per engineer's instructions. </t>
  </si>
  <si>
    <t xml:space="preserve">Gypsum </t>
  </si>
  <si>
    <t>kg</t>
  </si>
  <si>
    <t>FURNITURE &amp; EQUIPMENTS</t>
  </si>
  <si>
    <t>Equipment &amp; Furniture</t>
  </si>
  <si>
    <t>PLANTING WORKS</t>
  </si>
  <si>
    <t>Supply and plant the following:</t>
  </si>
  <si>
    <t>MECHANICAL INSTALLATIONS</t>
  </si>
  <si>
    <t>The Bills of Quantities, Specifications, Schedule of Equipment and Drawings and all other Contract documents are complementary to each other.</t>
  </si>
  <si>
    <t>It is the responsibility of the Contractor to check the locations and quantities of the materials and equipment to be executed in accordance with the contract drawings.</t>
  </si>
  <si>
    <t>The unit rate of the materials and equipment shall be based on the Specification, all components as required and specified under each item concerned in the Specifications, Technical Data and Notes on the Schedules of Equipment Sheet, Contract Drawings, and all other Contract documents.</t>
  </si>
  <si>
    <t>All materials and equipment specified in this Volume shall be of a quality equivalent to/or better than furnished or manufactured by the following:</t>
  </si>
  <si>
    <r>
      <t>Equipment</t>
    </r>
    <r>
      <rPr>
        <b/>
        <sz val="12"/>
        <color indexed="8"/>
        <rFont val="Calibri"/>
        <family val="2"/>
      </rPr>
      <t xml:space="preserve"> &amp; </t>
    </r>
    <r>
      <rPr>
        <b/>
        <u/>
        <sz val="12"/>
        <color indexed="8"/>
        <rFont val="Calibri"/>
        <family val="2"/>
      </rPr>
      <t xml:space="preserve">Trade Mark </t>
    </r>
  </si>
  <si>
    <t xml:space="preserve">Fans </t>
  </si>
  <si>
    <t>- Vortice</t>
  </si>
  <si>
    <t>- S&amp;P</t>
  </si>
  <si>
    <t>- Rosenburg</t>
  </si>
  <si>
    <t xml:space="preserve">Sanitary fixtures                                                                            </t>
  </si>
  <si>
    <t xml:space="preserve">- Ideal standard </t>
  </si>
  <si>
    <t>- Creavit</t>
  </si>
  <si>
    <t>- Villeroy&amp;Boch</t>
  </si>
  <si>
    <t>- Vitra</t>
  </si>
  <si>
    <r>
      <t xml:space="preserve">Sanitary fixtures  fittings (wash basin mixer)                            </t>
    </r>
    <r>
      <rPr>
        <sz val="12"/>
        <color indexed="8"/>
        <rFont val="Calibri"/>
        <family val="2"/>
      </rPr>
      <t xml:space="preserve">  </t>
    </r>
  </si>
  <si>
    <t>- Grohe</t>
  </si>
  <si>
    <t xml:space="preserve">Hangers ,Anchors &amp; Supports for pipes &amp; ducts                                        </t>
  </si>
  <si>
    <t>- Hilti</t>
  </si>
  <si>
    <t xml:space="preserve">Valves </t>
  </si>
  <si>
    <t>- sagiv</t>
  </si>
  <si>
    <t xml:space="preserve">PVC drain pipe &amp; fittings                           </t>
  </si>
  <si>
    <t>- Holiot</t>
  </si>
  <si>
    <t xml:space="preserve">HDPE drain pipe &amp; fittings                          </t>
  </si>
  <si>
    <t>- Geberit</t>
  </si>
  <si>
    <t>Pex Pipes and Fittings</t>
  </si>
  <si>
    <t>- Golan</t>
  </si>
  <si>
    <t>Air grills &amp; diffusers,  volume &amp; fire dampers</t>
  </si>
  <si>
    <t>-  Metal press</t>
  </si>
  <si>
    <t>-  Cooling industries company</t>
  </si>
  <si>
    <t>Pipe insulation</t>
  </si>
  <si>
    <t>Vidoflex</t>
  </si>
  <si>
    <t xml:space="preserve">In addition to the above mentioned requirements, the Unit Rate shall include the following:
(The following requirements are complementary to the mentioned items in the B.O.Q.).
</t>
  </si>
  <si>
    <t>A. General</t>
  </si>
  <si>
    <t>1. Supply of materials and equipment. (unless mentioned to be supplied by the owner)</t>
  </si>
  <si>
    <t>2. Off loading and handling from trucks on site to place of installation.</t>
  </si>
  <si>
    <t>3. Installation of materials and equipment.</t>
  </si>
  <si>
    <t>4. All civil work required and connected with the mechanical installations, such as: equipment concrete bases and supports, cutting through walls and slabs for passage of pipes and conduits and ducts, pipe sleeves, repatching, fixing of pipe and duct hangers and supports to structure, wooden frames for air outlets and louvers and wall mounted fans, excavation and backfilling, riggings, hoisting, water proofing, cleaning, protection and painting.</t>
  </si>
  <si>
    <t>5. All testing, balancing, adjusting, commissioning and handling to client complete operational systems.</t>
  </si>
  <si>
    <t>6. Allowance for cleaning and for proper protection of all equipment plants, electrical installations and structures during insulation  and paintings.</t>
  </si>
  <si>
    <t>7. Disinfection, flushing and water treatment.</t>
  </si>
  <si>
    <t>8. All labor, materials, tools, instruments, electric power supply fuel and water required for installation, testing, balancing, adjusting, disinfection, flushing, operation and commissioning.</t>
  </si>
  <si>
    <t>9. Thermal insulation for all equipment, valves, trimming and accessories.</t>
  </si>
  <si>
    <t>10. System identifications, tags, labels, nameplates, and charts.</t>
  </si>
  <si>
    <t>11. Shop-drawings and As-built drawings.</t>
  </si>
  <si>
    <t>12. Spare parts information and tools, as recommended by the manufacturer</t>
  </si>
  <si>
    <t>13. Operation and maintenance manuals.</t>
  </si>
  <si>
    <t>14. Samples as required by the Engineer.</t>
  </si>
  <si>
    <t xml:space="preserve">15. Inspection, testing , rejection , adjusting, balancing, commissioning, and handling to client of all materials, equipment and workmanship.   </t>
  </si>
  <si>
    <t>16. Maintenance of all items supplied by contractor as per Contract Conditions</t>
  </si>
  <si>
    <t>17. Electrical wiring between equipment and power panel</t>
  </si>
  <si>
    <t>18. For pipe works: Steel, HDPE, UPVC for all services.</t>
  </si>
  <si>
    <t xml:space="preserve">The unit price shall include all pipe fittings and joints such as elbows, bends, tees, reducers, unions, expansion joints, flanges, anchoring, sleeves, floor plates, flanges, sockets and all joining materials,  pipe hangers and supports, expansion bellows loops and joints, fire retardant and protection sealants for all pipes crossing fire rated structures,  adapters and dielectric unions for connecting dissimilar materials, excavation and back-filling, chasing in walls, painting, pipe protection against corrosion, pipe coating, as required per specifications and drawings. </t>
  </si>
  <si>
    <t>Pipe work shall be measured in meter run (MR).</t>
  </si>
  <si>
    <t>General Provisions of Electrical Works</t>
  </si>
  <si>
    <t>Rates of electrical installations shall includes for:-</t>
  </si>
  <si>
    <t>Electrical works including all required materials, accessories, labor, all as required according to drawings, specifications and bill of quantities.</t>
  </si>
  <si>
    <t>Cutting, and pining including all making good</t>
  </si>
  <si>
    <t>Forming, or cutting hales, chases, channels etc.in reinforced concrete structure, block works or existing walls.</t>
  </si>
  <si>
    <t>Plugging and screwing</t>
  </si>
  <si>
    <t>Preparation of all required workshop drawings and as built drawings.</t>
  </si>
  <si>
    <t>Preparing working drawings by authorized Fire Alarm Engineer</t>
  </si>
  <si>
    <t>Protection of all electrical works</t>
  </si>
  <si>
    <t>All Labelling shall be engraved type</t>
  </si>
  <si>
    <t>All conduits used should be fire retardant and color coded.</t>
  </si>
  <si>
    <t>providing Operating and Maintenance Manual
Mechanical and Electrical Services including as made drawings as specified.</t>
  </si>
  <si>
    <t xml:space="preserve">Rate includes Inspection of electrical installation inside the buildings &amp; the playgrounds by licensed electrical inspection engineer at least Level(2), including cost of inspection and assistance to inspector in taking instrument readings, providing test reports &amp; certificates for all electrical works including electrical panels. </t>
  </si>
  <si>
    <t>All Electrical Works should be according to local codes &amp; laws &amp; according to technical requirements of electricity company</t>
  </si>
  <si>
    <t>Planting</t>
  </si>
  <si>
    <t xml:space="preserve">Wall mounted european toilet with concealed flush tank, include toilet hydraulic cover and all accessories </t>
  </si>
  <si>
    <t>Price includes: Vibration isolaters resilient mountings, skids and hangers.
Flexible connections on fan inlet and outlet
insect screen
automatic shutter
All the electrical connections for the fans to main electrical board
All Fittings and Accessories needed for complete installation.</t>
  </si>
  <si>
    <t>Price includes:
Hanging , supports and brackets where required
All Fittings and Accessories needed for complete installation.</t>
  </si>
  <si>
    <t>Fire Fighting System :</t>
  </si>
  <si>
    <t xml:space="preserve">Fire Extinguisher
Class ABC fire extinguisher of capacity 6.0 kg.
</t>
  </si>
  <si>
    <t>Price includes:
Hangers
All Fittings and Accessories needed for complete installation.</t>
  </si>
  <si>
    <t xml:space="preserve"> </t>
  </si>
  <si>
    <t>Ground And First Floor</t>
  </si>
  <si>
    <t xml:space="preserve">Rate includes :
- required reinforcement during the removal,
- removal of surplus material from site to an approved dumping area, all according to specifications and the directon of diector engineer. </t>
  </si>
  <si>
    <t>Ground Floor</t>
  </si>
  <si>
    <t>First Floor</t>
  </si>
  <si>
    <t>Kitchen</t>
  </si>
  <si>
    <t>WCs</t>
  </si>
  <si>
    <t>Playground</t>
  </si>
  <si>
    <t>All Area</t>
  </si>
  <si>
    <t>All area</t>
  </si>
  <si>
    <t xml:space="preserve">All the profiles must be for the use of NAPCO 7700, KALIL 7000, or  EXTAL 70. Three rail tracks . Iron colour: FM7126 from NAPCO or similar colour from KALIL  or  EXTAL. All accessories, wheels, rails, hinges, handles, locks, brushes, rubber EPDM, and angles must be the original of NAPCO, KALIL , or  EXTAL. Use 6mm thick clear glazing sheets for fixed windows and doors and 6mm out, 4mm void, 4mm in glass sheets for double and sliding windows. The contractor shall submit shop drawings to the Director of Works prior to the commencement of works.
Windows, complete with frame, locks, double glazing, silicone sealant, ironmongery, and hardware, three rail tracks with fly screen.
</t>
  </si>
  <si>
    <t xml:space="preserve">Two coating layers of NITROPROOF or equivalent waterproofing material under floor tiles, 2mm thick for each layer, and to keep 24 hours between the two layers.
Rate includes (Gluns) sanding layer (Cement and Sand 1:1) And the necessary work and treatment of angles, connections, and ends according to the manufacturer's instructions. And inspect the insulator after installation by immersing the surface with water at a depth of not less than (5) cm above the highest point, and all that is necessary according to the plans, specifications, and instructions of the engineer. Quantity will be calculated according to the horizontal plan only, no addition for vertical quantities. </t>
  </si>
  <si>
    <t>Supply and install water insulation Under toilets floor tiles</t>
  </si>
  <si>
    <t>Price includes a layer of cemntious insulation (Glans)+primer+bitumenous membrane</t>
  </si>
  <si>
    <t>Supply Plastic Trash bins (Look as metal) 60 liters</t>
  </si>
  <si>
    <r>
      <t xml:space="preserve">Cables and Wires
</t>
    </r>
    <r>
      <rPr>
        <b/>
        <u/>
        <sz val="11"/>
        <rFont val="Calibri"/>
        <family val="2"/>
        <scheme val="minor"/>
      </rPr>
      <t>600 Volt Cables</t>
    </r>
  </si>
  <si>
    <t>16A power socket outlet water proof</t>
  </si>
  <si>
    <t>Supply and installation of the equipment listed below: Rate includes transporting,  storage support, connection to power field and factory testing, shop drawing and all items described in the Technical Specification and Layout as on complete system</t>
  </si>
  <si>
    <t>CCTV SYSTEM/ IP CAMS</t>
  </si>
  <si>
    <t xml:space="preserve">Outdoor Cameras (IP Network) </t>
  </si>
  <si>
    <t>Legrand, GEWISS or Unica/Schneider</t>
  </si>
  <si>
    <t>Rate includes that wood should be treated to prevents rot and pests,
wood should be sanded, sealed &amp; lacquered with 3 coats of weather-resistant and water proof color such as lacquer or varnish.
The plastic container or plastic lining inside the wooden frame with drainage openings
The contractor should submmit a shop drawing or datasheet for manufactured planters.
All according to the instructions of Director of Works</t>
  </si>
  <si>
    <t>STEEL  WORKS &amp; Aluminuim &amp; ACCESSORIES</t>
  </si>
  <si>
    <t>Rate includes all nesseccary anchors, welding, plates for installation to steel flooring and walls, all according to the director engineer.</t>
  </si>
  <si>
    <t xml:space="preserve">Rate also includes:
- Removing the existing metal protection, window, any closing materials... to open the window
- carting away the debris. 
All according to the drawings and to the instructions of the Director of Works.
</t>
  </si>
  <si>
    <t>Rate also includes backfill underneath to reach the required level &amp;  carting away debris. All according to the Director of Works.</t>
  </si>
  <si>
    <t xml:space="preserve">Demolision &amp; removal of existing stone wall (Sensila), preparing the site to start the works of building the new reinforced concrete wall </t>
  </si>
  <si>
    <t xml:space="preserve">Rate includes carting away the debris. 
All according to the drawings and to the instructions of the Director of Works.
</t>
  </si>
  <si>
    <t>1.10</t>
  </si>
  <si>
    <t>1.12</t>
  </si>
  <si>
    <t>Rates includes supply and install flexible acrylic plaster coating. Surface preparation: make sure that the surface was prepared by external plastering. 
Application: apply using brush or roller one coat of special colored bonding primer ,apply one coat of the flexible acrylic plaster using metal spatula and move the spatula to get the desired uniform texture, manufacturer tambour acrylic shlicht system or equivalent, color to be selected by the engineer.</t>
  </si>
  <si>
    <t xml:space="preserve">Rate includes all accessories like screws, fasteners, and fixing U base.
Rate includes special finishing around steel base used for fixing elements of playground.
</t>
  </si>
  <si>
    <t xml:space="preserve">Supply and install moveable wooden shelves &amp; drawers 40 cm depth, 120 cm width*80 cm height of 16 mm blockboards to be covered by high quality formaica both sides as formix or equivalent,  including the blockboard base, back, shelves, drawers, sides, stiles, locks and rails, ironmongery, and hardware with 4x heavy duty 50 mm castor wheels (2x braked and 2x non braked)
The contractor should submit a shop drawing to be approved by the director of the work.
</t>
  </si>
  <si>
    <t>Water insulation</t>
  </si>
  <si>
    <t xml:space="preserve">HDPE (High Density Poly Ethylene) Drain Pipes </t>
  </si>
  <si>
    <t xml:space="preserve"> 110 mm diameter</t>
  </si>
  <si>
    <t xml:space="preserve"> 32-63 mm diameter</t>
  </si>
  <si>
    <t>PVC SN8 PIPE 160 mm diameter</t>
  </si>
  <si>
    <t>PVC Drain Pipes
Price Includes:
Digging,  refilling and retiling
All Fittings and Accessories needed for complete installation.</t>
  </si>
  <si>
    <t xml:space="preserve">Plastic manhole with 12.5 ton 40cm cover, benching according to drawing and specification 45 cm diameter and depth 50 cm </t>
  </si>
  <si>
    <t xml:space="preserve">Plastic Inspection Chamber, with cover of floor tile, benching acording to drawing and specification 45 cm diameter and depth  60 cm </t>
  </si>
  <si>
    <t>2" PP Clean out, with 15/15 cm stainless steel cover.</t>
  </si>
  <si>
    <t xml:space="preserve"> Painted  Gutter Aluminum Pipe 100 mm.as shown in detail drawings,specifications and approval of supervisor engineer</t>
  </si>
  <si>
    <t>Price Includes:
All Fittings and Accessories needed for complete installation.
4 " Side Roof Drain Stainer</t>
  </si>
  <si>
    <t>Stainess Steel Rain trenchs with cover ,as shown in detail drawings,specifications and approval of supervisor engineer the price includes pipes and connecting to Manhole</t>
  </si>
  <si>
    <t xml:space="preserve">32 mm pexgol pipe with 50 mm sleeve </t>
  </si>
  <si>
    <t>water collectors included 1" Pressure Reducer and all accessories and stainless steel cabinet</t>
  </si>
  <si>
    <t xml:space="preserve">Solar Panel 1.5 m2,3274 kcal  with 45 liters,2.5 KW  Electric Boiler </t>
  </si>
  <si>
    <t xml:space="preserve">Floor  mounted european toilet with concealed flush tank, include toilet hydraulic cover and all accessories </t>
  </si>
  <si>
    <t>Price Includes:
All Fittings and Accessories needed for complete installation.</t>
  </si>
  <si>
    <t>HVAC System</t>
  </si>
  <si>
    <t>INVERTER   Technology/ Energy rating A/ Heating &amp; Cooling output min. 34,000 (BTU/H)/ /[V/Hz/Ph] 230/50/1 as TADIRAN or its approved equivalent.</t>
  </si>
  <si>
    <t>Ditto, but 24,000 (BTU/H)</t>
  </si>
  <si>
    <t>Ditto, but 18,000 (BTU/H)</t>
  </si>
  <si>
    <t>Ducted Extract Fans
with the following capacities :
Axial Extract inline fan of capacity  150 CFM 
Model : S&amp;P Silent ECOWATT TD-350/100</t>
  </si>
  <si>
    <t>White Aluminum Supply Diffuser
  with Dimensions 30X15 cm</t>
  </si>
  <si>
    <t>Price Includes:
Connection to UPVC Pipe
All Fitting and Accessories needed for completer installation</t>
  </si>
  <si>
    <t xml:space="preserve"> All the fans are manufactured from injection moulded plastic,  single phase 230V-50Hz, class B motor equipped with overload thermal protection.
Rate uncludes All the electrical connections for the fans to main electrical board
All Fittings and Accessories needed for complete installation.
With Exterior Aluminum Grill</t>
  </si>
  <si>
    <t xml:space="preserve">Axial Extract Fan, with following capacity:
Capacity 200 CFM
Model : S&amp;P Silent-300
</t>
  </si>
  <si>
    <t xml:space="preserve">Axial Supply  Fan, with following capacity:
Capacity 200 CFM
Model : S&amp;P Silent-300
</t>
  </si>
  <si>
    <t xml:space="preserve">150 mm UPVC  Sound Proof Pipes for ventilation Underfloor Installation, </t>
  </si>
  <si>
    <t xml:space="preserve">
Price Includes:
Digging,  refilling and retiling
All Fittings and Accessories needed for complete installation between roof fan and inside grilles.</t>
  </si>
  <si>
    <t>Builders works</t>
  </si>
  <si>
    <t>Supply, install, test and commission the following builders work including excavation and backfilling  as shown on drawing, as per the preamble, the specifications SECTION 16130 and supervision engineer's requirements.</t>
  </si>
  <si>
    <t xml:space="preserve">Manholes </t>
  </si>
  <si>
    <t>12.02.2</t>
  </si>
  <si>
    <t>Grounding manhole as per detailed drawings</t>
  </si>
  <si>
    <t>Supply, install, test and commission 600/1000 volts N2XY (XLPE) copper cables with all required accessories for proper installation and operation, cable lugs, ties.  as shown on drawing, as per the preamble, the specifications and supervision engineer's requirements.</t>
  </si>
  <si>
    <t>12.03.1</t>
  </si>
  <si>
    <t>Cables of type N2XY (XLPE) or NYY, 5 x 10 mm² section, fixed to structure, placed on ladders, or inside ducts, or inside conduits, including connections at both ends.</t>
  </si>
  <si>
    <t>12.03.2</t>
  </si>
  <si>
    <t>Copper conductors, 35 mm² section, without PVC insulation, direct buried inside ducts or excavations, including connections at both ends.</t>
  </si>
  <si>
    <r>
      <t xml:space="preserve">Supporting Devices
</t>
    </r>
    <r>
      <rPr>
        <b/>
        <u/>
        <sz val="11"/>
        <rFont val="Calibri"/>
        <family val="2"/>
        <scheme val="minor"/>
      </rPr>
      <t>Power sockets</t>
    </r>
    <r>
      <rPr>
        <b/>
        <sz val="11"/>
        <rFont val="Calibri"/>
        <family val="2"/>
        <scheme val="minor"/>
      </rPr>
      <t xml:space="preserve">
</t>
    </r>
  </si>
  <si>
    <t>Supply, install, test and commission the following power sockets/points/ isolators  as shown on drawing, as per the preamble, rate includes conduits, N2XY cables to related electrical panel, as  the specifications and supervision engineer's directions.</t>
  </si>
  <si>
    <t>12.04.1</t>
  </si>
  <si>
    <t>16A power twin socket outlet water proof</t>
  </si>
  <si>
    <t>12.04.2</t>
  </si>
  <si>
    <t>12.04.3</t>
  </si>
  <si>
    <t>16 Amp Switched W.P. Socket Outlet.</t>
  </si>
  <si>
    <t>12.04.4</t>
  </si>
  <si>
    <t>Nisko set including 2X ( 16 A power sockets ) including 4 space for LV   including all power cables to  Electrical panel.</t>
  </si>
  <si>
    <t>12.04.5</t>
  </si>
  <si>
    <t xml:space="preserve">  2 pole switch with indication light boiler switch </t>
  </si>
  <si>
    <t>Main Electrical  Distribution Panels
Sport Electrical Panel</t>
  </si>
  <si>
    <t>12.05.1</t>
  </si>
  <si>
    <t>The electric switchboards shall be produced by a switchboard manufacturer  certified by the Standards Institution of IEC 61439-2 . The switchboards must be ASSEMBLY system. The switchboard manufacturer shall be capable to provide engineering services both in consultation and maintenance.</t>
  </si>
  <si>
    <t>Lighting System</t>
  </si>
  <si>
    <t>12.06.1</t>
  </si>
  <si>
    <t xml:space="preserve">
Lighting point
Internal / External lighting point (N2XY 3x1.5 mm2)</t>
  </si>
  <si>
    <t>Supply, install, connect, test and commission a complete lighting point including all conductors,  fire retardant rigid PVC conduits, N2XY cables (3*1.5mm2), switches , boxes, connection cables and all other accessories. as per drawings specifications and related standards.</t>
  </si>
  <si>
    <t xml:space="preserve">Lighting Fixtures
</t>
  </si>
  <si>
    <t xml:space="preserve">Supply, install, connect, test and commission complete lighting fixture, including all supports, lamps ( Philips , Cree LED ),  suspensions, clamps, switchgears, internal conductors and/or cables, and all other accessories necessary as per drawings, specifications and related standards.
All lighting fixtures should be fixed to concrete celling an hanged  by 2 steel ropes.
Approved manufactures for this section is Philips, Osram, Sylvania or engineer's approved equal.
</t>
  </si>
  <si>
    <t>12.07.01</t>
  </si>
  <si>
    <t>12.07.02</t>
  </si>
  <si>
    <t>Ditto but 90cm</t>
  </si>
  <si>
    <t>12.07.03</t>
  </si>
  <si>
    <t>12.07.04</t>
  </si>
  <si>
    <t>12.07.05</t>
  </si>
  <si>
    <t>12.07.06</t>
  </si>
  <si>
    <t>12.07.07</t>
  </si>
  <si>
    <t>Signage adapted to LUXX /XT 3W exit sign. The height of the sign is 15 cm, exit sign straight down arrow, Rechargeable lighting and emergency lighting</t>
  </si>
  <si>
    <t>Low Voltage Points</t>
  </si>
  <si>
    <t>12.09.1</t>
  </si>
  <si>
    <t>Standalone Fire Alarm detector, supply &amp; Install</t>
  </si>
  <si>
    <t>Coverage up to  40 m² within a room
Integrated very loud alarm signal: 85dB
3V lithium battery
Cyclical real self-test function with automatic test alarming
Mute option 
CE according to EN 14604
5-year battery life</t>
  </si>
  <si>
    <t>12.09.2</t>
  </si>
  <si>
    <t>Data Points (Data, Telephone, Camera, Monitor)</t>
  </si>
  <si>
    <t>Supply, install, connect, test, label and commission complete data point including conduits ( hard PVC outdoor ) boxes, RJ-45 (3M, DATWYLER or R&amp;M ) socket outlet with 8 pins being crimped and also earth pin  for (Cat 6A) FTP data cables as per drawings, specification and related codes</t>
  </si>
  <si>
    <t>12.09.3</t>
  </si>
  <si>
    <t>PA speaker including  cables 2x1.5 mm2 &amp; Conduits up to LV</t>
  </si>
  <si>
    <t>12.09.4</t>
  </si>
  <si>
    <t>Supply, install, connect, test, label and commission complete data cable including ( hard PVC outdoor ), boxes, RJ-45 (3M, DATWYLER or R&amp;M ) socket outlet with 8 pins being crimped and also earth pin  for (Cat 6A) FTP data from data switch inside service building to NVR location inside school camera monitoring room. rate includes connection to existing camera system</t>
  </si>
  <si>
    <t>12.09.5</t>
  </si>
  <si>
    <t xml:space="preserve">16 port Web-managed PoE Switch 802.3af/at PoE standard
8-core Data monitor and control for the important ports
EXTEND mode available to extend the network cable transmission distance to 250 meters
Buffer optimization to guarantee the video data transmission 
VLAN configurable Port trunk STP, multicast and port mirroring
IEEE802.3, IEEE802.3u and IEEE802.3x network standards available
MTBF (Mean Time Between Failure) ≥ 100,000 hours
All-metal enclosed construction rack-mounted </t>
  </si>
  <si>
    <t>Supply, install, test &amp; commission complete IP, CCTV system  as shown on drawings &amp; specifications rate includes all needed for the installation and operation such as arms, suspensions,... as per Hikvision,  Bosch, Honeywell, or Approved Equal</t>
  </si>
  <si>
    <t>12.10.1</t>
  </si>
  <si>
    <t xml:space="preserve"> 5MP PoE IP Camera 4mm Lens IR  Network Camera Outdoor 3-axis Night Version IP67 ONVIF H.264, Up to 5MP(2560×1920@20fps) and output of 3MP(2048×1536@25fps) real-time image ~ Using ROI, SVC and other video compression technology, high compression ratio, and the processing is very flexible, ultra-low bit rate
Progressive scan CMOS, captures moving images without jagged edges ~ Support PoE ~ Support Micro SD/SDHC/SDXC card (128G) local storage
Support a pair of input and output audio, support voice intercom ~ High efficiency infrared lamp, long service life, irradiation distance of up to 30 meters ~ Support a variety of intelligent alarm function
ICR infrared filter automatically switches to achieve true day and night monitoring ~ Support three streams, support for mobile phone monitoring ~ IP67-class dust and water proof , high reliability  Web Viewing Open IP Standards , Vandal Proof outdoor mount wall, ceiling bracket, extensions.</t>
  </si>
  <si>
    <t>12.10.2</t>
  </si>
  <si>
    <t>Network Video Recorder 4K  NVR</t>
  </si>
  <si>
    <t>• Third-party network cameras supported
• Up to 12 Megapixels resolution recording
• Video outputs at up to 4K (4096*2160) resolution
•Supports decoding up to 20 channels at 1080P resolution
• Up to16 IP cameras can be connected with
512M/768M incoming bandwidth
• Supports H.264+,H.264,MPEG4,H.265,MJPEG video format
• Support redundant power supply to improve the system
stability
• Support HDD hot swap with RAID0,1,5,6,10 storage
scheme configurable
•Support various VCA detection alarm and VCA search</t>
  </si>
  <si>
    <t xml:space="preserve">Set </t>
  </si>
  <si>
    <t>12.10.3</t>
  </si>
  <si>
    <t>Storage</t>
  </si>
  <si>
    <t>1 TB CCTV Surveillance storage Rack Mount</t>
  </si>
  <si>
    <t>12.10.4</t>
  </si>
  <si>
    <t>Monitors &amp; PC</t>
  </si>
  <si>
    <t>48" LED full HD smart monitor same CCTV system manufacturer including connection to system. Mouse &amp; keyboard</t>
  </si>
  <si>
    <t>NET Woerking system</t>
  </si>
  <si>
    <t>Supply, install, connect, test, label and commission complete data net work system (Cat 6A),  Rate includes  everything necessary for proper operation,Also  printing Fluke Test for all Net Point , shop drawing and all items described in the Technical Specification and Layout as on complete system</t>
  </si>
  <si>
    <t>12.11.01</t>
  </si>
  <si>
    <t>20U Floor Rack Cabinet 600×600 Included: 2x Fan, 2x Shelf , 4x Castors</t>
  </si>
  <si>
    <t>12.11.02</t>
  </si>
  <si>
    <t>24 port patch panel including nickel RJ45 outlets cat 6A with cover and fully terminated ,Daetwyler or 3M or its equal</t>
  </si>
  <si>
    <t>12.11.03</t>
  </si>
  <si>
    <t>0.5 U air patch panel</t>
  </si>
  <si>
    <t>12.11.04</t>
  </si>
  <si>
    <t>6 port surged power strip 1U with 1.5m cable</t>
  </si>
  <si>
    <t>12.11.05</t>
  </si>
  <si>
    <t xml:space="preserve">Daetwyler 0.5m Patch Cord CAT 6  </t>
  </si>
  <si>
    <t>12.11.06</t>
  </si>
  <si>
    <t>48 port – Giga switch as HP or its equal</t>
  </si>
  <si>
    <t>Fire allarm system</t>
  </si>
  <si>
    <t>Supply, install, connect, test, label and commission complete fire alarm addressable  system,  Rate includes  everything necessary for proper operation,Also  An inspection certificate from a competent official body, shop drawing and all items described in the Technical Specification and Layout as on complete system</t>
  </si>
  <si>
    <t>12.12.01</t>
  </si>
  <si>
    <t xml:space="preserve">Fire alarm control panel, 1 loop </t>
  </si>
  <si>
    <t>12.12.02</t>
  </si>
  <si>
    <t>Analogue addressable photoelectric smoke detector</t>
  </si>
  <si>
    <t>12.12.03</t>
  </si>
  <si>
    <t>Manual call point ,glass station,pull type.</t>
  </si>
  <si>
    <t>12.12.04</t>
  </si>
  <si>
    <t>Indoor fire siren with flasher.</t>
  </si>
  <si>
    <t>12.12.05</t>
  </si>
  <si>
    <t>Autdoor fire siren with strobe,ip65</t>
  </si>
  <si>
    <t>12.12.06</t>
  </si>
  <si>
    <t>Fire alarm Autodialer 4 No.</t>
  </si>
  <si>
    <t>Public address system</t>
  </si>
  <si>
    <t>Supply, install, connect, test, label and commission complete Public address system,  Rate includes  everything necessary for proper operation,Also  An inspection certificate from a competent official body, shop drawing and all items described in the Technical Specification and Layout as on complete system,as  per  ITC , TOA , INTER M. or Approved Equal</t>
  </si>
  <si>
    <t>12.13.01</t>
  </si>
  <si>
    <t xml:space="preserve"> Amplifier with Timer 240W, as MPT-240 MP3, or its approved equivalent.</t>
  </si>
  <si>
    <t>12.13.02</t>
  </si>
  <si>
    <t xml:space="preserve"> 6 Inch Two Way Wall Speaker 2.5W-5W-10w,as T-612, or its approved equivalent.</t>
  </si>
  <si>
    <t>12.13.03</t>
  </si>
  <si>
    <t xml:space="preserve"> 10 Zone Paging Systems as T-6212(A) or its approved equivalent.</t>
  </si>
  <si>
    <t>12.13.04</t>
  </si>
  <si>
    <t xml:space="preserve"> Paging Microphone,as T-218(A), or its approved equivalent.</t>
  </si>
  <si>
    <t>12.13.05</t>
  </si>
  <si>
    <t xml:space="preserve">  Active Wall 2WAY 20W speaker as T-775A RMS 20W×2, or its approved equivalent.</t>
  </si>
  <si>
    <t>12.13.06</t>
  </si>
  <si>
    <t xml:space="preserve"> UHF-Dual Channel Wireless Microphone, 2 headset as T-522US, or its approved equivalent.</t>
  </si>
  <si>
    <t>12.13.07</t>
  </si>
  <si>
    <t xml:space="preserve"> Weatherproof music Horn Speaker as T-710K ,or its approved equivalent.</t>
  </si>
  <si>
    <t>Interactiv Projector &amp; smart Board</t>
  </si>
  <si>
    <t>Supply, install, connect, test, label and commission complete Interactiv Projector &amp; smart Board,  Rate includes  everything necessary for proper operation.</t>
  </si>
  <si>
    <t xml:space="preserve"> Interactive Projector with thees specs.at leest:  Finger-touch interactive projector, HD-ready WXGA resolution, 3,200-lumen image, Finger-touch and dual pen,  wireless connectivity as Epson EB‐680WI   or its approved equivalent.                                      </t>
  </si>
  <si>
    <t xml:space="preserve">Interactive whiteboard as SMART Board 800 or its approved equivalent.                                      </t>
  </si>
  <si>
    <t xml:space="preserve">SMART LCD 80" with  Mobile Stand or its approved equivalent.                                      </t>
  </si>
  <si>
    <t>New 3 phase KWH Meter</t>
  </si>
  <si>
    <t>Supply, install, connect, test, label three phase 43A KWH Meter ,Rate includes  everything necessary for proper operation.</t>
  </si>
  <si>
    <t>13.15.01</t>
  </si>
  <si>
    <t xml:space="preserve">The contractor awarded the bid is responsible about all costs and fees necessary to install &amp; operate a new 3*43 KWH Meter, conduct all tests, and coordinate with  Jerusalem District Electricity Company (JDECO),The initial receipt of electrical work does not take place until the electrical power is permanently connected
</t>
  </si>
  <si>
    <t xml:space="preserve">Telephon </t>
  </si>
  <si>
    <t>Supply, install, connect,Preparing for the telecommunications company(BAZEQ) to connect the main telephone line from the nearest point of the telephone pole to the low-voltage box ,Rate includes  everything necessary for proper operation as shown in Drawing.</t>
  </si>
  <si>
    <t xml:space="preserve"> The rate includes compacting the soil of subgrade level at 98% at least 
Removal of surplus material from site to an approved dumping area, all according to specifications and the directon of diector engineer. 
No allowance will be made for increase in bulk after excavation. No allowance will be made for working space.</t>
  </si>
  <si>
    <t>Excavations for any kind of soil, rock, concrete screed etc.,  for the Foundation of the wall and the foundations of the new outdoor room</t>
  </si>
  <si>
    <t xml:space="preserve">Dismantle carefully the existing sultani tiles, keeping, cleaning and cutting  to create regular forms  according to directions of the director of work to be reused in the new tiling of the court. </t>
  </si>
  <si>
    <t>1.11</t>
  </si>
  <si>
    <t>Minimum cement content of 350 Kg. per cubic meter 
Price includes the reinforcing steel, the pipe, the casting and everything necessary to complete the work according to the specifications, plans and instructions of the director of work engineer.</t>
  </si>
  <si>
    <t>Price includes the reinforcing steel, the pipe, the casting and everything necessary to complete the work according to the specifications, plans and instructions of the director of work engineer.</t>
  </si>
  <si>
    <t>Supply and Cast  Reinforced Concrete Grade 'B 300'  for  solid slab 10cm thick at the court and the classrooms</t>
  </si>
  <si>
    <t>External decorative rough colored plastering  for the reinforced concrete wall from the side of the neighbor</t>
  </si>
  <si>
    <t>, laid on 30mm thick mortar (1:3), work includes 8mm dowels for fixing, and pointing. All according to detail drawings and to the instructions and approval of director of works.</t>
  </si>
  <si>
    <t>rates includes mortar (1:3), and pointing with sand &amp; white cement. All according to detail drawings and to the instructions and approval of director of works.</t>
  </si>
  <si>
    <t xml:space="preserve">Install Sultani Tiles that were removed, cleaned and reformed for edges and surface to remove sharp edges or surface for the rectangle in the middle of the court </t>
  </si>
  <si>
    <t xml:space="preserve">Rates include:
laid on 25mm thick mortar bed (1:3), on a minimum 120mm thick aggregate (simsim) bed. According to specifications and to Engineer's instructions. Rate includes use of 3 mm spacers, sand/ cement mortar with special grouting mortar such as Mapei plus or equivalent. rate includes skirting with hieght of 11mm laid on 10mm thick mortar backing (1:3). 
Color shall be approved by the director engineer. </t>
  </si>
  <si>
    <t xml:space="preserve">The price shall include grouting with a water-resistant grout like   Mapei Plus or equenvilant and sand-cement fill under tiles or suitable adhisive and all as per the engineer's instructions. Color and size shall be approved by the director engineer. </t>
  </si>
  <si>
    <t>Removing and keeping the first 5 steps of existing Stone staircase, according to the direction of the supervising engineer, keeping the stne to be used later in the project</t>
  </si>
  <si>
    <t>Rate includes pointing with white cement mortar, including water proofer material (Begy Bond) or equivalent. All according to detail drawings and to the instructions and approval of director of works.</t>
  </si>
  <si>
    <t>Rate includes: covering the 5 cm sponge with Waterproof Fabric, Polyester Taff Waterproof Coating
Caster Rubber 200kg with Locking Foot Operated Brakes Strong 360 Degree Rotating Movement (50kg per wheel).
Wheels dimensions: Overall Height: 70mm. Wheel Size: 50mm. Tyre Width: 25mm. Fixing Plate Size: 70 x 50mm. Bolting Centres : 50 x 35mm.
Colors of Formaica will be chosen by director of work.
All according toawings and the instructions of Director of Works.</t>
  </si>
  <si>
    <t>Caster Rubber 200kg with Locking Foot Operated Brakes Strong 360 Degree Rotating Movement (50kg per wheel).
Wheels dimensions: Overall Height: 70mm. Wheel Size: 50mm. Tyre Width: 25mm. Fixing Plate Size: 70 x 50mm. Bolting Centres : 50 x 35mm.
Colors of Formaica will be chosen by director of work.
All according to dawings and the instructions of Director of Works.</t>
  </si>
  <si>
    <t>Rates includes plates , cornersm bolts of galvanized steel for fixing on the walls or any other to complete the work as required.
All according to dawings and the instructions of Director of Works.</t>
  </si>
  <si>
    <t>Rates includes plates , corners, bolts of galvanized steel for fixing on the walls or any other to complete the work as required.
All according to dawings and the instructions of Director of Works.</t>
  </si>
  <si>
    <t>Supply &amp; install  wooden rak (cabinet) door of two sides for one of the opening with dimension of 86*160 cm with wooden frame 4*4 cm to be installed inside the door is made of height of 16 mm blockboards to be covered by high-quality Formica both sides as Formix or equivalent,  including the blockboard base, back, shelves, drawers, sides, stiles, locks and rails, ironmongery, and hardware 
The contractor should submit a shop drawing to be approved by the director of the work.</t>
  </si>
  <si>
    <t xml:space="preserve">Supply and install wooden shelves with bench of 5 cm matt of sponge with Waterproof Fabric, Polyester Taff Waterproof Coating for sitting and around the wall with height of 60 cm. 
The shelve dimensions are different according to the size of openning in the wall. the thickness of shelve is 5 cm made of 16 mm blockboards to be covered by high-quality Formica both sides as Formix or equivalent,  all according to detail drawing A09
The contractor should submit a shop drawing to be approved by the director of the work.
</t>
  </si>
  <si>
    <t xml:space="preserve">Supply and install wooden shelves with bench of 5 cm matt of sponge with Waterproof Fabric, Polyester Taff Waterproof Coating for sitting and around the wall with height of 60 cm. 
The shelve dimensions are different according to the size of openning in the wall including curved forms. the thickness of shelve is  5 cm made of 16 mm blockboards to be covered by high-quality Formica both sides as Formix or equivalent,  all according to detail drawing A09
The contractor should submit a shop drawing to be approved by the director of the work.
</t>
  </si>
  <si>
    <t>Supply &amp; install set of shelves ( 3 shelves) inside one of the openings with dimension of 400*930*50 mm  made of  16mm blockboards to be covered by high-quality Formica both sides as Formix or equivalent,  all according to detail drawing A09
The contractor should submit a shop drawing to be approved by the director of the work.</t>
  </si>
  <si>
    <t>Supply &amp; install set of box shelves ( 3 boxes for each shelve) in room 2  with thickness of 3 cm made of 16mm blockboards to be covered by high-quality Formica both sides as Formix or equivalent,  all according to detail drawing A09
box 1: 50*50*35 cm
Box 2: 50*50*35 cm 
Box 3: 50*100*35 cm
The contractor should submit a shop drawing to be approved by the director of the work.</t>
  </si>
  <si>
    <t>rate includes all nesseccary anchors for instalation, all according to the director engineer.</t>
  </si>
  <si>
    <t>Carefully dismantling the old stone of the outdoor room, numbering and keeping to rebuild the room with the same stone and the same order of the original form. &amp; removing the depris of walls and floor excavation to prepare the location for the new works of toilets.</t>
  </si>
  <si>
    <t>All according to directions of director f work engineer</t>
  </si>
  <si>
    <t>ditto (Optional according to dicision during implemenation)</t>
  </si>
  <si>
    <t xml:space="preserve">Ditto for the parapets </t>
  </si>
  <si>
    <t>Rate includes fixing of steel mesh (8 mm @ 20 cm both ways), 8 mm dowels and fixing to concrete walls through ϕ10 galvanized steel bolts each 100cm on both ways,  rate also includes using galvanized steel  wires 3mm to connect the drilled stones (two hole per each stone) with the fixed steel mesh to the wall back of stone, all joints to be tightened with strings to all overlap connections.  Rate also includes repair any deformation on concrete surface as segregations with approved materials. apply an approved water proofing material ( brush bond or equivalent ) to the reinforced walls and columns prior  to commencement of the work according to manufacturer specifications. Rate also includes any other stone pieces such as lintles, jambs, corners...etc, which will not be measured separately. All according to detailed drawings and to the instructions of the Director of Works.</t>
  </si>
  <si>
    <t>Supply &amp; install dressed stone Coping  for the parapets of the old building and new outdoor toilets, and for the cooler opening in the court (Taltesh or Matabbah), up to (600)mm wide, 50mm thick</t>
  </si>
  <si>
    <t>Supply &amp; install dressed stone Coping  for the parapets of the old building  (Taltesh or Matabbah), the width between 30 and 45 cm wide, 50mm thick</t>
  </si>
  <si>
    <t>Install the kept stone steps on the roof to fit the new level of the roof, the works include any cuts for the steps to be fit in the new place</t>
  </si>
  <si>
    <t>Supply and build hollow concrete blocks 20 cm in the external room next t the old wall in the WCs</t>
  </si>
  <si>
    <t xml:space="preserve"> are built in cement sand mortar (1:3) mix.
The rate includes 20cm high reinforced beams over doors and over 2m high block wall, running through the total length and width of the block wall, and all according to drawings and engineer's instructions. </t>
  </si>
  <si>
    <t xml:space="preserve">Fixing and maintenance of slopng screed on the roof . Not less than 1% slope. Thickness of concrete should not be less than 3cm around rain water outlets. Works include cleaning the surface before pouring conretem finish is steel trowelled finish. </t>
  </si>
  <si>
    <t>All according to detail drawings and to the instructions and approval of director of works.</t>
  </si>
  <si>
    <t xml:space="preserve">Supply and install   European Class A -porcelain floor tiles - Non Slip- matt R 11with minimum width 15 cm with minimum thickness of 9mm for classroomes and toilets (The type is from Spain or Italy grade A). </t>
  </si>
  <si>
    <t>Ditto for the doors and windows with depth between 15- 40 cm</t>
  </si>
  <si>
    <t>Rates includes removing the old steps of doors</t>
  </si>
  <si>
    <t>Supply &amp; install window sills of Local marble 3cm thick, width according to each window ralting to stone width (20- 45 cm) with rain nose detail</t>
  </si>
  <si>
    <t xml:space="preserve">Rates includes using mortar from cement and sand 3-1 , rounded fillets and polish surface,and the pointing with white cement and all works needed to accomplish the work and all according to engineer's instructions </t>
  </si>
  <si>
    <t>Supply &amp; install Brushed stone for the court surrounding the rectnular form of sultani stone with thickness of 5 cm</t>
  </si>
  <si>
    <t>Rate includes preparing the surface, cleaning, removing dust and foreign matter, sanding with sandpaper, checking the walls with Calcimo X and putty (GOLD BOND brand or an approved equivalent), then applying three coats of SUPER CRYL 2000 or equivalent, all as instructed and approved by the site engineer and all according to specifications (color be specified by the engineer taking into consideration that color has to be ready mixed).</t>
  </si>
  <si>
    <t>Internal acrylic paint for walls and arch ceilings, supply all kinds of raw material and apply 3 layers of acrylic paint supercryl 2000 from tambour or equivalent for internal walls  wherever needed or instructed by the site engineer. The engineering measures is calculated as 1.5 of the horizontal area of the ceilings</t>
  </si>
  <si>
    <t xml:space="preserve">Supply and install moveable wooden shelves/ bench with 5 cm matt of Fabric 40 cm depth,110 or 120 cm width*40 cm height of 16 mm blockboards to be covered by high-quality Formica both sides as Formix or equivalent,  including the blockboard base, back, shelves, drawers, sides, stiles, locks and rails, ironmongery, and hardware with 4x heavy duty 50 mm castor wheels (2x braked and 2x non braked) the 
The contractor should submit a shop drawing to be approved by the director of the work.
</t>
  </si>
  <si>
    <t>Supply &amp; install Metal Gate for main entrance (142* 200 cm) of galvanized steel RHS 80*80*2.6 mm thich &amp; 40*60*2 mm with Circular Galvanized pipes with diameter 21mm /2.2 mm thickness, oven painting with chosen color by the director of work,as detailed design in drawing A010,</t>
  </si>
  <si>
    <t>Completed with galvanized steel frame, handles, Z-shape galvanized stiffeners every25cm, 2mm  thick steel sheet, 1 cm feamale thick hing, Nickel chrome door stopper "ALBA" type, door jack "YALE" type, lock pin introduced in 10cm deep steel jacket, rock wool, handles, loks, ironmongery, hardware, and painting.  All according to the drawings ( A05) and to the instructions of the engineer.</t>
  </si>
  <si>
    <t>Supply &amp; install Metal Gate for roof and metal steps (94* 200 cm) of galvanized steel RHS 80*80*2.6 mm thich &amp; 40*60*2 mm with Circular Galvanized pipes with diameter 21mm /2.2 mm thickness, oven painting with chosen color by the director of work,as detailed design in drawing A010,</t>
  </si>
  <si>
    <t xml:space="preserve">Supply &amp; install MULTI-LOCK doors, single-sided, overall size 90 x 220cm, for each classroom and toilets, the door includes louvers in the lower part with dimension of 50*40 cm and covered with fly screen in addition to finger protectors
</t>
  </si>
  <si>
    <r>
      <t xml:space="preserve">Supply and Cast Reinforced Concrete Grade 'B300'  for foundartions of walls,  and new room,&amp; </t>
    </r>
    <r>
      <rPr>
        <u/>
        <sz val="10"/>
        <rFont val="Calibri"/>
        <family val="2"/>
        <scheme val="minor"/>
      </rPr>
      <t xml:space="preserve">painting with three coats of Nitroproof 230 from FOSROC or equivalent </t>
    </r>
    <r>
      <rPr>
        <sz val="10"/>
        <rFont val="Calibri"/>
        <family val="2"/>
        <scheme val="minor"/>
      </rPr>
      <t>(for the buried parts).</t>
    </r>
  </si>
  <si>
    <r>
      <t xml:space="preserve">Maintenace &amp; fixing, supply &amp; install internal Plastering 13mm for the damaged surfaces in the ceilings and intenal walls, the works </t>
    </r>
    <r>
      <rPr>
        <u/>
        <sz val="10"/>
        <color theme="1"/>
        <rFont val="Calibri"/>
        <family val="2"/>
        <scheme val="minor"/>
      </rPr>
      <t>dismantle</t>
    </r>
    <r>
      <rPr>
        <sz val="10"/>
        <color theme="1"/>
        <rFont val="Calibri"/>
        <family val="2"/>
        <scheme val="minor"/>
      </rPr>
      <t xml:space="preserve"> of  damaged old plastering with surrounding</t>
    </r>
  </si>
  <si>
    <r>
      <t xml:space="preserve">Supply and install ceramic tiles grade A european type (from Spain or Italy) for the walls of toilets with 8mm thick for the toilet walls, works includes a </t>
    </r>
    <r>
      <rPr>
        <u/>
        <sz val="10"/>
        <color theme="1"/>
        <rFont val="Calibri"/>
        <family val="2"/>
        <scheme val="minor"/>
      </rPr>
      <t>layer of rough plastering on the concrete walls</t>
    </r>
  </si>
  <si>
    <t>Supply and install railings with height of 2m of galvanized steel RHS 60*60*2 mm thich &amp; 40*60*2 mm with Circular Galvanized pipes with diameter 21mm /2.2 mm thickness, oven painting with chosen color by the director of work,</t>
  </si>
  <si>
    <r>
      <t xml:space="preserve">Supply &amp; install small metal gate double doors with width of 110 cm and height of 90 cm as drawing A10 </t>
    </r>
    <r>
      <rPr>
        <u/>
        <sz val="10"/>
        <color theme="1"/>
        <rFont val="Calibri"/>
        <family val="2"/>
        <scheme val="minor"/>
      </rPr>
      <t>with Self-Closing Door Hinges</t>
    </r>
  </si>
  <si>
    <r>
      <t xml:space="preserve"> Rate include</t>
    </r>
    <r>
      <rPr>
        <sz val="10"/>
        <rFont val="Calibri"/>
        <family val="2"/>
        <scheme val="minor"/>
      </rPr>
      <t>s all accessories of saftey, ironmongery "WALLY" made locks and cylinder,handles and painting for door, one coat anti rust and three coats of oil paintr, color to be giver by the director engineer.</t>
    </r>
  </si>
  <si>
    <t>Supply and install railings of the metal stairs with height of 1.5m of galvanized steel RHS 60*60*2 mm thich &amp; 40*60*2 mm with Circular Galvanized pipes with diameter 21mm /2.2 mm thickness, in addition to closung under the steps with porferated galvanized steel fence 2mm thickness with small gate to be used as storage under the stairs, oven painting with chosen color by the director of work, all according to detailed drawing A10</t>
  </si>
  <si>
    <t>Rate includes required angles and bolts or welding for fixing on the existing walls and all necessary to complete the works. Rate includes   oil painting , one coat anti rust and three coats of oil paint, color to be given by the director engineer.</t>
  </si>
  <si>
    <t xml:space="preserve">Supply &amp; install galvanized steel protection for windows similar to existing steel protections- plates of 4mm*15mm &amp; 10*10mm rods for fixing with walls. in addition to star within a circlar plate to cover the junction.and includes the works of arch window
A shop drawing should be approved by director of work
</t>
  </si>
  <si>
    <r>
      <t xml:space="preserve">Supply and install Aluminuim Windouws  sliding, </t>
    </r>
    <r>
      <rPr>
        <sz val="10"/>
        <color theme="1"/>
        <rFont val="Calibri"/>
        <family val="2"/>
        <scheme val="minor"/>
      </rPr>
      <t>according to drawing A12</t>
    </r>
  </si>
  <si>
    <t>Ditto but Tilt &amp; Turn with dual hinge system according to drawing A12</t>
  </si>
  <si>
    <t>Rate includes what is necessary for installation, using silicone against mold and everything necessary for installation,  all according to the instructions of the supervising engineer</t>
  </si>
  <si>
    <t xml:space="preserve">Supply and install of galvanized sheet gutter thickness of 4 mm on the edge of the metal pergola </t>
  </si>
  <si>
    <t>Supply and install WPC deck of thickness 20mm and 200 mm width decking panels, made with NewTechWood ultra shield capped composite recycled material</t>
  </si>
  <si>
    <t>Supply and install Aluminuim fixed louvers for the WCs window 140cm *40 cm, thickness of the frame is not less than 4 cm and allows the passage of 56% of the natural air, &amp; flyscreen, the color determined by the director of work engineer,</t>
  </si>
  <si>
    <t>The profile must be for the use of NAPCO, KALIL, or  EXTAL or eqivelant. 
Rate includes treatment around the openings  -silicone sealant-  All accessories,  and angles must be the original of NAPCO, KALIL , or  EXTAL.  The contractor shall submit shop drawings to the Director of Works prior to the commencement of works.</t>
  </si>
  <si>
    <r>
      <t xml:space="preserve">Supply &amp; install </t>
    </r>
    <r>
      <rPr>
        <u/>
        <sz val="10"/>
        <color theme="1"/>
        <rFont val="Calibri"/>
        <family val="2"/>
        <scheme val="minor"/>
      </rPr>
      <t>Double Circular LHandrail</t>
    </r>
    <r>
      <rPr>
        <sz val="10"/>
        <color theme="1"/>
        <rFont val="Calibri"/>
        <family val="2"/>
        <scheme val="minor"/>
      </rPr>
      <t xml:space="preserve"> of galvanized steel along the new steps  with diameter 30mm, calculating the double as 1 unit. The hand rail has two cylinrical tubes on two different hieghts: 65 cm&amp; 90 cm. All according to detailed drawing A06</t>
    </r>
  </si>
  <si>
    <r>
      <t>Supply &amp; install one primer coating and one 4mm thick layer of modified bituminous membrane approved by director engineer on a clean surface in addition to c</t>
    </r>
    <r>
      <rPr>
        <sz val="11"/>
        <color theme="1"/>
        <rFont val="Calibri"/>
        <family val="2"/>
        <scheme val="minor"/>
      </rPr>
      <t>leaning all drainage gutters and openinigs on the roof , rate includes removal of old bituminous membrains</t>
    </r>
  </si>
  <si>
    <t>Supply &amp; install WPC garden bench combined with iron casting, including a double layer of protection , heat insulation, light weight, natural texture and excellent wear resistance, the bench can be fixed to the floor. Width - 1.52 cm, depth - 47 cm, height - 74 cm.</t>
  </si>
  <si>
    <r>
      <t xml:space="preserve">Supply and install  natural pine wood  planter box 60cm width * 120 cm length and 82 cm high with raised leges 
</t>
    </r>
    <r>
      <rPr>
        <sz val="11"/>
        <color rgb="FFFF0000"/>
        <rFont val="Calibri"/>
        <family val="2"/>
        <scheme val="minor"/>
      </rPr>
      <t>.</t>
    </r>
  </si>
  <si>
    <t>Rate includes installation on the wall.
Equipments should meet the TAKEN requierments, from paturiz or urbanix or equivelant. contractor is required to submit the manufacturing catalogues for the equipments to obtain the approval prior supplying.</t>
  </si>
  <si>
    <t xml:space="preserve">Supply &amp; install WALL PLAY PANELS consists of at 4  different types of exercises, see photo at A05 
- The coloured panels are made from a 13mm thick compact material (HPL). 
- The fixings are made of stainless or plated steel and protected by anti-vandalism polyamide caps.
</t>
  </si>
  <si>
    <t>Supply outdoor Plastic Trash bins 60 liters</t>
  </si>
  <si>
    <t>Supply and install rust-free aluminum construction for downspout rain gutter with dimensions of  3"*4" in order to guide rainwater along the wall, rates includes downspout bands or clips and its crimped end, elbows, &amp; extensions, 
Rate includes what is necessary for installation, color will be chosen by the director of work
Also it will be used to cover air conditioning installations on the external walls</t>
  </si>
  <si>
    <t>Works of underground ventelation tunnel that include: 
1. Excavations of underground tunnle for stone ventilation with depth of 30 cm and width 30 cm along the internal walls 
2. installing perforated pipes 4" 
3.  Single grade stone filling (Size of grade 1.5" with no fines) in addition to closing the outdoor endings for pipes with mesh and cloth
4. Filter Fabric to seperrat earth from tunnel
All according to detail sheet No. A06
5. installing 4" PVC pipes next to the wall with hieght of 2.5 m
6. Extensions &amp; air cap vents to cover the endes of pipes as drawings</t>
  </si>
  <si>
    <t>Supply and install Rubber Wall Corner Guard Edge Protector, 1x1x36 inch</t>
  </si>
  <si>
    <t>Supply &amp; install set of table 60*60 cm with height of 52cm with 2 wooden chairs 30*30cm 
made of Beech wood and the surface of table and chair are made of 1.5 cm pywood covered with Formaica- formix or equivelant
colors will be chosen by director of work</t>
  </si>
  <si>
    <t xml:space="preserve">Supply &amp; install set of table diameter 180 cm with height of 52cm made of 25 mm thick melamine board which includes a gray molded edge that protects the board from damage, with 6 full plastic student chairs, iron frame chairs with a back and seat made of plastic or quality handmade wood. chairs height 34 cm. sample should be approved by director of work
</t>
  </si>
  <si>
    <t xml:space="preserve">Desk for teacher which is set of table &amp; chair. A rectangular table 120*80 cm with a square profile 40/40  square profile oven paint, the surface of table and chair are made of 1.5 cm pywood covered with Formaica- formix or equivelant, full plastic teacher chair
</t>
  </si>
  <si>
    <t>Supply  Hakona stool puff, grip ring diameter 60 cm
Shiny washable fabric, easy to clean</t>
  </si>
  <si>
    <t>White board with moveable stand 90*180cm High-quality double-sided magnetic erasing board with a black frame SLIM BLACK model. 
Made from aluminum frame
The board stands on a metal stand with wheels for mobility in the room and a rotating axis.
A place for pens and eraser</t>
  </si>
  <si>
    <t>10.01.1</t>
  </si>
  <si>
    <t>10.01.2</t>
  </si>
  <si>
    <t>10.01.3</t>
  </si>
  <si>
    <t>Supply, install, spread, and make good minimum 60 cm agricultural red soil in planters to be ready for planting .Rate includes adding compost.  All according to the drawings and to the instructions of the Director of Works.</t>
  </si>
  <si>
    <t>minimum height 30 cm</t>
  </si>
  <si>
    <r>
      <t>Lavandula</t>
    </r>
    <r>
      <rPr>
        <sz val="8"/>
        <rFont val="Arial"/>
        <family val="2"/>
      </rPr>
      <t xml:space="preserve"> (common name lavender) </t>
    </r>
  </si>
  <si>
    <r>
      <t>Salvia officinalis</t>
    </r>
    <r>
      <rPr>
        <sz val="8"/>
        <rFont val="Arial"/>
        <family val="2"/>
      </rPr>
      <t>, the common name sage</t>
    </r>
  </si>
  <si>
    <r>
      <t>Hedera</t>
    </r>
    <r>
      <rPr>
        <sz val="8"/>
        <rFont val="Arial"/>
        <family val="2"/>
      </rPr>
      <t>, commonly called </t>
    </r>
    <r>
      <rPr>
        <b/>
        <sz val="8"/>
        <rFont val="Arial"/>
        <family val="2"/>
      </rPr>
      <t>ivy</t>
    </r>
  </si>
  <si>
    <t>Supply &amp; install Customized Acrylic Traffic 360 Degree PC Half Dome Ball Mirrors</t>
  </si>
  <si>
    <t>Supply &amp; install 4" x 30" Anti Slip Stair Tread with Reflective Stripe,Best Grip Non Slip Tape,Non Skid Tape, High Traction Adhesive for Stairs Step, Black Cosimixo for stone steps and entrances of classes and main gate</t>
  </si>
  <si>
    <t>Flat 120 cm, LED light fixture for magnetic accumulation strip 48V, extremely high light quality CRI&gt;90 in a delicate and elegant design,30 w 6000K, 5 years warranty Includes a magnetic connection and a mechanical catch to secure the body to the bar. Provides flexibility in installation and a durable connection over time</t>
  </si>
  <si>
    <t>Flat L-shaped LED, spot for magnetic accumulation strip, 48V,  14w,6000K, (length&amp; width)30cm, 5 years warrantyextremely high light quality CRI&gt;90 in a delicate and elegant design. Complements the lighting of a corner connection perfectly.</t>
  </si>
  <si>
    <t>WP. IP65, 6500K, 39 watt, 4400 lm poly-carbonate as Ledvance damp proof or approved equal surface mount lighting fixture, 5 years warranty</t>
  </si>
  <si>
    <t>LED lighting fixture attached to the wall/wall, IP65 impermeability class in a classic design. A unique and particularly convenient installation without the need to open the body, 5 years warranty</t>
  </si>
  <si>
    <t>Slim LED flood lighting body , with an innovative design including a 270-degree directional arm, 100W for a body with high luminous efficiency - 110Lm/W. Frost cover or unique illumination angle 90  degrees to prevent light scattering and optimal illumination. 5 years warranty.</t>
  </si>
  <si>
    <t xml:space="preserve">4"/2" floor trap with 15/15 cm stainless steel cover. </t>
  </si>
  <si>
    <t>Water  brass collecters (for hot and cold water )</t>
  </si>
  <si>
    <t>Stainless Steel Water Drinking Cooling Unit ,230 V  . Refrigerant R134a,with tank 50 liters. Temperature is controlled manually 
With an Italian 4-Stage Filter or equivalent</t>
  </si>
  <si>
    <t>Price includes: 
All the electrical connections for the cooler to main electrical board
All Fittings and Accessories needed for complete installation.
Size  60*70*35 cm (H*W*D)</t>
  </si>
  <si>
    <t>Push Valve Wall Mounted  faucets (GROHE or equivalent )  one line water .included nill valve</t>
  </si>
  <si>
    <t xml:space="preserve">Chrome Plated Brass  BubblerDeck Mounted  and  a Remote Push Button  . </t>
  </si>
  <si>
    <t>Price Includes:
All Fittings and Accessories needed for complete installation in the granite.</t>
  </si>
  <si>
    <t>Bidet Toiler Chrome Sprayer with  1 meter ABS hose, include nill Valve</t>
  </si>
  <si>
    <t>11.01.01</t>
  </si>
  <si>
    <t>11.01.02</t>
  </si>
  <si>
    <t>11.01.03</t>
  </si>
  <si>
    <t>11.02.01</t>
  </si>
  <si>
    <t>11.02.02</t>
  </si>
  <si>
    <t>11.02.03</t>
  </si>
  <si>
    <t>11.02.04</t>
  </si>
  <si>
    <t>11.02.05</t>
  </si>
  <si>
    <t>11.02.06</t>
  </si>
  <si>
    <t>11.02.07</t>
  </si>
  <si>
    <t>11.02.08</t>
  </si>
  <si>
    <t>11.02.09</t>
  </si>
  <si>
    <t>11.02.10</t>
  </si>
  <si>
    <t>11.02.11</t>
  </si>
  <si>
    <t>11.02.12</t>
  </si>
  <si>
    <t>11.02.13</t>
  </si>
  <si>
    <t>11.01.04</t>
  </si>
  <si>
    <t>11.01.05</t>
  </si>
  <si>
    <t>11.01.06</t>
  </si>
  <si>
    <t>11.01.07</t>
  </si>
  <si>
    <t>11.01.08</t>
  </si>
  <si>
    <t>11.01.09</t>
  </si>
  <si>
    <t>11.01.10</t>
  </si>
  <si>
    <t>11.01.11</t>
  </si>
  <si>
    <t>a</t>
  </si>
  <si>
    <t>b</t>
  </si>
  <si>
    <t>11.03.01</t>
  </si>
  <si>
    <t>11.03.02</t>
  </si>
  <si>
    <t>11.03.03</t>
  </si>
  <si>
    <t>11.03.04</t>
  </si>
  <si>
    <t>11.03.05</t>
  </si>
  <si>
    <t>11.03.06</t>
  </si>
  <si>
    <t>11.03.07</t>
  </si>
  <si>
    <t>11.03.08</t>
  </si>
  <si>
    <t>11.04.01</t>
  </si>
  <si>
    <t>11.04.02</t>
  </si>
  <si>
    <t>Carefully demolish the existing  block,  gupsum walls, cutting stone for opening door &amp; windows in room 1 &amp; room 3 taking into consideration the arc shape of the stone and creating clear rectangular openning according to table of windows in drawing A03</t>
  </si>
  <si>
    <t>Breakdown and remove the existing concrete flooring in the court up to 30 cm depth</t>
  </si>
  <si>
    <r>
      <t>Chiseling and excavaion of the existing Rock in</t>
    </r>
    <r>
      <rPr>
        <u/>
        <sz val="10"/>
        <rFont val="Calibri"/>
        <family val="2"/>
        <scheme val="minor"/>
      </rPr>
      <t xml:space="preserve"> room 3 </t>
    </r>
    <r>
      <rPr>
        <sz val="10"/>
        <rFont val="Calibri"/>
        <family val="2"/>
        <scheme val="minor"/>
      </rPr>
      <t xml:space="preserve"> to reach 30cm depth below the finish floor level</t>
    </r>
  </si>
  <si>
    <r>
      <rPr>
        <b/>
        <u/>
        <sz val="10"/>
        <color theme="1"/>
        <rFont val="Calibri"/>
        <family val="2"/>
        <scheme val="minor"/>
      </rPr>
      <t>Optional item according to the need of site</t>
    </r>
    <r>
      <rPr>
        <sz val="10"/>
        <color theme="1"/>
        <rFont val="Calibri"/>
        <family val="2"/>
        <scheme val="minor"/>
      </rPr>
      <t>: Filling any hidden wholes- septec tanks- well or any other openning under the ground slab. Rate includes supplying and casting concrete and stone mix.</t>
    </r>
  </si>
  <si>
    <t xml:space="preserve">Rate includes:     supplying:
 60% of the volume with B150 ready mix concrete 
40% of the volume with natural clean rock different sizes 
make sure rocks will be surrrounded with 10 cm concrete min. 
                                                                                                                                                             </t>
  </si>
  <si>
    <t xml:space="preserve">Rate includes: 
- Safety fence with the neighbors
- removing  the debris. 
All according to the drawings and to the instructions of the Director of Works.
</t>
  </si>
  <si>
    <t>Excavations for  underground ventelation and air conditioning systems for room 2 according to details sheet No. M03</t>
  </si>
  <si>
    <t xml:space="preserve">Dismantaling  the cocrete parapet to prepare the surface for the new cocrete in addtion to removal of damaged areas concrete screed  </t>
  </si>
  <si>
    <t xml:space="preserve">Rate includes:
dismantiling the stone carfully and store it for reuse
remove the stone backing to reach the wall top level (structural level)
for damaged areas remove the concrete to reach stiff edges
remove soil or any plants
remove all the debris 
prepare the surface for concrete casting (stright, smooth, with blinding concrete)
</t>
  </si>
  <si>
    <t>Cleaning the existing stone &amp; removal of existing mortar in the facade by manual cleaning with a good cleaning of the dust, with the treatment of the damaged stones, and pointing with white cement mortar, including water proofer material (Begy Bond) or equivalent.  including the cleaning, pointing, and fixing the exxisting stone steps.</t>
  </si>
  <si>
    <t xml:space="preserve">Dismantle and removal the existing doors, steel protection, shutter and gates of the rooms and main entrance. </t>
  </si>
  <si>
    <t xml:space="preserve">Dismantle  the existing metal fence on the roof and reinstall it after installing the new metal fence in proper way and according to directions of director of work </t>
  </si>
  <si>
    <t>1.13</t>
  </si>
  <si>
    <t>1.14</t>
  </si>
  <si>
    <t>1.15</t>
  </si>
  <si>
    <t xml:space="preserve">Supply and cast blinding Concrete grade 'B200'  under foundations, footings, with thickness not less than 5cm thick, </t>
  </si>
  <si>
    <t>Supply and cast reinforced concrete 20 cm thickness for the wall between the kindergarten and the neighbor in addition to reinforement the existing stone stairecase after removing the 5 steps. In addtion to supporting the stone staircase, also for the out door room wals</t>
  </si>
  <si>
    <t>Minimum cement content of 350 Kg. per cubic meter 
Price includes the reinforcing steel, the casting and everything necessary to complete the work according to the specifications, plans and instructions of the director of work engineer.
Price includes fixing steel profiles for pergola and new roof within the beam.</t>
  </si>
  <si>
    <t xml:space="preserve">Supply and cast reinforced concrete 50 cm thickness and hieght of 30 cm for the parapet of the roof </t>
  </si>
  <si>
    <t xml:space="preserve">Minimum cement content of 350 Kg. per cubic meter 
Price includes the reinforcing steel, the casting and everything necessary to complete the work according to the specifications, plans and instructions of the director of work engineer.
</t>
  </si>
  <si>
    <t>Supply and cast reinforced concrete 20 cm thickness for the parapet of the other roof with hieght of 30 cm. (Optional according to dicision during implemenation for item 2.05)</t>
  </si>
  <si>
    <t xml:space="preserve">Minimum cement content of 350 Kg. per cubic meter 
Price includes the reinforcing steel, fprmworks, the casting and everything necessary to complete the work according to the specifications, plans and instructions of the director of work engineer.
</t>
  </si>
  <si>
    <t>Supply and Cast  Reinforced Concrete Grade 'B 300'  for  solid slab20cm thick for new outdoor unit</t>
  </si>
  <si>
    <t>DITTO but  solid slab 20cm thick at the court for the fences and steel stairs</t>
  </si>
  <si>
    <t xml:space="preserve">minimum cement content of 350 Kg. per cubic meter CONSISTS OF ONE LAYER OF STEEL GRIDS 8@20   
 All according to detailed drawings and to the instructions of the Director of Works. </t>
  </si>
  <si>
    <t xml:space="preserve">minimum cement content of 350 Kg. per cubic meter CONSISTS OF TWO LAYERS OF STEEL GRIDS 10@20   
 All according to detailed drawings and to the instructions of the Director of Works. </t>
  </si>
  <si>
    <t xml:space="preserve">Rate includes using the planat removal chemical material 
carting away the debris. 
All according to the drawings and to the instructions of the Director of Works.
</t>
  </si>
  <si>
    <t>Cleaning the existing stone &amp; removal of existing pointing in the facade by manual cleaning tools with a good cleaning of the dust, with the treatment of the damaged stones, by injecting grouting in addition to pointing with white cement mortar,(6 washed sand: 1white cement: 1 lime) including water proofer material (Begy Bond) or equivalent.  Rates including the cleaning, pointing, and fixing of the existing stone steps.</t>
  </si>
  <si>
    <t>Supply and install stone cladding  for the walls with the neighbors, stone of 4cm thickness, natural "Mlattash" dressed stone, the raw materials from (SOURMAIN or equivalent) Hard white type, first class, pointing with white cement mortar, including water proofer material (Begy Bond) or equivalent.    Sample of stone shall be submitted for approval before commencement of works.</t>
  </si>
  <si>
    <t>Supply &amp; install dressed stone Coping  for the wall &amp; parapet of the toilets room (Taltesh or Matabbah), (350)mm wide, 50mm thick</t>
  </si>
  <si>
    <t>Supply and build a stone wall (double face)  in room 1 to close part of the existing door to be a window with similar heights of the window next to. Using suitable reinforced concret using stone garde A similar to existing stone for the street façade and inner facade</t>
  </si>
  <si>
    <t>Supply and install cladding stone for the corners of new window with lintel  (زوايا مغروفة مع قمط) grade A with thickness  4 cm, natural "Mlattash" dressed stone, the raw materials from (SOURMAIN or equivalent) Hard white type, first class.</t>
  </si>
  <si>
    <t xml:space="preserve">Rates include pointing with white cement mortar, including water proofer material (Begy Bond) or equivalent.  
Sample of stone shall be submitted for approval before commencement of works  as shown in drawings. 
</t>
  </si>
  <si>
    <t>Supply &amp; Install drinking water fountain including: 
- 3-5 cm cement plastering with metal mesh
- 2 layers of waterproof coating
-Omani Granite 2cm for the basin of the fountain  
- Porcelain tiles for the back of the drinking fountain with suitable adhesive.
Shop drawing should be submitted and approved by director of works.
- 40*40*3 mm galvanized steel frame for holding the basin 
- Alumunium cupboard with fixed lovers from 3 sides
-Dressed stone step to replace the broken stone with height of 8 cm</t>
  </si>
  <si>
    <t xml:space="preserve"> Rate includes:
- Rounded edges of granite
- Maintenace of stone, cleaning removing old pointing and adding new white cement pointing, cutting additions to fit the new design.
</t>
  </si>
  <si>
    <t>Supply &amp; install a steel structure system as per detail to install metal staircase inplace of removed stone steps  structure cosists of UPE 160 , the strcture to be fixed to the floor and wall using end plates and 10mm special screws grade 8.8 16mm, the stepsto be 3mm checkered plates folded for risers and steps.</t>
  </si>
  <si>
    <t>galvanized steel UPE 160,checkered plate 3mm,  according to details in drawing S01
Rate includes plates, anchors, welding and all necessary to complete the works as as the deatils in drawings S00</t>
  </si>
  <si>
    <t>ton</t>
  </si>
  <si>
    <t>Supply &amp; install a steel structure system as per detail for the deck on the roof, structure cosists of HEB 140 for main beams apanning between new concrete beams 1 m spacing c/c, and a grid of IPN 100 60 cm c/c, also includes an angel of 80*80*8 mm for the whole perimteter fixed to the concrete beam. also include fabricating maintinance hatch at the drainage location.</t>
  </si>
  <si>
    <t>Rate includes plates, anchors, welding , two coats of painting, and all necessary to complete the works as as the deatils in drawings S01</t>
  </si>
  <si>
    <t>price includes
end plates, fixing screws and bolts, cutting to size , and treating weldings with zinc spray.</t>
  </si>
  <si>
    <t>Supply &amp; install galvanized matel pergola covered with polycarbonate 10 mm 60 cm panels with interlock connection between panels,panels to be different colors, including CNC alcabond panels 50*120 cm as in the detail drawing, pergola structure consists of RHS 100*100*6 for main beams and columns, UPN 120 fixed in the concrete beam</t>
  </si>
  <si>
    <t>Main Water Meter from Municipality of jerusalem.
Arraning the work with Gihon. Including all required works for excavations and reparing asphalt and side walks as it was before working</t>
  </si>
  <si>
    <t>11.04.03</t>
  </si>
  <si>
    <t>Shedule 40 Galvanized Steel Pipe of size 2 "</t>
  </si>
  <si>
    <t>Include all required thickness as in specifications rolled by plastic bonds, sleeves, rubber expansion joint, automatic air vents, drain cocks with all required fittings and connections. 
All is according to drawings,specifications and approval of the engineer</t>
  </si>
  <si>
    <t>Price includes: 
All the electrical connections for the heater to main electrical board
All Fittings and Accessories needed for complete installation.
With Electric Thermostatic 3-Way Mixing Valve, Set to 30 Degrees</t>
  </si>
  <si>
    <t xml:space="preserve">Fire Cabinet Size 120*80 cm The cabinet is single door cabinet,  made from Stainless steel with the sheet thickness of 1.0 mm, the outer edge of the hose reels is rolled over for safe handling and aesthetic appearance. The lock mechanism is turn handle. Price includes:
1 inch Fire Hose Reel, 30 m long 
Class ABC fire extinguisher of capacity 6.0 kg.
Two Fabric Hose 2 inch  15 meter long each .
2 inch Storz Connection.
1 inch Globe Valve 
1 inch nozzle 
Pressure Reducing Valve with pre set pressure 4.5 Bar
Hangers
All Fittings and Accessories needed for complete installation.
The location will be according to direction of the director of work
All accessories according to local  standard
</t>
  </si>
  <si>
    <t>TENDER NO. PZA170421T-10055</t>
  </si>
  <si>
    <t>PUBLIC WORKS CONTRACT FOR “THE CREATION OF AL-SAFA KINDERGARTEN AND THE REHABILITATION OF AL-SAFA BASIC SCHOOL IN BEIT SAFAFA</t>
  </si>
  <si>
    <t>Annex 1 - Bill of Quantities / Al-Safa Kindergarten</t>
  </si>
  <si>
    <t>Annex 1 - Bill of Quantities / Al-Safa Basic School</t>
  </si>
  <si>
    <t>Painting Works</t>
  </si>
  <si>
    <t>Internal acrylic paint for wall, and removal all wall paper, foam or others on the walls .</t>
  </si>
  <si>
    <t>Supply all kinds of raw material and apply 3 layers of acrylic paint supercryl 2000 from tambour or equivalent for internal walls  wherever needed or instructed by the site engineer,
Rate includes preparing surface, clean, remove dust and foreign matter, sanding with sand paper, checking the walls with Calcimo X and putty (GOLD BOND brand or an approved equivalent), then applying three coats of SUPER CRYL 2000 or equivalent , all as instructed and approved by the site engineer and all according to specifications ( colour ro be specified by the engineer taking into consideration that colour has to be ready mixed).</t>
  </si>
  <si>
    <t>Polycid paint for ceilings</t>
  </si>
  <si>
    <t>Supply and apply 3 layers of polycid paint with all needed materials.</t>
  </si>
  <si>
    <t>Electrical works prices include dismantle and removal of old existing works and to be handed  over to the supervising engineer in good condition.</t>
  </si>
  <si>
    <t xml:space="preserve">Forming, or cutting hales, chases, channels etc.in reinforced concrete structure, block works or existing walls </t>
  </si>
  <si>
    <t>Fixing, plasterimg and making good all the cutting holes, channels…etc. after the work is sufficiently advanced.</t>
  </si>
  <si>
    <t>Catalogs of all materials and equipment proposed by the contractor must be submitted and attached to the  financial &amp;Technical  offer brochure, duly signed and stamped.</t>
  </si>
  <si>
    <t>2.01.1</t>
  </si>
  <si>
    <t>Groundin gsystem as per detailed drawings</t>
  </si>
  <si>
    <t>lump sum</t>
  </si>
  <si>
    <t>2.02.1</t>
  </si>
  <si>
    <t>2.02.2</t>
  </si>
  <si>
    <t>Cables of type Premium 16/4 Fire Alarm Cable 
16 AWG 4 Conductors, Solid, Unshielded
Plenum Rated – FPLP, CL3P, FT6, fixed to structure, placed on ladders, or inside ducts, or inside conduits, including connections at both ends.</t>
  </si>
  <si>
    <t>2.02.3</t>
  </si>
  <si>
    <t>Cables Tray</t>
  </si>
  <si>
    <t>2.03.1</t>
  </si>
  <si>
    <t>Supply, install, test and commission Slotted tin channel (80 *200*0.8)mm, Includes a quick connector built into the channel including screws for the built-in connector, A mounting 2 arms  is added every meter, rate includes all nedd accessores, as per the preamble, the specifications SECTION 16130 and supervision engineer's requirements.</t>
  </si>
  <si>
    <t>2.04.1</t>
  </si>
  <si>
    <t>16A power twin socket outlet /water proof</t>
  </si>
  <si>
    <t>2.04.2</t>
  </si>
  <si>
    <t>16A power Tipple socket outlet /water proof</t>
  </si>
  <si>
    <t>2.04.3</t>
  </si>
  <si>
    <t>16A power socket outlet /water proof</t>
  </si>
  <si>
    <t>2.04.4</t>
  </si>
  <si>
    <t>2.04.5</t>
  </si>
  <si>
    <t>Supply, install, connect, test, label and commission complete 1 HDMI and 1 Ethernet Wall box, rate includes data cable ( hard PVC outdoor ), boxes, RJ-45 (3M, DATWYLER or R&amp;M ) conduits,4K HDMI 5m cables , as  the specifications and supervision engineer's directions.</t>
  </si>
  <si>
    <t>2.04.6</t>
  </si>
  <si>
    <t>2.05.1</t>
  </si>
  <si>
    <t>Supply, install, test and commission (MDB),The electric switchboards shall be produced by a switchboard  manufacturer  certified by the Standards Institution of IEC 61439-2 . The switchboards must be ASSEMBLY system. The switchboard manufacturer shall be capable to provide engineering services both in consultation and maintenance, as per drawings specifications and related standards.</t>
  </si>
  <si>
    <t>Supply and installation of the equipment Rate includes transporting,  storage support, connection to power field and factory testing, shop drawing and all items described in the Technical Specification and Layout as on complete system</t>
  </si>
  <si>
    <t>2.05.2</t>
  </si>
  <si>
    <t>Supply, install, test and commission Electrical panel (DB), under plaster 12  module, rate includes ,depreciation relay 2X40/0.03 30mA,6KA two-phase two-phase domestic miniature circuit breaker 25A,16A &amp;10 A Type C Automatic Circuit Breaker, conduits, N2XY cables to related electrical panel,  as per drawings specifications and related standards,and supervision engineer's directions,</t>
  </si>
  <si>
    <t>2.06.1</t>
  </si>
  <si>
    <t>2.07.01</t>
  </si>
  <si>
    <t xml:space="preserve"> 120 cm, LED Hermetic lighting fixture , extremely high light quality CRI&gt;80 ,80 w 6000K, 8250 lm, 3 years warranty, As NISKO,KING series, or its  approved equivalent. </t>
  </si>
  <si>
    <t>2.07.02</t>
  </si>
  <si>
    <r>
      <t>Slim Square Ceiling -mounted lighting fixtures, with Black edge, 45X45CM, 48W,high light efficiency 120lm/W, Featuring a high-quality flicker-free driver, Frost cover prevents glare,Lifespan</t>
    </r>
    <r>
      <rPr>
        <sz val="11"/>
        <rFont val="Calibri"/>
        <family val="2"/>
      </rPr>
      <t>≥</t>
    </r>
    <r>
      <rPr>
        <sz val="12.65"/>
        <rFont val="Calibri"/>
        <family val="2"/>
      </rPr>
      <t xml:space="preserve">30,000 Hr,as NISKO,TIME series, or its  approved equivalent. </t>
    </r>
  </si>
  <si>
    <t>2.07.03</t>
  </si>
  <si>
    <t xml:space="preserve"> Compact LED light fixture, attached to the wall/ceiling, with IP65 opacity. 12W,950 LM, 6000K,Lifespan≥30,000 Hr,as NISKO,MAGNUM series, or its  approved equivalent. </t>
  </si>
  <si>
    <t>2.07.04</t>
  </si>
  <si>
    <t xml:space="preserve">Slim SMDflood lighting, IP65,50W,6000K,4500 LM,including a 270-degree adjustable arm, Frost cover prevents glare,Lifespan≥35,000 Hr, as NISKO,MAGNUM series, or its  approved equivalent. </t>
  </si>
  <si>
    <t>2.07.05</t>
  </si>
  <si>
    <t>2.08.1</t>
  </si>
  <si>
    <t>Video Intercom KIT (DAHUA/HIKVISION/NETVISION)</t>
  </si>
  <si>
    <t xml:space="preserve">Supply, install, connect, test, label and commission completeVideo Intercom KIT, 2-wire Wi-Fi Hybrid Indoor Monitor (qty=2),2-wire Hybrid Villa Door Station,including conduits ( hard PVC outdoor ) boxes,data cables as per drawings, specification and related codes,as DAHUA,KTX02 series, or its  approved equivalent. </t>
  </si>
  <si>
    <t>2.08.2</t>
  </si>
  <si>
    <t>Data Points (Data, Telephone, Camera, Monitor,Intercom)  (Optional)</t>
  </si>
  <si>
    <t>2.08.3</t>
  </si>
  <si>
    <t xml:space="preserve"> MPS E-310 High purity OFC Hi-Fi balanced audio cable. &amp; Conduits up to PAVA Sys.</t>
  </si>
  <si>
    <t>2.08.4</t>
  </si>
  <si>
    <t>2.08.5</t>
  </si>
  <si>
    <r>
      <t xml:space="preserve">PA speaker including </t>
    </r>
    <r>
      <rPr>
        <b/>
        <sz val="11"/>
        <rFont val="Calibri"/>
        <family val="2"/>
        <scheme val="minor"/>
      </rPr>
      <t xml:space="preserve"> Proel</t>
    </r>
    <r>
      <rPr>
        <sz val="11"/>
        <rFont val="Calibri"/>
        <family val="2"/>
        <scheme val="minor"/>
      </rPr>
      <t xml:space="preserve"> HPC620BK Flexible 2 Conductor Speaker Cable 2.5mm </t>
    </r>
    <r>
      <rPr>
        <sz val="11"/>
        <rFont val="Calibri"/>
        <family val="2"/>
      </rPr>
      <t>²</t>
    </r>
    <r>
      <rPr>
        <sz val="11"/>
        <rFont val="Calibri"/>
        <family val="2"/>
        <scheme val="minor"/>
      </rPr>
      <t xml:space="preserve"> &amp; Conduits up to PAVA Sys.</t>
    </r>
  </si>
  <si>
    <t>2.08.6</t>
  </si>
  <si>
    <t>CCTV SYSTEM/ IP CAMS  (Optional)</t>
  </si>
  <si>
    <t>2.09.1</t>
  </si>
  <si>
    <t xml:space="preserve"> 5MP PoE IP Camera 4mm Lens IR  Network Camera Indoor/Outdoor 3-axis Night Version IP67 ONVIF H.264, Up to 5MP(2560×1920@20fps) and output of 3MP(2048×1536@25fps) real-time image ~ Using ROI, SVC and other video compression technology, high compression ratio, and the processing is very flexible, ultra-low bit rate
Progressive scan CMOS, captures moving images without jagged edges ~ Support PoE ~ Support Micro SD/SDHC/SDXC card (128G) local storage
Support a pair of input and output audio, support voice intercom ~ High efficiency infrared lamp, long service life, irradiation distance of up to 30 meters ~ Support a variety of intelligent alarm function
ICR infrared filter automatically switches to achieve true day and night monitoring ~ Support three streams, support for mobile phone monitoring ~ IP67-class dust and water proof , high reliability  Web Viewing Open IP Standards , Vandal Proof outdoor mount wall, ceiling bracket, extensions.</t>
  </si>
  <si>
    <t>2.09.2</t>
  </si>
  <si>
    <t>2.09.3</t>
  </si>
  <si>
    <t>2.09.4</t>
  </si>
  <si>
    <t>NET Woerking system  (Optional)</t>
  </si>
  <si>
    <t>2.10.1</t>
  </si>
  <si>
    <t>28U Floor Rack Cabinet 600×600 Included: 2x Fan, 2x Shelf , 4x Castors</t>
  </si>
  <si>
    <t>2.10.2</t>
  </si>
  <si>
    <t>2.10.3</t>
  </si>
  <si>
    <t>2.10.4</t>
  </si>
  <si>
    <t>2.10.5</t>
  </si>
  <si>
    <t>2.10.6</t>
  </si>
  <si>
    <t>Fire alarm system   (Optional)</t>
  </si>
  <si>
    <t>2.11.1</t>
  </si>
  <si>
    <t>2.11.2</t>
  </si>
  <si>
    <t>Analogue addressable photoelectric smoke/Heat detector</t>
  </si>
  <si>
    <t>2.11.3</t>
  </si>
  <si>
    <t>2.11.4</t>
  </si>
  <si>
    <t>2.11.5</t>
  </si>
  <si>
    <t>2.11.6</t>
  </si>
  <si>
    <t>2.11.7</t>
  </si>
  <si>
    <t>Fire Response Indicator Lamp</t>
  </si>
  <si>
    <t>Public address system  (Optional)</t>
  </si>
  <si>
    <t>2.12.1</t>
  </si>
  <si>
    <t>2.12.2</t>
  </si>
  <si>
    <t>2.12.3</t>
  </si>
  <si>
    <t>2.12.4</t>
  </si>
  <si>
    <t>2.12.5</t>
  </si>
  <si>
    <t xml:space="preserve">  Active Wall 2WAY 20W speaker as T-775A RMS 20W×2,ro be connected to interactive board or its approved equivalent.</t>
  </si>
  <si>
    <t>2.12.6</t>
  </si>
  <si>
    <t>2.12.7</t>
  </si>
  <si>
    <t>Interactive Projector &amp; smart Board (Optional)</t>
  </si>
  <si>
    <t>Supply, install, connect, test, label and commission complete Interactive Projector &amp; smart Board,  Rate includes  everything necessary for proper operation.</t>
  </si>
  <si>
    <t>2.13.1</t>
  </si>
  <si>
    <t xml:space="preserve"> Interactive Projector with these specs.at least:  Finger-touch interactive projector, HD-ready WXGA resolution, 3,200-lumen image, Finger-touch and dual pen,  wireless connectivity as Epson EB‐680WI   or its approved equivalent.                                      </t>
  </si>
  <si>
    <t>2.13.2</t>
  </si>
  <si>
    <t>2.13.3</t>
  </si>
  <si>
    <t xml:space="preserve"> 3 phase KWH Meter</t>
  </si>
  <si>
    <t>Increasing the capacity of the existing electricity meter from (KWH) 1*25 amps to 3*63 amps in coordination with the Jerusalem Governorate Electricity Company</t>
  </si>
  <si>
    <t>2.14.1</t>
  </si>
  <si>
    <t xml:space="preserve">The contractor awarded the bid is responsible about all costs and fees necessary to install &amp; operate a new 3*63 KWH Meter, conduct all tests, and coordinate with  Jerusalem District Electricity Company (JDECO),The initial receipt of electrical work does not take place until the electrical power is permanently connected
</t>
  </si>
  <si>
    <t>2.14.2</t>
  </si>
  <si>
    <t>Dismantle, reinstall and reactivate Access Point</t>
  </si>
  <si>
    <t xml:space="preserve">Telephone </t>
  </si>
  <si>
    <t>2.15.1</t>
  </si>
  <si>
    <t>Reconnecting and operating telephone lines according to the drawings and the request of the supervising engineer</t>
  </si>
  <si>
    <t>Last raw</t>
  </si>
  <si>
    <t>Drain System :</t>
  </si>
  <si>
    <t>3.01.01</t>
  </si>
  <si>
    <t>3.02.01</t>
  </si>
  <si>
    <t>INVERTER   Technology/ Energy rating A/ Heating &amp; Cooling output min. 24,000 (BTU/H)/ /[V/Hz/Ph] 230/50/1 as TADIRAN or its approved equivalent.</t>
  </si>
  <si>
    <t>3.02.02</t>
  </si>
  <si>
    <t>3.02.03</t>
  </si>
  <si>
    <t>Ditto, but 12,000 (BTU/H)</t>
  </si>
  <si>
    <t>3.03.1</t>
  </si>
  <si>
    <t>3.03.2</t>
  </si>
  <si>
    <t xml:space="preserve">schedule 40 galvanized Steel pipes of size 2" </t>
  </si>
  <si>
    <t>including all required thickness as in specifications rolled by plastic bonds, sleeves,  rubber expansion joint,  automatic air vents, drain cocks with all required fittings and connections . All is according to drawings, specifications and approval of the Engineer.</t>
  </si>
  <si>
    <t>3.03.3</t>
  </si>
  <si>
    <t>Total to be reported in Tender Specifications, Form 2 - Prices, p.47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</si>
</sst>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2]\ * #,##0.00_-;\-[$€-2]\ * #,##0.00_-;_-[$€-2]\ * &quot;-&quot;??_-;_-@_-"/>
    <numFmt numFmtId="165" formatCode="_([$€-2]\ * #,##0.00_);_([$€-2]\ * \(#,##0.00\);_([$€-2]\ * &quot;-&quot;??_);_(@_)"/>
    <numFmt numFmtId="166" formatCode="_ [$€-2]\ * #,##0.00_ ;_ [$€-2]\ * \-#,##0.00_ ;_ [$€-2]\ * &quot;-&quot;??_ ;_ @_ "/>
    <numFmt numFmtId="167" formatCode="[$]dddd\,\ d\ mmmm\ yyyy;@"/>
    <numFmt numFmtId="168" formatCode="[$]h:mm;@"/>
  </numFmts>
  <fonts count="48" x14ac:knownFonts="1">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sz val="14"/>
      <color theme="1"/>
      <name val="Calibri"/>
      <family val="2"/>
      <scheme val="minor"/>
    </font>
    <font>
      <b/>
      <sz val="14"/>
      <name val="Calibri"/>
      <family val="2"/>
      <scheme val="minor"/>
    </font>
    <font>
      <b/>
      <sz val="11"/>
      <name val="Calibri"/>
      <family val="2"/>
      <scheme val="minor"/>
    </font>
    <font>
      <b/>
      <sz val="12"/>
      <color theme="1"/>
      <name val="Calibri"/>
      <family val="2"/>
      <scheme val="minor"/>
    </font>
    <font>
      <b/>
      <sz val="12"/>
      <name val="Calibri"/>
      <family val="2"/>
      <scheme val="minor"/>
    </font>
    <font>
      <sz val="9"/>
      <color theme="1"/>
      <name val="Calibri"/>
      <family val="2"/>
      <scheme val="minor"/>
    </font>
    <font>
      <b/>
      <sz val="14"/>
      <color rgb="FFFF0000"/>
      <name val="Calibri"/>
      <family val="2"/>
      <scheme val="minor"/>
    </font>
    <font>
      <sz val="16"/>
      <color theme="1"/>
      <name val="Calibri"/>
      <family val="2"/>
      <scheme val="minor"/>
    </font>
    <font>
      <sz val="11"/>
      <color theme="6"/>
      <name val="Calibri"/>
      <family val="2"/>
      <scheme val="minor"/>
    </font>
    <font>
      <vertAlign val="superscript"/>
      <sz val="11"/>
      <color theme="1"/>
      <name val="Calibri"/>
      <family val="2"/>
      <scheme val="minor"/>
    </font>
    <font>
      <sz val="10"/>
      <name val="Arial"/>
      <family val="2"/>
    </font>
    <font>
      <b/>
      <sz val="13"/>
      <name val="Calibri"/>
      <family val="2"/>
    </font>
    <font>
      <b/>
      <sz val="12"/>
      <color rgb="FF000000"/>
      <name val="Calibri"/>
      <family val="2"/>
      <scheme val="minor"/>
    </font>
    <font>
      <sz val="12"/>
      <color rgb="FF000000"/>
      <name val="Calibri"/>
      <family val="2"/>
      <scheme val="minor"/>
    </font>
    <font>
      <b/>
      <u/>
      <sz val="12"/>
      <color rgb="FF000000"/>
      <name val="Calibri"/>
      <family val="2"/>
      <scheme val="minor"/>
    </font>
    <font>
      <b/>
      <sz val="12"/>
      <color indexed="8"/>
      <name val="Calibri"/>
      <family val="2"/>
    </font>
    <font>
      <b/>
      <u/>
      <sz val="12"/>
      <color indexed="8"/>
      <name val="Calibri"/>
      <family val="2"/>
    </font>
    <font>
      <sz val="12"/>
      <name val="Calibri"/>
      <family val="2"/>
      <scheme val="minor"/>
    </font>
    <font>
      <sz val="12"/>
      <color indexed="8"/>
      <name val="Calibri"/>
      <family val="2"/>
    </font>
    <font>
      <b/>
      <u/>
      <sz val="11"/>
      <name val="Calibri"/>
      <family val="2"/>
      <scheme val="minor"/>
    </font>
    <font>
      <sz val="11"/>
      <color rgb="FFFF0000"/>
      <name val="Calibri"/>
      <family val="2"/>
      <scheme val="minor"/>
    </font>
    <font>
      <sz val="12"/>
      <name val="Arabic Transparent"/>
      <charset val="178"/>
    </font>
    <font>
      <sz val="10"/>
      <color theme="1"/>
      <name val="Calibri"/>
      <family val="2"/>
      <scheme val="minor"/>
    </font>
    <font>
      <b/>
      <u/>
      <sz val="14"/>
      <name val="Calibri"/>
      <family val="2"/>
      <scheme val="minor"/>
    </font>
    <font>
      <sz val="10"/>
      <name val="Calibri"/>
      <family val="2"/>
      <scheme val="minor"/>
    </font>
    <font>
      <sz val="10"/>
      <color rgb="FFFF0000"/>
      <name val="Calibri"/>
      <family val="2"/>
      <scheme val="minor"/>
    </font>
    <font>
      <b/>
      <sz val="10"/>
      <name val="Calibri"/>
      <family val="2"/>
      <scheme val="minor"/>
    </font>
    <font>
      <b/>
      <sz val="10"/>
      <color theme="5"/>
      <name val="Calibri"/>
      <family val="2"/>
      <scheme val="minor"/>
    </font>
    <font>
      <b/>
      <sz val="10"/>
      <color theme="1"/>
      <name val="Calibri"/>
      <family val="2"/>
      <scheme val="minor"/>
    </font>
    <font>
      <u/>
      <sz val="10"/>
      <name val="Calibri"/>
      <family val="2"/>
      <scheme val="minor"/>
    </font>
    <font>
      <sz val="10"/>
      <color theme="1" tint="4.9989318521683403E-2"/>
      <name val="Calibri"/>
      <family val="2"/>
      <scheme val="minor"/>
    </font>
    <font>
      <u/>
      <sz val="10"/>
      <color theme="1"/>
      <name val="Calibri"/>
      <family val="2"/>
      <scheme val="minor"/>
    </font>
    <font>
      <sz val="8"/>
      <name val="Arial"/>
      <family val="2"/>
    </font>
    <font>
      <b/>
      <sz val="8"/>
      <name val="Arial"/>
      <family val="2"/>
    </font>
    <font>
      <b/>
      <u/>
      <sz val="10"/>
      <color theme="1"/>
      <name val="Calibri"/>
      <family val="2"/>
      <scheme val="minor"/>
    </font>
    <font>
      <sz val="12"/>
      <color theme="1"/>
      <name val="Calibri"/>
      <family val="2"/>
      <scheme val="minor"/>
    </font>
    <font>
      <b/>
      <sz val="18"/>
      <color theme="1"/>
      <name val="Calibri"/>
      <family val="2"/>
      <scheme val="minor"/>
    </font>
    <font>
      <b/>
      <sz val="16"/>
      <name val="Calibri"/>
      <family val="2"/>
      <scheme val="minor"/>
    </font>
    <font>
      <sz val="11"/>
      <name val="Calibri"/>
      <family val="2"/>
    </font>
    <font>
      <sz val="12.65"/>
      <name val="Calibri"/>
      <family val="2"/>
    </font>
  </fonts>
  <fills count="12">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0" fontId="6" fillId="0" borderId="0"/>
    <xf numFmtId="0" fontId="7" fillId="0" borderId="0"/>
    <xf numFmtId="0" fontId="6" fillId="0" borderId="0"/>
    <xf numFmtId="0" fontId="18" fillId="0" borderId="0"/>
    <xf numFmtId="0" fontId="6" fillId="0" borderId="0"/>
  </cellStyleXfs>
  <cellXfs count="231">
    <xf numFmtId="0" fontId="0" fillId="0" borderId="0" xfId="0"/>
    <xf numFmtId="165" fontId="0" fillId="5" borderId="1" xfId="1" applyNumberFormat="1" applyFont="1" applyFill="1" applyBorder="1" applyAlignment="1" applyProtection="1">
      <alignment horizontal="center" vertical="center"/>
      <protection locked="0"/>
    </xf>
    <xf numFmtId="164" fontId="0" fillId="5" borderId="1" xfId="0" applyNumberFormat="1" applyFill="1" applyBorder="1" applyAlignment="1" applyProtection="1">
      <alignment horizontal="center" vertical="center"/>
      <protection locked="0"/>
    </xf>
    <xf numFmtId="0" fontId="0" fillId="6" borderId="0" xfId="0" applyFill="1"/>
    <xf numFmtId="0" fontId="0" fillId="7" borderId="0" xfId="0" applyFill="1"/>
    <xf numFmtId="0" fontId="0" fillId="0" borderId="0" xfId="0" applyAlignment="1">
      <alignment wrapText="1"/>
    </xf>
    <xf numFmtId="0" fontId="0" fillId="5" borderId="0" xfId="0" applyFill="1" applyAlignment="1">
      <alignment wrapText="1"/>
    </xf>
    <xf numFmtId="0" fontId="19" fillId="2" borderId="0" xfId="5" applyFont="1" applyFill="1" applyAlignment="1">
      <alignment horizontal="center" vertical="center" wrapText="1"/>
    </xf>
    <xf numFmtId="0" fontId="20" fillId="0" borderId="0" xfId="2" applyFont="1" applyAlignment="1">
      <alignment horizontal="center" vertical="center" wrapText="1"/>
    </xf>
    <xf numFmtId="0" fontId="21" fillId="0" borderId="0" xfId="2" applyFont="1" applyAlignment="1">
      <alignment horizontal="left" vertical="center" wrapText="1"/>
    </xf>
    <xf numFmtId="0" fontId="22" fillId="0" borderId="0" xfId="2" applyFont="1" applyAlignment="1">
      <alignment horizontal="left" vertical="center" wrapText="1"/>
    </xf>
    <xf numFmtId="0" fontId="20" fillId="0" borderId="0" xfId="2" applyFont="1" applyAlignment="1">
      <alignment horizontal="left" vertical="center" wrapText="1"/>
    </xf>
    <xf numFmtId="0" fontId="21" fillId="0" borderId="0" xfId="2" quotePrefix="1" applyFont="1" applyAlignment="1">
      <alignment horizontal="left" vertical="center" wrapText="1"/>
    </xf>
    <xf numFmtId="0" fontId="25" fillId="0" borderId="0" xfId="2" quotePrefix="1" applyFont="1" applyAlignment="1">
      <alignment horizontal="left" vertical="center" wrapText="1"/>
    </xf>
    <xf numFmtId="49" fontId="12" fillId="0" borderId="0" xfId="5" applyNumberFormat="1" applyFont="1" applyAlignment="1">
      <alignment wrapText="1"/>
    </xf>
    <xf numFmtId="0" fontId="25" fillId="0" borderId="0" xfId="2" applyFont="1" applyAlignment="1">
      <alignment horizontal="left" vertical="center" wrapText="1"/>
    </xf>
    <xf numFmtId="0" fontId="5" fillId="0" borderId="4" xfId="6" applyFont="1" applyBorder="1" applyAlignment="1">
      <alignment horizontal="justify" vertical="top" wrapText="1"/>
    </xf>
    <xf numFmtId="0" fontId="5" fillId="0" borderId="4" xfId="0" applyFont="1" applyBorder="1" applyAlignment="1">
      <alignment horizontal="left" vertical="top" wrapText="1"/>
    </xf>
    <xf numFmtId="0" fontId="5" fillId="0" borderId="4" xfId="6" applyFont="1" applyBorder="1" applyAlignment="1">
      <alignment horizontal="left" vertical="top" wrapText="1"/>
    </xf>
    <xf numFmtId="0" fontId="27" fillId="0" borderId="4" xfId="6" applyFont="1" applyBorder="1" applyAlignment="1">
      <alignment horizontal="left" vertical="top" wrapText="1"/>
    </xf>
    <xf numFmtId="165" fontId="5" fillId="5" borderId="1" xfId="1" applyNumberFormat="1" applyFont="1" applyFill="1" applyBorder="1" applyAlignment="1" applyProtection="1">
      <alignment horizontal="center" vertical="center"/>
      <protection locked="0"/>
    </xf>
    <xf numFmtId="165" fontId="0" fillId="5" borderId="9" xfId="1" applyNumberFormat="1" applyFont="1" applyFill="1" applyBorder="1" applyAlignment="1" applyProtection="1">
      <alignment horizontal="center" vertical="center"/>
      <protection locked="0"/>
    </xf>
    <xf numFmtId="164" fontId="30" fillId="5" borderId="1" xfId="1" quotePrefix="1" applyNumberFormat="1" applyFont="1" applyFill="1" applyBorder="1" applyAlignment="1" applyProtection="1">
      <alignment horizontal="center" vertical="center"/>
      <protection locked="0"/>
    </xf>
    <xf numFmtId="164" fontId="30" fillId="5" borderId="1" xfId="1" applyNumberFormat="1" applyFont="1" applyFill="1" applyBorder="1" applyAlignment="1" applyProtection="1">
      <alignment horizontal="center" vertical="center"/>
      <protection locked="0"/>
    </xf>
    <xf numFmtId="165" fontId="30" fillId="5" borderId="1" xfId="1" applyNumberFormat="1" applyFont="1" applyFill="1" applyBorder="1" applyAlignment="1" applyProtection="1">
      <alignment horizontal="center" vertical="center"/>
      <protection locked="0"/>
    </xf>
    <xf numFmtId="165" fontId="32" fillId="5" borderId="1" xfId="1" applyNumberFormat="1" applyFont="1" applyFill="1" applyBorder="1" applyAlignment="1" applyProtection="1">
      <alignment horizontal="center" vertical="center"/>
      <protection locked="0"/>
    </xf>
    <xf numFmtId="165" fontId="30" fillId="4" borderId="1" xfId="1" applyNumberFormat="1"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164" fontId="30" fillId="2" borderId="1" xfId="0" applyNumberFormat="1" applyFont="1" applyFill="1" applyBorder="1" applyAlignment="1" applyProtection="1">
      <alignment horizontal="center" vertical="center"/>
      <protection locked="0"/>
    </xf>
    <xf numFmtId="164" fontId="30" fillId="0" borderId="1" xfId="0" applyNumberFormat="1" applyFont="1" applyBorder="1" applyAlignment="1" applyProtection="1">
      <alignment horizontal="center" vertical="center"/>
      <protection locked="0"/>
    </xf>
    <xf numFmtId="165" fontId="30" fillId="2" borderId="1" xfId="1" applyNumberFormat="1" applyFont="1" applyFill="1" applyBorder="1" applyAlignment="1" applyProtection="1">
      <alignment horizontal="center" vertical="center"/>
      <protection locked="0"/>
    </xf>
    <xf numFmtId="164" fontId="32" fillId="2" borderId="1" xfId="0" applyNumberFormat="1"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165" fontId="8" fillId="4" borderId="1" xfId="1"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1" xfId="0" applyBorder="1" applyProtection="1">
      <protection locked="0"/>
    </xf>
    <xf numFmtId="0" fontId="0" fillId="0" borderId="1" xfId="0"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167" fontId="15" fillId="5" borderId="1" xfId="0" applyNumberFormat="1" applyFont="1" applyFill="1" applyBorder="1" applyAlignment="1" applyProtection="1">
      <alignment horizontal="center" vertical="center" wrapText="1"/>
      <protection locked="0"/>
    </xf>
    <xf numFmtId="168" fontId="16" fillId="0" borderId="1" xfId="0" applyNumberFormat="1" applyFont="1" applyBorder="1" applyAlignment="1" applyProtection="1">
      <alignment horizontal="center" vertical="center"/>
      <protection locked="0"/>
    </xf>
    <xf numFmtId="165" fontId="0" fillId="0" borderId="1" xfId="1" applyNumberFormat="1" applyFont="1" applyBorder="1" applyAlignment="1" applyProtection="1">
      <alignment horizontal="center" vertical="center"/>
      <protection locked="0"/>
    </xf>
    <xf numFmtId="0" fontId="15" fillId="5" borderId="1" xfId="0"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3" fillId="2" borderId="0" xfId="0" applyFont="1" applyFill="1" applyAlignment="1">
      <alignment vertical="center" readingOrder="1"/>
    </xf>
    <xf numFmtId="0" fontId="0" fillId="2" borderId="0" xfId="0" applyFill="1"/>
    <xf numFmtId="0" fontId="36" fillId="4" borderId="1" xfId="0" applyFont="1" applyFill="1" applyBorder="1" applyAlignment="1">
      <alignment horizontal="center" vertical="center"/>
    </xf>
    <xf numFmtId="0" fontId="34" fillId="4" borderId="1" xfId="0" applyFont="1" applyFill="1" applyBorder="1" applyAlignment="1">
      <alignment horizontal="left" vertical="center" wrapText="1"/>
    </xf>
    <xf numFmtId="0" fontId="30" fillId="4" borderId="1" xfId="0" applyFont="1" applyFill="1" applyBorder="1" applyAlignment="1">
      <alignment horizontal="left" vertical="center" wrapText="1"/>
    </xf>
    <xf numFmtId="0" fontId="30" fillId="4" borderId="1" xfId="0" applyFont="1" applyFill="1" applyBorder="1" applyAlignment="1">
      <alignment horizontal="center" vertical="center"/>
    </xf>
    <xf numFmtId="165" fontId="30" fillId="4" borderId="1" xfId="1" applyNumberFormat="1" applyFont="1" applyFill="1" applyBorder="1" applyAlignment="1" applyProtection="1">
      <alignment horizontal="center" vertical="center"/>
    </xf>
    <xf numFmtId="164" fontId="36" fillId="4" borderId="1" xfId="0" applyNumberFormat="1" applyFont="1" applyFill="1" applyBorder="1" applyAlignment="1">
      <alignment horizontal="center" vertical="center"/>
    </xf>
    <xf numFmtId="0" fontId="0" fillId="3" borderId="0" xfId="0" applyFill="1"/>
    <xf numFmtId="0" fontId="0" fillId="3" borderId="0" xfId="0" applyFill="1" applyAlignment="1">
      <alignment vertical="center"/>
    </xf>
    <xf numFmtId="0" fontId="32" fillId="2" borderId="1" xfId="0" applyFont="1" applyFill="1" applyBorder="1" applyAlignment="1">
      <alignment horizontal="center" vertical="center"/>
    </xf>
    <xf numFmtId="0" fontId="32" fillId="2" borderId="1" xfId="0" applyFont="1" applyFill="1" applyBorder="1" applyAlignment="1">
      <alignment vertical="center" wrapText="1"/>
    </xf>
    <xf numFmtId="0" fontId="30" fillId="2" borderId="1" xfId="0" applyFont="1" applyFill="1" applyBorder="1" applyAlignment="1">
      <alignment horizontal="left" vertical="center" wrapText="1"/>
    </xf>
    <xf numFmtId="0" fontId="30" fillId="2" borderId="1" xfId="0" applyFont="1" applyFill="1" applyBorder="1" applyAlignment="1">
      <alignment horizontal="center" vertical="center"/>
    </xf>
    <xf numFmtId="164" fontId="30" fillId="2" borderId="1" xfId="0" applyNumberFormat="1" applyFont="1" applyFill="1" applyBorder="1" applyAlignment="1">
      <alignment horizontal="center" vertical="center"/>
    </xf>
    <xf numFmtId="0" fontId="5" fillId="2" borderId="0" xfId="0" applyFont="1" applyFill="1"/>
    <xf numFmtId="0" fontId="38"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5" fillId="10" borderId="0" xfId="0" applyFont="1" applyFill="1"/>
    <xf numFmtId="0" fontId="32" fillId="0" borderId="1" xfId="0" applyFont="1" applyBorder="1" applyAlignment="1">
      <alignment vertical="center" wrapText="1"/>
    </xf>
    <xf numFmtId="49"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0" fontId="5" fillId="8" borderId="0" xfId="0" applyFont="1" applyFill="1"/>
    <xf numFmtId="0" fontId="30" fillId="0" borderId="1" xfId="0" applyFont="1" applyBorder="1" applyAlignment="1">
      <alignment horizontal="center" vertical="center"/>
    </xf>
    <xf numFmtId="49" fontId="32" fillId="2" borderId="1" xfId="0" applyNumberFormat="1" applyFont="1" applyFill="1" applyBorder="1" applyAlignment="1">
      <alignment horizontal="center" vertical="center"/>
    </xf>
    <xf numFmtId="0" fontId="32" fillId="2" borderId="1" xfId="0" applyFont="1" applyFill="1" applyBorder="1" applyAlignment="1">
      <alignment horizontal="left" vertical="center" wrapText="1"/>
    </xf>
    <xf numFmtId="0" fontId="32" fillId="0" borderId="1" xfId="0" applyFont="1" applyBorder="1" applyAlignment="1">
      <alignment horizontal="left" vertical="center" wrapText="1"/>
    </xf>
    <xf numFmtId="164" fontId="32" fillId="0" borderId="1" xfId="0" applyNumberFormat="1" applyFont="1" applyBorder="1" applyAlignment="1">
      <alignment horizontal="center" vertical="center"/>
    </xf>
    <xf numFmtId="0" fontId="0" fillId="8" borderId="0" xfId="0" applyFill="1"/>
    <xf numFmtId="164" fontId="30" fillId="0" borderId="1" xfId="0" applyNumberFormat="1" applyFont="1" applyBorder="1" applyAlignment="1">
      <alignment horizontal="center" vertical="center"/>
    </xf>
    <xf numFmtId="2" fontId="32" fillId="0" borderId="1" xfId="0" applyNumberFormat="1" applyFont="1" applyBorder="1" applyAlignment="1">
      <alignment horizontal="center" vertical="center"/>
    </xf>
    <xf numFmtId="0" fontId="30" fillId="0" borderId="1" xfId="0" applyFont="1" applyBorder="1" applyAlignment="1">
      <alignment horizontal="left" vertical="center" wrapText="1"/>
    </xf>
    <xf numFmtId="0" fontId="30" fillId="2" borderId="1" xfId="0" applyFont="1" applyFill="1" applyBorder="1" applyAlignment="1">
      <alignment horizontal="left" vertical="top" wrapText="1"/>
    </xf>
    <xf numFmtId="0" fontId="30" fillId="0" borderId="1" xfId="0" applyFont="1" applyBorder="1" applyAlignment="1">
      <alignment horizontal="left" vertical="top" wrapText="1"/>
    </xf>
    <xf numFmtId="164" fontId="32" fillId="2" borderId="1" xfId="0" applyNumberFormat="1" applyFont="1" applyFill="1" applyBorder="1" applyAlignment="1">
      <alignment horizontal="center" vertical="center"/>
    </xf>
    <xf numFmtId="0" fontId="33" fillId="0" borderId="1" xfId="0" applyFont="1" applyBorder="1" applyAlignment="1">
      <alignment horizontal="left" vertical="center" wrapText="1"/>
    </xf>
    <xf numFmtId="2" fontId="32"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horizontal="left" vertical="center" wrapText="1"/>
    </xf>
    <xf numFmtId="0" fontId="4" fillId="4" borderId="1" xfId="0" applyFont="1" applyFill="1" applyBorder="1" applyAlignment="1">
      <alignment horizontal="center" vertical="center"/>
    </xf>
    <xf numFmtId="0" fontId="9"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164" fontId="4" fillId="4" borderId="1" xfId="0" applyNumberFormat="1" applyFont="1" applyFill="1" applyBorder="1" applyAlignment="1">
      <alignment horizontal="center" vertical="center"/>
    </xf>
    <xf numFmtId="164" fontId="0" fillId="2" borderId="1" xfId="0" applyNumberFormat="1" applyFill="1" applyBorder="1" applyAlignment="1">
      <alignment horizontal="center" vertical="center"/>
    </xf>
    <xf numFmtId="0" fontId="0" fillId="2" borderId="2" xfId="0" applyFill="1" applyBorder="1" applyAlignment="1">
      <alignment horizontal="left" vertical="center" wrapText="1"/>
    </xf>
    <xf numFmtId="0" fontId="5" fillId="2" borderId="2" xfId="0" applyFont="1" applyFill="1" applyBorder="1" applyAlignment="1">
      <alignment horizontal="left" vertical="center" wrapText="1"/>
    </xf>
    <xf numFmtId="0" fontId="29" fillId="0" borderId="1" xfId="0" applyFont="1" applyBorder="1" applyAlignment="1">
      <alignment horizontal="right" vertical="top" wrapText="1"/>
    </xf>
    <xf numFmtId="0" fontId="9" fillId="4" borderId="2" xfId="0" applyFont="1" applyFill="1" applyBorder="1" applyAlignment="1">
      <alignment vertical="center" wrapText="1"/>
    </xf>
    <xf numFmtId="0" fontId="9" fillId="4" borderId="5"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0" fontId="0" fillId="0" borderId="1" xfId="0" applyBorder="1"/>
    <xf numFmtId="0" fontId="0" fillId="2" borderId="0" xfId="0" applyFill="1" applyAlignment="1">
      <alignment wrapText="1"/>
    </xf>
    <xf numFmtId="2" fontId="5" fillId="0" borderId="1" xfId="0" applyNumberFormat="1" applyFont="1" applyBorder="1" applyAlignment="1">
      <alignment horizontal="center" vertical="center"/>
    </xf>
    <xf numFmtId="0" fontId="0" fillId="2" borderId="1" xfId="0" applyFill="1" applyBorder="1" applyAlignment="1">
      <alignment horizontal="left" vertical="center" wrapText="1"/>
    </xf>
    <xf numFmtId="0" fontId="0" fillId="0" borderId="1" xfId="0" applyBorder="1" applyAlignment="1">
      <alignment horizontal="center" vertical="center" wrapText="1"/>
    </xf>
    <xf numFmtId="2" fontId="4" fillId="4" borderId="1"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0" fontId="5" fillId="7" borderId="1" xfId="0" applyFont="1" applyFill="1" applyBorder="1" applyAlignment="1">
      <alignment horizontal="center" vertical="center"/>
    </xf>
    <xf numFmtId="0" fontId="0" fillId="2" borderId="1" xfId="0" applyFill="1" applyBorder="1" applyAlignment="1">
      <alignment horizontal="center" vertical="center" wrapText="1"/>
    </xf>
    <xf numFmtId="0" fontId="5" fillId="9"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left" vertical="top" wrapText="1"/>
    </xf>
    <xf numFmtId="0" fontId="0" fillId="0" borderId="1" xfId="0" applyBorder="1" applyAlignment="1">
      <alignment horizontal="left" vertical="top" wrapText="1"/>
    </xf>
    <xf numFmtId="2" fontId="5" fillId="2" borderId="5" xfId="0" applyNumberFormat="1" applyFont="1" applyFill="1" applyBorder="1" applyAlignment="1">
      <alignment horizontal="center" vertical="center"/>
    </xf>
    <xf numFmtId="2" fontId="0" fillId="0" borderId="1" xfId="0" applyNumberFormat="1" applyBorder="1" applyAlignment="1">
      <alignment horizontal="center" vertical="center" wrapText="1"/>
    </xf>
    <xf numFmtId="0" fontId="27" fillId="0" borderId="1" xfId="6" applyFont="1" applyBorder="1" applyAlignment="1">
      <alignment horizontal="left" vertical="center" wrapText="1"/>
    </xf>
    <xf numFmtId="0" fontId="5" fillId="0" borderId="1" xfId="6" applyFont="1" applyBorder="1" applyAlignment="1">
      <alignment horizontal="left" vertical="center" wrapText="1"/>
    </xf>
    <xf numFmtId="164" fontId="0" fillId="0" borderId="1" xfId="0" applyNumberFormat="1" applyBorder="1" applyAlignment="1">
      <alignment horizontal="center" vertical="center" wrapText="1"/>
    </xf>
    <xf numFmtId="0" fontId="5" fillId="0" borderId="1" xfId="6" applyFont="1" applyBorder="1" applyAlignment="1">
      <alignment horizontal="justify" vertical="center" wrapText="1"/>
    </xf>
    <xf numFmtId="0" fontId="0" fillId="0" borderId="1" xfId="0" applyBorder="1" applyAlignment="1">
      <alignment vertical="center"/>
    </xf>
    <xf numFmtId="0" fontId="10" fillId="0" borderId="1" xfId="0" applyFont="1" applyBorder="1" applyAlignment="1">
      <alignment horizontal="left" vertical="center" wrapText="1"/>
    </xf>
    <xf numFmtId="0" fontId="5" fillId="0" borderId="1" xfId="6" applyFont="1" applyBorder="1" applyAlignment="1">
      <alignment horizontal="justify" vertical="center"/>
    </xf>
    <xf numFmtId="2" fontId="0" fillId="0" borderId="1" xfId="0" applyNumberFormat="1" applyBorder="1" applyAlignment="1">
      <alignment vertical="center"/>
    </xf>
    <xf numFmtId="0" fontId="0" fillId="0" borderId="1" xfId="0" applyBorder="1" applyAlignment="1">
      <alignment vertical="center" wrapText="1"/>
    </xf>
    <xf numFmtId="0" fontId="27" fillId="0" borderId="1" xfId="0" applyFont="1" applyBorder="1" applyAlignment="1">
      <alignment horizontal="left" vertical="center" wrapText="1"/>
    </xf>
    <xf numFmtId="0" fontId="31" fillId="0" borderId="1" xfId="6" applyFont="1" applyBorder="1" applyAlignment="1">
      <alignment horizontal="left" vertical="center" wrapText="1"/>
    </xf>
    <xf numFmtId="0" fontId="27" fillId="0" borderId="1" xfId="0" applyFont="1" applyBorder="1" applyAlignment="1">
      <alignment horizontal="left" vertical="top"/>
    </xf>
    <xf numFmtId="0" fontId="10" fillId="0" borderId="1" xfId="6" applyFont="1" applyBorder="1" applyAlignment="1">
      <alignment horizontal="left" vertical="top" wrapText="1"/>
    </xf>
    <xf numFmtId="0" fontId="10" fillId="0" borderId="1" xfId="0" applyFont="1" applyBorder="1" applyAlignment="1">
      <alignment horizontal="left" vertical="top" wrapText="1"/>
    </xf>
    <xf numFmtId="0" fontId="27" fillId="0" borderId="1" xfId="0" applyFont="1" applyBorder="1" applyAlignment="1">
      <alignment horizontal="justify" vertical="justify"/>
    </xf>
    <xf numFmtId="0" fontId="27" fillId="0" borderId="1" xfId="0" applyFont="1" applyBorder="1" applyAlignment="1">
      <alignment horizontal="left" vertical="top" wrapText="1"/>
    </xf>
    <xf numFmtId="0" fontId="5" fillId="0" borderId="1" xfId="0" applyFont="1" applyBorder="1" applyAlignment="1">
      <alignment vertical="top" wrapText="1"/>
    </xf>
    <xf numFmtId="2" fontId="0" fillId="0" borderId="9" xfId="0" applyNumberFormat="1" applyBorder="1" applyAlignment="1">
      <alignment horizontal="center" vertical="center" wrapText="1"/>
    </xf>
    <xf numFmtId="0" fontId="27" fillId="0" borderId="7" xfId="0" applyFont="1" applyBorder="1" applyAlignment="1">
      <alignment horizontal="left" vertical="top" wrapText="1"/>
    </xf>
    <xf numFmtId="0" fontId="5" fillId="0" borderId="7" xfId="0" applyFont="1" applyBorder="1" applyAlignment="1">
      <alignment vertical="top" wrapText="1"/>
    </xf>
    <xf numFmtId="0" fontId="5" fillId="0" borderId="4" xfId="0" applyFont="1" applyBorder="1" applyAlignment="1">
      <alignment horizontal="center" vertical="center" wrapText="1"/>
    </xf>
    <xf numFmtId="164" fontId="0" fillId="0" borderId="9" xfId="0" applyNumberFormat="1" applyBorder="1" applyAlignment="1">
      <alignment horizontal="center" vertical="center" wrapText="1"/>
    </xf>
    <xf numFmtId="0" fontId="0" fillId="0" borderId="1" xfId="0" applyBorder="1" applyAlignment="1">
      <alignment wrapText="1"/>
    </xf>
    <xf numFmtId="0" fontId="11" fillId="4"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43" fillId="4" borderId="1" xfId="0" applyFont="1" applyFill="1" applyBorder="1" applyAlignment="1">
      <alignment horizontal="left" vertical="center" wrapText="1"/>
    </xf>
    <xf numFmtId="0" fontId="43" fillId="4" borderId="1" xfId="0" applyFont="1" applyFill="1" applyBorder="1" applyAlignment="1">
      <alignment horizontal="center" vertical="center"/>
    </xf>
    <xf numFmtId="164" fontId="11" fillId="4"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166" fontId="12" fillId="0" borderId="1" xfId="0" applyNumberFormat="1" applyFont="1" applyBorder="1" applyAlignment="1">
      <alignment horizontal="center" vertical="center" wrapText="1"/>
    </xf>
    <xf numFmtId="0" fontId="43" fillId="0" borderId="1" xfId="0" applyFont="1" applyBorder="1" applyAlignment="1">
      <alignment vertical="center"/>
    </xf>
    <xf numFmtId="0" fontId="11" fillId="0" borderId="1" xfId="0" applyFont="1" applyBorder="1" applyAlignment="1">
      <alignment horizontal="center" vertical="center"/>
    </xf>
    <xf numFmtId="166" fontId="44" fillId="0" borderId="1" xfId="0" applyNumberFormat="1" applyFont="1" applyBorder="1" applyAlignment="1">
      <alignment horizontal="center" vertical="center"/>
    </xf>
    <xf numFmtId="0" fontId="0" fillId="8" borderId="1" xfId="0" applyFill="1" applyBorder="1" applyAlignment="1">
      <alignment vertical="center"/>
    </xf>
    <xf numFmtId="0" fontId="0" fillId="8" borderId="1" xfId="0" applyFill="1" applyBorder="1" applyAlignment="1">
      <alignment vertical="center" wrapText="1"/>
    </xf>
    <xf numFmtId="0" fontId="14" fillId="8" borderId="1" xfId="0" applyFont="1" applyFill="1" applyBorder="1" applyAlignment="1">
      <alignment horizontal="right" vertical="center"/>
    </xf>
    <xf numFmtId="0" fontId="14" fillId="8" borderId="1" xfId="0" applyFont="1" applyFill="1" applyBorder="1" applyAlignment="1">
      <alignment horizontal="center" vertical="center"/>
    </xf>
    <xf numFmtId="0" fontId="15" fillId="0" borderId="1" xfId="0" applyFont="1" applyBorder="1" applyAlignment="1">
      <alignment horizontal="right" vertical="center" wrapText="1"/>
    </xf>
    <xf numFmtId="165" fontId="0" fillId="0" borderId="1" xfId="1" applyNumberFormat="1" applyFont="1" applyBorder="1" applyAlignment="1" applyProtection="1">
      <alignment horizontal="center" vertical="center"/>
    </xf>
    <xf numFmtId="165" fontId="3" fillId="0" borderId="1" xfId="1" applyNumberFormat="1" applyFont="1" applyBorder="1" applyAlignment="1" applyProtection="1">
      <alignment horizontal="center" vertical="center"/>
    </xf>
    <xf numFmtId="164" fontId="3" fillId="0" borderId="1" xfId="0" applyNumberFormat="1" applyFont="1" applyBorder="1" applyAlignment="1">
      <alignment horizontal="center" vertical="center"/>
    </xf>
    <xf numFmtId="0" fontId="9" fillId="4" borderId="1" xfId="0" applyFont="1" applyFill="1" applyBorder="1" applyAlignment="1">
      <alignment vertical="center" wrapText="1"/>
    </xf>
    <xf numFmtId="165" fontId="8" fillId="4" borderId="1" xfId="1" applyNumberFormat="1" applyFont="1" applyFill="1" applyBorder="1" applyAlignment="1" applyProtection="1">
      <alignment horizontal="center" vertical="center"/>
    </xf>
    <xf numFmtId="2" fontId="5" fillId="2" borderId="1" xfId="0" applyNumberFormat="1"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0" fillId="2" borderId="1" xfId="0" applyFill="1" applyBorder="1" applyAlignment="1">
      <alignment horizontal="left"/>
    </xf>
    <xf numFmtId="0" fontId="0" fillId="2" borderId="1" xfId="0" applyFill="1" applyBorder="1" applyAlignment="1" applyProtection="1">
      <alignment horizontal="left" vertical="center"/>
      <protection locked="0"/>
    </xf>
    <xf numFmtId="0" fontId="0" fillId="2" borderId="1" xfId="0" applyFill="1" applyBorder="1" applyAlignment="1">
      <alignment horizontal="left" vertical="center"/>
    </xf>
    <xf numFmtId="164" fontId="0" fillId="2" borderId="1" xfId="0" applyNumberFormat="1" applyFill="1" applyBorder="1" applyAlignment="1">
      <alignment horizontal="left" vertical="center"/>
    </xf>
    <xf numFmtId="0" fontId="4" fillId="4" borderId="8" xfId="0" applyFont="1" applyFill="1" applyBorder="1" applyAlignment="1">
      <alignment horizontal="center" vertical="center"/>
    </xf>
    <xf numFmtId="0" fontId="9" fillId="4" borderId="8"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8" xfId="0" applyFont="1" applyFill="1" applyBorder="1" applyAlignment="1">
      <alignment horizontal="center" vertical="center"/>
    </xf>
    <xf numFmtId="0" fontId="8" fillId="4" borderId="8" xfId="0" applyFont="1" applyFill="1" applyBorder="1" applyAlignment="1" applyProtection="1">
      <alignment horizontal="center" vertical="center"/>
      <protection locked="0"/>
    </xf>
    <xf numFmtId="164" fontId="4" fillId="4" borderId="8" xfId="0" applyNumberFormat="1" applyFont="1" applyFill="1" applyBorder="1" applyAlignment="1">
      <alignment horizontal="center" vertical="center"/>
    </xf>
    <xf numFmtId="0" fontId="0" fillId="0" borderId="4" xfId="0" applyBorder="1" applyAlignment="1">
      <alignment horizontal="center" vertical="center" wrapText="1"/>
    </xf>
    <xf numFmtId="2" fontId="4" fillId="0" borderId="5" xfId="0" applyNumberFormat="1"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164" fontId="4" fillId="0" borderId="1" xfId="0" applyNumberFormat="1" applyFont="1" applyBorder="1" applyAlignment="1">
      <alignment horizontal="center" vertical="center"/>
    </xf>
    <xf numFmtId="165" fontId="0" fillId="0" borderId="1" xfId="1" applyNumberFormat="1" applyFont="1" applyFill="1" applyBorder="1" applyAlignment="1" applyProtection="1">
      <alignment horizontal="center" vertical="center"/>
    </xf>
    <xf numFmtId="0" fontId="12"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66" fontId="4" fillId="0" borderId="1" xfId="0" applyNumberFormat="1" applyFont="1" applyBorder="1" applyAlignment="1">
      <alignment horizontal="center" vertical="center"/>
    </xf>
    <xf numFmtId="0" fontId="36" fillId="0" borderId="9" xfId="0" applyFont="1" applyBorder="1" applyAlignment="1">
      <alignment horizontal="center" vertical="center" wrapText="1"/>
    </xf>
    <xf numFmtId="0" fontId="36" fillId="0" borderId="8" xfId="0" applyFont="1" applyBorder="1" applyAlignment="1">
      <alignment horizontal="center" vertical="center" wrapText="1"/>
    </xf>
    <xf numFmtId="164" fontId="34" fillId="2" borderId="9" xfId="0" applyNumberFormat="1" applyFont="1" applyFill="1" applyBorder="1" applyAlignment="1">
      <alignment horizontal="center" vertical="center" wrapText="1"/>
    </xf>
    <xf numFmtId="164" fontId="34" fillId="2" borderId="8" xfId="0" applyNumberFormat="1" applyFont="1" applyFill="1" applyBorder="1" applyAlignment="1">
      <alignment horizontal="center" vertical="center" wrapText="1"/>
    </xf>
    <xf numFmtId="165" fontId="34" fillId="2" borderId="9" xfId="1" applyNumberFormat="1" applyFont="1" applyFill="1" applyBorder="1" applyAlignment="1" applyProtection="1">
      <alignment horizontal="center" vertical="center" wrapText="1"/>
    </xf>
    <xf numFmtId="165" fontId="34" fillId="2" borderId="8" xfId="1" applyNumberFormat="1" applyFont="1" applyFill="1" applyBorder="1" applyAlignment="1" applyProtection="1">
      <alignment horizontal="center" vertical="center" wrapText="1"/>
    </xf>
    <xf numFmtId="3" fontId="34" fillId="2" borderId="9" xfId="0" applyNumberFormat="1" applyFont="1" applyFill="1" applyBorder="1" applyAlignment="1">
      <alignment horizontal="center" vertical="center" wrapText="1"/>
    </xf>
    <xf numFmtId="3" fontId="34" fillId="2" borderId="8" xfId="0" applyNumberFormat="1" applyFont="1" applyFill="1" applyBorder="1" applyAlignment="1">
      <alignment horizontal="center" vertical="center" wrapText="1"/>
    </xf>
    <xf numFmtId="0" fontId="34" fillId="2" borderId="9" xfId="0" applyFont="1" applyFill="1" applyBorder="1" applyAlignment="1">
      <alignment horizontal="center" vertical="center"/>
    </xf>
    <xf numFmtId="0" fontId="34" fillId="2" borderId="8" xfId="0" applyFont="1" applyFill="1" applyBorder="1" applyAlignment="1">
      <alignment horizontal="center" vertical="center"/>
    </xf>
    <xf numFmtId="0" fontId="45" fillId="0" borderId="1" xfId="0" applyFont="1" applyBorder="1" applyAlignment="1">
      <alignment horizontal="center" vertical="center" readingOrder="1"/>
    </xf>
    <xf numFmtId="0" fontId="34" fillId="2" borderId="1" xfId="0" applyFont="1" applyFill="1" applyBorder="1" applyAlignment="1">
      <alignment horizontal="center" vertical="center" readingOrder="1"/>
    </xf>
    <xf numFmtId="0" fontId="35" fillId="2" borderId="1" xfId="0" applyFont="1" applyFill="1" applyBorder="1" applyAlignment="1">
      <alignment horizontal="center" vertical="center" wrapText="1" readingOrder="1"/>
    </xf>
    <xf numFmtId="0" fontId="34" fillId="0" borderId="1" xfId="0" applyFont="1" applyBorder="1" applyAlignment="1">
      <alignment horizontal="center" vertical="center" readingOrder="1"/>
    </xf>
    <xf numFmtId="0" fontId="34" fillId="4" borderId="2" xfId="0" applyFont="1" applyFill="1" applyBorder="1" applyAlignment="1">
      <alignment horizontal="center" vertical="center" readingOrder="1"/>
    </xf>
    <xf numFmtId="0" fontId="34" fillId="4" borderId="6" xfId="0" applyFont="1" applyFill="1" applyBorder="1" applyAlignment="1">
      <alignment horizontal="center" vertical="center" readingOrder="1"/>
    </xf>
    <xf numFmtId="0" fontId="34" fillId="4" borderId="5" xfId="0" applyFont="1" applyFill="1" applyBorder="1" applyAlignment="1">
      <alignment horizontal="center" vertical="center" readingOrder="1"/>
    </xf>
    <xf numFmtId="0" fontId="15" fillId="5" borderId="2" xfId="0" applyFont="1" applyFill="1" applyBorder="1" applyAlignment="1" applyProtection="1">
      <alignment horizontal="center" vertical="center" wrapText="1"/>
      <protection locked="0"/>
    </xf>
    <xf numFmtId="0" fontId="15" fillId="5" borderId="6" xfId="0" applyFont="1" applyFill="1" applyBorder="1" applyAlignment="1" applyProtection="1">
      <alignment horizontal="center" vertical="center" wrapText="1"/>
      <protection locked="0"/>
    </xf>
    <xf numFmtId="0" fontId="15" fillId="5" borderId="5" xfId="0" applyFont="1" applyFill="1" applyBorder="1" applyAlignment="1" applyProtection="1">
      <alignment horizontal="center" vertical="center" wrapText="1"/>
      <protection locked="0"/>
    </xf>
    <xf numFmtId="164" fontId="11" fillId="0" borderId="2" xfId="0" applyNumberFormat="1" applyFont="1" applyBorder="1" applyAlignment="1">
      <alignment horizontal="center" vertical="center"/>
    </xf>
    <xf numFmtId="164" fontId="11" fillId="0" borderId="5" xfId="0" applyNumberFormat="1" applyFont="1" applyBorder="1" applyAlignment="1">
      <alignment horizontal="center" vertical="center"/>
    </xf>
    <xf numFmtId="0" fontId="12" fillId="0" borderId="2" xfId="0" applyFont="1" applyBorder="1" applyAlignment="1">
      <alignment horizontal="left" vertical="center" wrapText="1"/>
    </xf>
    <xf numFmtId="0" fontId="12" fillId="0" borderId="5" xfId="0" applyFont="1" applyBorder="1" applyAlignment="1">
      <alignment horizontal="lef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36" fillId="11" borderId="1" xfId="0" applyFont="1" applyFill="1" applyBorder="1" applyAlignment="1">
      <alignment horizontal="center" vertical="center" wrapText="1"/>
    </xf>
    <xf numFmtId="0" fontId="34" fillId="11" borderId="1" xfId="0" applyFont="1" applyFill="1" applyBorder="1" applyAlignment="1">
      <alignment horizontal="center" vertical="center"/>
    </xf>
    <xf numFmtId="3" fontId="34" fillId="11" borderId="1" xfId="0" applyNumberFormat="1" applyFont="1" applyFill="1" applyBorder="1" applyAlignment="1">
      <alignment horizontal="center" vertical="center" wrapText="1"/>
    </xf>
    <xf numFmtId="0" fontId="5" fillId="0" borderId="1" xfId="0" applyFont="1" applyBorder="1" applyAlignment="1">
      <alignment horizontal="left" vertical="top" wrapText="1"/>
    </xf>
    <xf numFmtId="165" fontId="34" fillId="11" borderId="1" xfId="1" applyNumberFormat="1" applyFont="1" applyFill="1" applyBorder="1" applyAlignment="1" applyProtection="1">
      <alignment horizontal="center" vertical="center" wrapText="1"/>
    </xf>
    <xf numFmtId="164" fontId="34" fillId="11" borderId="1" xfId="0" applyNumberFormat="1" applyFont="1" applyFill="1" applyBorder="1" applyAlignment="1">
      <alignment horizontal="center" vertical="center" wrapText="1"/>
    </xf>
    <xf numFmtId="0" fontId="20" fillId="0" borderId="2" xfId="2" applyFont="1" applyBorder="1" applyAlignment="1">
      <alignment horizontal="left" vertical="center" wrapText="1"/>
    </xf>
    <xf numFmtId="0" fontId="20" fillId="0" borderId="5" xfId="2" applyFont="1" applyBorder="1" applyAlignment="1">
      <alignment horizontal="left" vertical="center" wrapText="1"/>
    </xf>
    <xf numFmtId="0" fontId="10" fillId="0" borderId="1" xfId="6" applyFont="1" applyBorder="1" applyAlignment="1">
      <alignment horizontal="left" vertical="top" wrapText="1"/>
    </xf>
    <xf numFmtId="0" fontId="0" fillId="0" borderId="1" xfId="0" applyBorder="1" applyAlignment="1">
      <alignment horizontal="left" wrapText="1"/>
    </xf>
    <xf numFmtId="0" fontId="27" fillId="0" borderId="1" xfId="0" applyFont="1" applyBorder="1" applyAlignment="1">
      <alignment horizontal="left" vertical="top" wrapText="1"/>
    </xf>
    <xf numFmtId="0" fontId="5" fillId="0" borderId="1" xfId="6" applyFont="1" applyBorder="1" applyAlignment="1">
      <alignment horizontal="left" vertical="top" wrapText="1"/>
    </xf>
    <xf numFmtId="0" fontId="27" fillId="0" borderId="1" xfId="6" applyFont="1" applyBorder="1" applyAlignment="1">
      <alignment horizontal="left" vertical="top" wrapText="1"/>
    </xf>
    <xf numFmtId="164" fontId="4" fillId="0" borderId="2"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12" fillId="2" borderId="1" xfId="0" applyFont="1" applyFill="1" applyBorder="1" applyAlignment="1">
      <alignment horizontal="center" vertical="center" wrapText="1" readingOrder="1"/>
    </xf>
  </cellXfs>
  <cellStyles count="7">
    <cellStyle name="Currency" xfId="1" builtinId="4"/>
    <cellStyle name="Normal" xfId="0" builtinId="0"/>
    <cellStyle name="Normal 2" xfId="2" xr:uid="{00000000-0005-0000-0000-000002000000}"/>
    <cellStyle name="Normal 3" xfId="5" xr:uid="{00000000-0005-0000-0000-000003000000}"/>
    <cellStyle name="Normal 5 2" xfId="4" xr:uid="{00000000-0005-0000-0000-000004000000}"/>
    <cellStyle name="Normal 6" xfId="3" xr:uid="{00000000-0005-0000-0000-000005000000}"/>
    <cellStyle name="Normal_D15-B(1)" xfId="6" xr:uid="{00000000-0005-0000-0000-000006000000}"/>
  </cellStyles>
  <dxfs count="0"/>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5.png"/><Relationship Id="rId39" Type="http://schemas.openxmlformats.org/officeDocument/2006/relationships/image" Target="../media/image18.JPG"/><Relationship Id="rId3" Type="http://schemas.openxmlformats.org/officeDocument/2006/relationships/hyperlink" Target="#thumb"/><Relationship Id="rId34" Type="http://schemas.openxmlformats.org/officeDocument/2006/relationships/image" Target="../media/image13.jpeg"/><Relationship Id="rId42" Type="http://schemas.openxmlformats.org/officeDocument/2006/relationships/image" Target="../media/image600.png"/><Relationship Id="rId25" Type="http://schemas.openxmlformats.org/officeDocument/2006/relationships/image" Target="../media/image4.png"/><Relationship Id="rId33" Type="http://schemas.openxmlformats.org/officeDocument/2006/relationships/image" Target="../media/image12.jpeg"/><Relationship Id="rId38" Type="http://schemas.openxmlformats.org/officeDocument/2006/relationships/image" Target="../media/image17.jpeg"/><Relationship Id="rId2" Type="http://schemas.openxmlformats.org/officeDocument/2006/relationships/image" Target="../media/image2.jpg"/><Relationship Id="rId29" Type="http://schemas.openxmlformats.org/officeDocument/2006/relationships/image" Target="../media/image8.png"/><Relationship Id="rId41" Type="http://schemas.openxmlformats.org/officeDocument/2006/relationships/customXml" Target="../ink/ink2.xml"/><Relationship Id="rId1" Type="http://schemas.openxmlformats.org/officeDocument/2006/relationships/image" Target="../media/image1.jpeg"/><Relationship Id="rId24" Type="http://schemas.openxmlformats.org/officeDocument/2006/relationships/image" Target="../media/image600.png"/><Relationship Id="rId32" Type="http://schemas.openxmlformats.org/officeDocument/2006/relationships/image" Target="../media/image11.jpeg"/><Relationship Id="rId37" Type="http://schemas.openxmlformats.org/officeDocument/2006/relationships/image" Target="../media/image16.jpeg"/><Relationship Id="rId40" Type="http://schemas.openxmlformats.org/officeDocument/2006/relationships/image" Target="../media/image19.jpeg"/><Relationship Id="rId5" Type="http://schemas.openxmlformats.org/officeDocument/2006/relationships/customXml" Target="../ink/ink1.xml"/><Relationship Id="rId28" Type="http://schemas.openxmlformats.org/officeDocument/2006/relationships/image" Target="../media/image7.png"/><Relationship Id="rId36" Type="http://schemas.openxmlformats.org/officeDocument/2006/relationships/image" Target="../media/image15.jpg"/><Relationship Id="rId31" Type="http://schemas.openxmlformats.org/officeDocument/2006/relationships/image" Target="../media/image10.jpg"/><Relationship Id="rId44" Type="http://schemas.openxmlformats.org/officeDocument/2006/relationships/image" Target="../media/image20.jpg"/><Relationship Id="rId4" Type="http://schemas.openxmlformats.org/officeDocument/2006/relationships/image" Target="../media/image3.jpeg"/><Relationship Id="rId27" Type="http://schemas.openxmlformats.org/officeDocument/2006/relationships/image" Target="../media/image6.png"/><Relationship Id="rId30" Type="http://schemas.openxmlformats.org/officeDocument/2006/relationships/image" Target="../media/image9.png"/><Relationship Id="rId35" Type="http://schemas.openxmlformats.org/officeDocument/2006/relationships/image" Target="../media/image14.jpg"/><Relationship Id="rId43" Type="http://schemas.openxmlformats.org/officeDocument/2006/relationships/customXml" Target="../ink/ink3.xml"/></Relationships>
</file>

<file path=xl/drawings/_rels/drawing2.xml.rels><?xml version="1.0" encoding="UTF-8" standalone="yes"?>
<Relationships xmlns="http://schemas.openxmlformats.org/package/2006/relationships"><Relationship Id="rId26" Type="http://schemas.openxmlformats.org/officeDocument/2006/relationships/customXml" Target="../ink/ink5.xml"/><Relationship Id="rId51" Type="http://schemas.openxmlformats.org/officeDocument/2006/relationships/image" Target="../media/image30.jpeg"/><Relationship Id="rId3" Type="http://schemas.openxmlformats.org/officeDocument/2006/relationships/customXml" Target="../ink/ink4.xml"/><Relationship Id="rId42" Type="http://schemas.openxmlformats.org/officeDocument/2006/relationships/image" Target="../media/image60.png"/><Relationship Id="rId47" Type="http://schemas.openxmlformats.org/officeDocument/2006/relationships/image" Target="../media/image27.png"/><Relationship Id="rId50" Type="http://schemas.openxmlformats.org/officeDocument/2006/relationships/image" Target="../media/image29.JPG"/><Relationship Id="rId25" Type="http://schemas.openxmlformats.org/officeDocument/2006/relationships/image" Target="../media/image8.png"/><Relationship Id="rId46" Type="http://schemas.openxmlformats.org/officeDocument/2006/relationships/image" Target="../media/image26.png"/><Relationship Id="rId2" Type="http://schemas.openxmlformats.org/officeDocument/2006/relationships/image" Target="../media/image3.jpeg"/><Relationship Id="rId54" Type="http://schemas.openxmlformats.org/officeDocument/2006/relationships/image" Target="../media/image20.jpg"/><Relationship Id="rId1" Type="http://schemas.openxmlformats.org/officeDocument/2006/relationships/hyperlink" Target="#thumb"/><Relationship Id="rId24" Type="http://schemas.openxmlformats.org/officeDocument/2006/relationships/image" Target="../media/image60.png"/><Relationship Id="rId45" Type="http://schemas.openxmlformats.org/officeDocument/2006/relationships/image" Target="../media/image25.png"/><Relationship Id="rId53" Type="http://schemas.openxmlformats.org/officeDocument/2006/relationships/customXml" Target="../ink/ink8.xml"/><Relationship Id="rId49" Type="http://schemas.openxmlformats.org/officeDocument/2006/relationships/customXml" Target="../ink/ink7.xml"/><Relationship Id="rId44" Type="http://schemas.openxmlformats.org/officeDocument/2006/relationships/image" Target="../media/image24.png"/><Relationship Id="rId52" Type="http://schemas.openxmlformats.org/officeDocument/2006/relationships/image" Target="../media/image31.jpeg"/><Relationship Id="rId43" Type="http://schemas.openxmlformats.org/officeDocument/2006/relationships/customXml" Target="../ink/ink6.xml"/><Relationship Id="rId48"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eg"/><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eg"/><Relationship Id="rId1" Type="http://schemas.openxmlformats.org/officeDocument/2006/relationships/image" Target="../media/image21.jpeg"/></Relationships>
</file>

<file path=xl/drawings/drawing1.xml><?xml version="1.0" encoding="utf-8"?>
<xdr:wsDr xmlns:xdr="http://schemas.openxmlformats.org/drawingml/2006/spreadsheetDrawing" xmlns:a="http://schemas.openxmlformats.org/drawingml/2006/main">
  <xdr:twoCellAnchor editAs="oneCell">
    <xdr:from>
      <xdr:col>2</xdr:col>
      <xdr:colOff>1483360</xdr:colOff>
      <xdr:row>100</xdr:row>
      <xdr:rowOff>40640</xdr:rowOff>
    </xdr:from>
    <xdr:to>
      <xdr:col>2</xdr:col>
      <xdr:colOff>2580640</xdr:colOff>
      <xdr:row>105</xdr:row>
      <xdr:rowOff>229587</xdr:rowOff>
    </xdr:to>
    <xdr:pic>
      <xdr:nvPicPr>
        <xdr:cNvPr id="3" name="Picture 2" descr="https://helbitz.co.il/wp-content/uploads/2022/01/1a0202f13bb941bf6ef5e5b9568268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7040" y="86349840"/>
          <a:ext cx="1097280" cy="2173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1005243</xdr:colOff>
      <xdr:row>107</xdr:row>
      <xdr:rowOff>190649</xdr:rowOff>
    </xdr:from>
    <xdr:to>
      <xdr:col>2</xdr:col>
      <xdr:colOff>3027083</xdr:colOff>
      <xdr:row>107</xdr:row>
      <xdr:rowOff>1613646</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5039361" y="118219967"/>
          <a:ext cx="2021840" cy="1422997"/>
        </a:xfrm>
        <a:prstGeom prst="rect">
          <a:avLst/>
        </a:prstGeom>
        <a:blipFill dpi="0" rotWithShape="1">
          <a:blip xmlns:r="http://schemas.openxmlformats.org/officeDocument/2006/relationships" r:embed="rId2">
            <a:extLst>
              <a:ext uri="{28A0092B-C50C-407E-A947-70E740481C1C}">
                <a14:useLocalDpi xmlns:a14="http://schemas.microsoft.com/office/drawing/2010/main" val="0"/>
              </a:ext>
            </a:extLst>
          </a:blip>
          <a:srcRect/>
          <a:stretch>
            <a:fillRect b="-19236"/>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7</xdr:col>
      <xdr:colOff>0</xdr:colOff>
      <xdr:row>161</xdr:row>
      <xdr:rowOff>0</xdr:rowOff>
    </xdr:from>
    <xdr:ext cx="1897380" cy="1055914"/>
    <xdr:pic>
      <xdr:nvPicPr>
        <xdr:cNvPr id="9" name="Picture 3" descr="http://www.prestodatashare.com/espacedoc/Dessins/Dessins_produits/jpg/63000_D.jpg">
          <a:hlinkClick xmlns:r="http://schemas.openxmlformats.org/officeDocument/2006/relationships" r:id="rId3"/>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923520" y="0"/>
          <a:ext cx="1897380" cy="1055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161</xdr:row>
      <xdr:rowOff>0</xdr:rowOff>
    </xdr:from>
    <xdr:ext cx="1897380" cy="522515"/>
    <xdr:pic>
      <xdr:nvPicPr>
        <xdr:cNvPr id="10" name="Picture 3" descr="http://www.prestodatashare.com/espacedoc/Dessins/Dessins_produits/jpg/63000_D.jpg">
          <a:hlinkClick xmlns:r="http://schemas.openxmlformats.org/officeDocument/2006/relationships" r:id="rId3"/>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923520" y="3550920"/>
          <a:ext cx="1897380" cy="522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1142900</xdr:colOff>
      <xdr:row>161</xdr:row>
      <xdr:rowOff>0</xdr:rowOff>
    </xdr:from>
    <xdr:to>
      <xdr:col>1</xdr:col>
      <xdr:colOff>1143260</xdr:colOff>
      <xdr:row>161</xdr:row>
      <xdr:rowOff>260042</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00000000-0008-0000-0000-00000B000000}"/>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twoCellAnchor editAs="oneCell">
    <xdr:from>
      <xdr:col>2</xdr:col>
      <xdr:colOff>924859</xdr:colOff>
      <xdr:row>182</xdr:row>
      <xdr:rowOff>394447</xdr:rowOff>
    </xdr:from>
    <xdr:to>
      <xdr:col>2</xdr:col>
      <xdr:colOff>3553202</xdr:colOff>
      <xdr:row>184</xdr:row>
      <xdr:rowOff>66862</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5"/>
        <a:stretch>
          <a:fillRect/>
        </a:stretch>
      </xdr:blipFill>
      <xdr:spPr>
        <a:xfrm>
          <a:off x="4958977" y="168177882"/>
          <a:ext cx="2628343" cy="466165"/>
        </a:xfrm>
        <a:prstGeom prst="rect">
          <a:avLst/>
        </a:prstGeom>
      </xdr:spPr>
    </xdr:pic>
    <xdr:clientData/>
  </xdr:twoCellAnchor>
  <xdr:twoCellAnchor editAs="oneCell">
    <xdr:from>
      <xdr:col>2</xdr:col>
      <xdr:colOff>1622611</xdr:colOff>
      <xdr:row>186</xdr:row>
      <xdr:rowOff>88899</xdr:rowOff>
    </xdr:from>
    <xdr:to>
      <xdr:col>2</xdr:col>
      <xdr:colOff>2886634</xdr:colOff>
      <xdr:row>188</xdr:row>
      <xdr:rowOff>382281</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6"/>
        <a:stretch>
          <a:fillRect/>
        </a:stretch>
      </xdr:blipFill>
      <xdr:spPr>
        <a:xfrm>
          <a:off x="5656729" y="171323746"/>
          <a:ext cx="1264023" cy="1087133"/>
        </a:xfrm>
        <a:prstGeom prst="rect">
          <a:avLst/>
        </a:prstGeom>
      </xdr:spPr>
    </xdr:pic>
    <xdr:clientData/>
  </xdr:twoCellAnchor>
  <xdr:twoCellAnchor editAs="oneCell">
    <xdr:from>
      <xdr:col>2</xdr:col>
      <xdr:colOff>1604682</xdr:colOff>
      <xdr:row>187</xdr:row>
      <xdr:rowOff>88696</xdr:rowOff>
    </xdr:from>
    <xdr:to>
      <xdr:col>2</xdr:col>
      <xdr:colOff>2752164</xdr:colOff>
      <xdr:row>190</xdr:row>
      <xdr:rowOff>129575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7"/>
        <a:stretch>
          <a:fillRect/>
        </a:stretch>
      </xdr:blipFill>
      <xdr:spPr>
        <a:xfrm>
          <a:off x="5638800" y="173367496"/>
          <a:ext cx="1147482" cy="1228329"/>
        </a:xfrm>
        <a:prstGeom prst="rect">
          <a:avLst/>
        </a:prstGeom>
      </xdr:spPr>
    </xdr:pic>
    <xdr:clientData/>
  </xdr:twoCellAnchor>
  <xdr:twoCellAnchor editAs="oneCell">
    <xdr:from>
      <xdr:col>2</xdr:col>
      <xdr:colOff>1416424</xdr:colOff>
      <xdr:row>184</xdr:row>
      <xdr:rowOff>213421</xdr:rowOff>
    </xdr:from>
    <xdr:to>
      <xdr:col>2</xdr:col>
      <xdr:colOff>2976282</xdr:colOff>
      <xdr:row>187</xdr:row>
      <xdr:rowOff>133701</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8"/>
        <a:stretch>
          <a:fillRect/>
        </a:stretch>
      </xdr:blipFill>
      <xdr:spPr>
        <a:xfrm>
          <a:off x="5450542" y="169458103"/>
          <a:ext cx="1559858" cy="1110905"/>
        </a:xfrm>
        <a:prstGeom prst="rect">
          <a:avLst/>
        </a:prstGeom>
      </xdr:spPr>
    </xdr:pic>
    <xdr:clientData/>
  </xdr:twoCellAnchor>
  <xdr:twoCellAnchor editAs="oneCell">
    <xdr:from>
      <xdr:col>2</xdr:col>
      <xdr:colOff>1502593</xdr:colOff>
      <xdr:row>188</xdr:row>
      <xdr:rowOff>176244</xdr:rowOff>
    </xdr:from>
    <xdr:to>
      <xdr:col>2</xdr:col>
      <xdr:colOff>2623124</xdr:colOff>
      <xdr:row>190</xdr:row>
      <xdr:rowOff>125809</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9"/>
        <a:stretch>
          <a:fillRect/>
        </a:stretch>
      </xdr:blipFill>
      <xdr:spPr>
        <a:xfrm>
          <a:off x="5536711" y="174683209"/>
          <a:ext cx="1120531" cy="743315"/>
        </a:xfrm>
        <a:prstGeom prst="rect">
          <a:avLst/>
        </a:prstGeom>
      </xdr:spPr>
    </xdr:pic>
    <xdr:clientData/>
  </xdr:twoCellAnchor>
  <xdr:twoCellAnchor>
    <xdr:from>
      <xdr:col>2</xdr:col>
      <xdr:colOff>1030942</xdr:colOff>
      <xdr:row>98</xdr:row>
      <xdr:rowOff>17929</xdr:rowOff>
    </xdr:from>
    <xdr:to>
      <xdr:col>2</xdr:col>
      <xdr:colOff>3164542</xdr:colOff>
      <xdr:row>98</xdr:row>
      <xdr:rowOff>1837765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5065060" y="99194470"/>
          <a:ext cx="2133600" cy="1819836"/>
        </a:xfrm>
        <a:prstGeom prst="rect">
          <a:avLst/>
        </a:prstGeom>
        <a:blipFill dpi="0" rotWithShape="1">
          <a:blip xmlns:r="http://schemas.openxmlformats.org/officeDocument/2006/relationships" r:embed="rId30" cstate="print">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627529</xdr:colOff>
      <xdr:row>101</xdr:row>
      <xdr:rowOff>53788</xdr:rowOff>
    </xdr:from>
    <xdr:to>
      <xdr:col>2</xdr:col>
      <xdr:colOff>3962400</xdr:colOff>
      <xdr:row>101</xdr:row>
      <xdr:rowOff>2268071</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4661647" y="104833270"/>
          <a:ext cx="3334871" cy="2214283"/>
        </a:xfrm>
        <a:prstGeom prst="rect">
          <a:avLst/>
        </a:prstGeom>
        <a:blipFill dpi="0" rotWithShape="1">
          <a:blip xmlns:r="http://schemas.openxmlformats.org/officeDocument/2006/relationships" r:embed="rId31">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1532966</xdr:colOff>
      <xdr:row>90</xdr:row>
      <xdr:rowOff>98612</xdr:rowOff>
    </xdr:from>
    <xdr:to>
      <xdr:col>2</xdr:col>
      <xdr:colOff>2886636</xdr:colOff>
      <xdr:row>90</xdr:row>
      <xdr:rowOff>1757083</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5567084" y="92739883"/>
          <a:ext cx="1353670" cy="1658471"/>
        </a:xfrm>
        <a:prstGeom prst="rect">
          <a:avLst/>
        </a:prstGeom>
        <a:blipFill dpi="0" rotWithShape="1">
          <a:blip xmlns:r="http://schemas.openxmlformats.org/officeDocument/2006/relationships" r:embed="rId32" cstate="print">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1317812</xdr:colOff>
      <xdr:row>106</xdr:row>
      <xdr:rowOff>98611</xdr:rowOff>
    </xdr:from>
    <xdr:to>
      <xdr:col>2</xdr:col>
      <xdr:colOff>2734236</xdr:colOff>
      <xdr:row>106</xdr:row>
      <xdr:rowOff>1416423</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5351930" y="111422329"/>
          <a:ext cx="1416424" cy="1317812"/>
        </a:xfrm>
        <a:prstGeom prst="rect">
          <a:avLst/>
        </a:prstGeom>
        <a:blipFill dpi="0" rotWithShape="1">
          <a:blip xmlns:r="http://schemas.openxmlformats.org/officeDocument/2006/relationships" r:embed="rId33" cstate="print">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1308847</xdr:colOff>
      <xdr:row>102</xdr:row>
      <xdr:rowOff>44824</xdr:rowOff>
    </xdr:from>
    <xdr:to>
      <xdr:col>2</xdr:col>
      <xdr:colOff>2976282</xdr:colOff>
      <xdr:row>102</xdr:row>
      <xdr:rowOff>1470212</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5342965" y="109871436"/>
          <a:ext cx="1667435" cy="1425388"/>
        </a:xfrm>
        <a:prstGeom prst="rect">
          <a:avLst/>
        </a:prstGeom>
        <a:blipFill dpi="0" rotWithShape="1">
          <a:blip xmlns:r="http://schemas.openxmlformats.org/officeDocument/2006/relationships" r:embed="rId34" cstate="print">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1102658</xdr:colOff>
      <xdr:row>103</xdr:row>
      <xdr:rowOff>62753</xdr:rowOff>
    </xdr:from>
    <xdr:to>
      <xdr:col>2</xdr:col>
      <xdr:colOff>3209363</xdr:colOff>
      <xdr:row>103</xdr:row>
      <xdr:rowOff>1559858</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5136776" y="111538871"/>
          <a:ext cx="2106705" cy="1497105"/>
        </a:xfrm>
        <a:prstGeom prst="rect">
          <a:avLst/>
        </a:prstGeom>
        <a:blipFill dpi="0" rotWithShape="1">
          <a:blip xmlns:r="http://schemas.openxmlformats.org/officeDocument/2006/relationships" r:embed="rId35">
            <a:extLst>
              <a:ext uri="{28A0092B-C50C-407E-A947-70E740481C1C}">
                <a14:useLocalDpi xmlns:a14="http://schemas.microsoft.com/office/drawing/2010/main" val="0"/>
              </a:ext>
            </a:extLst>
          </a:blip>
          <a:srcRect/>
          <a:stretch>
            <a:fillRect b="-27826"/>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806823</xdr:colOff>
      <xdr:row>104</xdr:row>
      <xdr:rowOff>80682</xdr:rowOff>
    </xdr:from>
    <xdr:to>
      <xdr:col>2</xdr:col>
      <xdr:colOff>2913529</xdr:colOff>
      <xdr:row>104</xdr:row>
      <xdr:rowOff>1398494</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4840941" y="113206306"/>
          <a:ext cx="2106706" cy="1317812"/>
        </a:xfrm>
        <a:prstGeom prst="rect">
          <a:avLst/>
        </a:prstGeom>
        <a:blipFill dpi="0" rotWithShape="1">
          <a:blip xmlns:r="http://schemas.openxmlformats.org/officeDocument/2006/relationships" r:embed="rId36">
            <a:extLst>
              <a:ext uri="{28A0092B-C50C-407E-A947-70E740481C1C}">
                <a14:useLocalDpi xmlns:a14="http://schemas.microsoft.com/office/drawing/2010/main" val="0"/>
              </a:ext>
            </a:extLst>
          </a:blip>
          <a:srcRect/>
          <a:stretch>
            <a:fillRect t="2" b="-36699"/>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959223</xdr:colOff>
      <xdr:row>105</xdr:row>
      <xdr:rowOff>0</xdr:rowOff>
    </xdr:from>
    <xdr:to>
      <xdr:col>2</xdr:col>
      <xdr:colOff>3702423</xdr:colOff>
      <xdr:row>105</xdr:row>
      <xdr:rowOff>1640542</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4993341" y="114775129"/>
          <a:ext cx="2743200" cy="1640542"/>
        </a:xfrm>
        <a:prstGeom prst="rect">
          <a:avLst/>
        </a:prstGeom>
        <a:blipFill dpi="0" rotWithShape="1">
          <a:blip xmlns:r="http://schemas.openxmlformats.org/officeDocument/2006/relationships" r:embed="rId37" cstate="print">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1290919</xdr:colOff>
      <xdr:row>108</xdr:row>
      <xdr:rowOff>62753</xdr:rowOff>
    </xdr:from>
    <xdr:to>
      <xdr:col>2</xdr:col>
      <xdr:colOff>2922495</xdr:colOff>
      <xdr:row>108</xdr:row>
      <xdr:rowOff>1622611</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5325037" y="119831224"/>
          <a:ext cx="1631576" cy="1559858"/>
        </a:xfrm>
        <a:prstGeom prst="rect">
          <a:avLst/>
        </a:prstGeom>
        <a:blipFill dpi="0" rotWithShape="1">
          <a:blip xmlns:r="http://schemas.openxmlformats.org/officeDocument/2006/relationships" r:embed="rId38" cstate="print">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1102658</xdr:colOff>
      <xdr:row>109</xdr:row>
      <xdr:rowOff>80682</xdr:rowOff>
    </xdr:from>
    <xdr:to>
      <xdr:col>2</xdr:col>
      <xdr:colOff>3424517</xdr:colOff>
      <xdr:row>109</xdr:row>
      <xdr:rowOff>1676400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5136776" y="121588306"/>
          <a:ext cx="2321859" cy="1595718"/>
        </a:xfrm>
        <a:prstGeom prst="rect">
          <a:avLst/>
        </a:prstGeom>
        <a:blipFill dpi="0" rotWithShape="1">
          <a:blip xmlns:r="http://schemas.openxmlformats.org/officeDocument/2006/relationships" r:embed="rId39">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1156447</xdr:colOff>
      <xdr:row>185</xdr:row>
      <xdr:rowOff>125507</xdr:rowOff>
    </xdr:from>
    <xdr:to>
      <xdr:col>2</xdr:col>
      <xdr:colOff>3218330</xdr:colOff>
      <xdr:row>187</xdr:row>
      <xdr:rowOff>325062</xdr:rowOff>
    </xdr:to>
    <xdr:pic>
      <xdr:nvPicPr>
        <xdr:cNvPr id="26" name="Picture 25" descr="הרמטי פיבר SPEED LED IP65 36W NY אור ניטרלי - ניסקו צמודי תקרה">
          <a:extLst>
            <a:ext uri="{FF2B5EF4-FFF2-40B4-BE49-F238E27FC236}">
              <a16:creationId xmlns:a16="http://schemas.microsoft.com/office/drawing/2014/main" id="{00000000-0008-0000-0000-00001A000000}"/>
            </a:ext>
          </a:extLst>
        </xdr:cNvPr>
        <xdr:cNvPicPr>
          <a:picLocks noChangeAspect="1" noChangeArrowheads="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t="26158" b="25668"/>
        <a:stretch/>
      </xdr:blipFill>
      <xdr:spPr bwMode="auto">
        <a:xfrm>
          <a:off x="5190565" y="170813507"/>
          <a:ext cx="2061883" cy="99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117</xdr:row>
      <xdr:rowOff>0</xdr:rowOff>
    </xdr:from>
    <xdr:ext cx="1897380" cy="1055914"/>
    <xdr:pic>
      <xdr:nvPicPr>
        <xdr:cNvPr id="31" name="Picture 3" descr="http://www.prestodatashare.com/espacedoc/Dessins/Dessins_produits/jpg/63000_D.jpg">
          <a:hlinkClick xmlns:r="http://schemas.openxmlformats.org/officeDocument/2006/relationships" r:id="rId3"/>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923520" y="0"/>
          <a:ext cx="1897380" cy="1055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125</xdr:row>
      <xdr:rowOff>0</xdr:rowOff>
    </xdr:from>
    <xdr:ext cx="1897380" cy="522515"/>
    <xdr:pic>
      <xdr:nvPicPr>
        <xdr:cNvPr id="32" name="Picture 3" descr="http://www.prestodatashare.com/espacedoc/Dessins/Dessins_produits/jpg/63000_D.jpg">
          <a:hlinkClick xmlns:r="http://schemas.openxmlformats.org/officeDocument/2006/relationships" r:id="rId3"/>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923520" y="3550920"/>
          <a:ext cx="1897380" cy="522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1739780</xdr:colOff>
      <xdr:row>117</xdr:row>
      <xdr:rowOff>0</xdr:rowOff>
    </xdr:from>
    <xdr:to>
      <xdr:col>1</xdr:col>
      <xdr:colOff>1740140</xdr:colOff>
      <xdr:row>117</xdr:row>
      <xdr:rowOff>258645</xdr:rowOff>
    </xdr:to>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33" name="Ink 32">
              <a:extLst>
                <a:ext uri="{FF2B5EF4-FFF2-40B4-BE49-F238E27FC236}">
                  <a16:creationId xmlns:a16="http://schemas.microsoft.com/office/drawing/2014/main" id="{00000000-0008-0000-0000-000021000000}"/>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42"/>
            <a:stretch>
              <a:fillRect/>
            </a:stretch>
          </xdr:blipFill>
          <xdr:spPr>
            <a:xfrm>
              <a:off x="2200680" y="244800"/>
              <a:ext cx="18000" cy="18000"/>
            </a:xfrm>
            <a:prstGeom prst="rect">
              <a:avLst/>
            </a:prstGeom>
          </xdr:spPr>
        </xdr:pic>
      </mc:Fallback>
    </mc:AlternateContent>
    <xdr:clientData/>
  </xdr:twoCellAnchor>
  <xdr:twoCellAnchor editAs="oneCell">
    <xdr:from>
      <xdr:col>1</xdr:col>
      <xdr:colOff>1142900</xdr:colOff>
      <xdr:row>117</xdr:row>
      <xdr:rowOff>0</xdr:rowOff>
    </xdr:from>
    <xdr:to>
      <xdr:col>1</xdr:col>
      <xdr:colOff>1143260</xdr:colOff>
      <xdr:row>117</xdr:row>
      <xdr:rowOff>310805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4" name="Ink 33">
              <a:extLst>
                <a:ext uri="{FF2B5EF4-FFF2-40B4-BE49-F238E27FC236}">
                  <a16:creationId xmlns:a16="http://schemas.microsoft.com/office/drawing/2014/main" id="{00000000-0008-0000-0000-000022000000}"/>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42"/>
            <a:stretch>
              <a:fillRect/>
            </a:stretch>
          </xdr:blipFill>
          <xdr:spPr>
            <a:xfrm>
              <a:off x="1603800" y="187560"/>
              <a:ext cx="18000" cy="18000"/>
            </a:xfrm>
            <a:prstGeom prst="rect">
              <a:avLst/>
            </a:prstGeom>
          </xdr:spPr>
        </xdr:pic>
      </mc:Fallback>
    </mc:AlternateContent>
    <xdr:clientData/>
  </xdr:twoCellAnchor>
  <xdr:twoCellAnchor>
    <xdr:from>
      <xdr:col>2</xdr:col>
      <xdr:colOff>619759</xdr:colOff>
      <xdr:row>158</xdr:row>
      <xdr:rowOff>30479</xdr:rowOff>
    </xdr:from>
    <xdr:to>
      <xdr:col>2</xdr:col>
      <xdr:colOff>3619500</xdr:colOff>
      <xdr:row>158</xdr:row>
      <xdr:rowOff>2979420</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4658359" y="157505399"/>
          <a:ext cx="2999741" cy="2948941"/>
        </a:xfrm>
        <a:prstGeom prst="rect">
          <a:avLst/>
        </a:prstGeom>
        <a:blipFill dpi="0" rotWithShape="1">
          <a:blip xmlns:r="http://schemas.openxmlformats.org/officeDocument/2006/relationships" r:embed="rId44">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26</xdr:row>
      <xdr:rowOff>0</xdr:rowOff>
    </xdr:from>
    <xdr:ext cx="1897380" cy="1055914"/>
    <xdr:pic>
      <xdr:nvPicPr>
        <xdr:cNvPr id="2" name="Picture 3" descr="http://www.prestodatashare.com/espacedoc/Dessins/Dessins_produits/jpg/63000_D.jpg">
          <a:hlinkClick xmlns:r="http://schemas.openxmlformats.org/officeDocument/2006/relationships" r:id="rId1"/>
          <a:extLst>
            <a:ext uri="{FF2B5EF4-FFF2-40B4-BE49-F238E27FC236}">
              <a16:creationId xmlns:a16="http://schemas.microsoft.com/office/drawing/2014/main" id="{376AEE2B-8B43-45A7-86A2-B58A0F8DD7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0" y="8191500"/>
          <a:ext cx="1897380" cy="1055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26</xdr:row>
      <xdr:rowOff>0</xdr:rowOff>
    </xdr:from>
    <xdr:ext cx="1897380" cy="522515"/>
    <xdr:pic>
      <xdr:nvPicPr>
        <xdr:cNvPr id="3" name="Picture 3" descr="http://www.prestodatashare.com/espacedoc/Dessins/Dessins_produits/jpg/63000_D.jpg">
          <a:hlinkClick xmlns:r="http://schemas.openxmlformats.org/officeDocument/2006/relationships" r:id="rId1"/>
          <a:extLst>
            <a:ext uri="{FF2B5EF4-FFF2-40B4-BE49-F238E27FC236}">
              <a16:creationId xmlns:a16="http://schemas.microsoft.com/office/drawing/2014/main" id="{198F770B-1B42-480F-95E8-3B7538E496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0" y="8191500"/>
          <a:ext cx="1897380" cy="522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1142900</xdr:colOff>
      <xdr:row>28</xdr:row>
      <xdr:rowOff>0</xdr:rowOff>
    </xdr:from>
    <xdr:to>
      <xdr:col>1</xdr:col>
      <xdr:colOff>1143260</xdr:colOff>
      <xdr:row>29</xdr:row>
      <xdr:rowOff>19845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Ink 3">
              <a:extLst>
                <a:ext uri="{FF2B5EF4-FFF2-40B4-BE49-F238E27FC236}">
                  <a16:creationId xmlns:a16="http://schemas.microsoft.com/office/drawing/2014/main" id="{761AB0D5-935D-4B73-8259-EF67C7F89E26}"/>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twoCellAnchor editAs="oneCell">
    <xdr:from>
      <xdr:col>2</xdr:col>
      <xdr:colOff>1502593</xdr:colOff>
      <xdr:row>56</xdr:row>
      <xdr:rowOff>176244</xdr:rowOff>
    </xdr:from>
    <xdr:to>
      <xdr:col>2</xdr:col>
      <xdr:colOff>2623124</xdr:colOff>
      <xdr:row>56</xdr:row>
      <xdr:rowOff>924938</xdr:rowOff>
    </xdr:to>
    <xdr:pic>
      <xdr:nvPicPr>
        <xdr:cNvPr id="5" name="Picture 4">
          <a:extLst>
            <a:ext uri="{FF2B5EF4-FFF2-40B4-BE49-F238E27FC236}">
              <a16:creationId xmlns:a16="http://schemas.microsoft.com/office/drawing/2014/main" id="{A5518BC9-7ED2-476D-AFA3-02F3D8CF8722}"/>
            </a:ext>
          </a:extLst>
        </xdr:cNvPr>
        <xdr:cNvPicPr>
          <a:picLocks noChangeAspect="1"/>
        </xdr:cNvPicPr>
      </xdr:nvPicPr>
      <xdr:blipFill>
        <a:blip xmlns:r="http://schemas.openxmlformats.org/officeDocument/2006/relationships" r:embed="rId25"/>
        <a:stretch>
          <a:fillRect/>
        </a:stretch>
      </xdr:blipFill>
      <xdr:spPr>
        <a:xfrm>
          <a:off x="5617393" y="29640244"/>
          <a:ext cx="1120531" cy="748694"/>
        </a:xfrm>
        <a:prstGeom prst="rect">
          <a:avLst/>
        </a:prstGeom>
      </xdr:spPr>
    </xdr:pic>
    <xdr:clientData/>
  </xdr:twoCellAnchor>
  <xdr:oneCellAnchor>
    <xdr:from>
      <xdr:col>7</xdr:col>
      <xdr:colOff>0</xdr:colOff>
      <xdr:row>112</xdr:row>
      <xdr:rowOff>0</xdr:rowOff>
    </xdr:from>
    <xdr:ext cx="1897380" cy="1055914"/>
    <xdr:pic>
      <xdr:nvPicPr>
        <xdr:cNvPr id="6" name="Picture 3" descr="http://www.prestodatashare.com/espacedoc/Dessins/Dessins_produits/jpg/63000_D.jpg">
          <a:hlinkClick xmlns:r="http://schemas.openxmlformats.org/officeDocument/2006/relationships" r:id="rId1"/>
          <a:extLst>
            <a:ext uri="{FF2B5EF4-FFF2-40B4-BE49-F238E27FC236}">
              <a16:creationId xmlns:a16="http://schemas.microsoft.com/office/drawing/2014/main" id="{E6873B4E-9025-46C0-8CB7-82661345A5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0" y="60274200"/>
          <a:ext cx="1897380" cy="1055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113</xdr:row>
      <xdr:rowOff>0</xdr:rowOff>
    </xdr:from>
    <xdr:ext cx="1897380" cy="522515"/>
    <xdr:pic>
      <xdr:nvPicPr>
        <xdr:cNvPr id="7" name="Picture 3" descr="http://www.prestodatashare.com/espacedoc/Dessins/Dessins_produits/jpg/63000_D.jpg">
          <a:hlinkClick xmlns:r="http://schemas.openxmlformats.org/officeDocument/2006/relationships" r:id="rId1"/>
          <a:extLst>
            <a:ext uri="{FF2B5EF4-FFF2-40B4-BE49-F238E27FC236}">
              <a16:creationId xmlns:a16="http://schemas.microsoft.com/office/drawing/2014/main" id="{7C1AD69E-7CE3-4314-B277-62651432AB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0" y="60826650"/>
          <a:ext cx="1897380" cy="522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1739780</xdr:colOff>
      <xdr:row>114</xdr:row>
      <xdr:rowOff>0</xdr:rowOff>
    </xdr:from>
    <xdr:to>
      <xdr:col>1</xdr:col>
      <xdr:colOff>1740140</xdr:colOff>
      <xdr:row>114</xdr:row>
      <xdr:rowOff>253601</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8" name="Ink 7">
              <a:extLst>
                <a:ext uri="{FF2B5EF4-FFF2-40B4-BE49-F238E27FC236}">
                  <a16:creationId xmlns:a16="http://schemas.microsoft.com/office/drawing/2014/main" id="{9F8C6702-3FB9-46E9-BD2E-6C4B23BABF89}"/>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42"/>
            <a:stretch>
              <a:fillRect/>
            </a:stretch>
          </xdr:blipFill>
          <xdr:spPr>
            <a:xfrm>
              <a:off x="2200680" y="244800"/>
              <a:ext cx="18000" cy="18000"/>
            </a:xfrm>
            <a:prstGeom prst="rect">
              <a:avLst/>
            </a:prstGeom>
          </xdr:spPr>
        </xdr:pic>
      </mc:Fallback>
    </mc:AlternateContent>
    <xdr:clientData/>
  </xdr:twoCellAnchor>
  <xdr:twoCellAnchor editAs="oneCell">
    <xdr:from>
      <xdr:col>1</xdr:col>
      <xdr:colOff>1142900</xdr:colOff>
      <xdr:row>114</xdr:row>
      <xdr:rowOff>0</xdr:rowOff>
    </xdr:from>
    <xdr:to>
      <xdr:col>1</xdr:col>
      <xdr:colOff>1143260</xdr:colOff>
      <xdr:row>115</xdr:row>
      <xdr:rowOff>962</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9" name="Ink 8">
              <a:extLst>
                <a:ext uri="{FF2B5EF4-FFF2-40B4-BE49-F238E27FC236}">
                  <a16:creationId xmlns:a16="http://schemas.microsoft.com/office/drawing/2014/main" id="{DF13A0DF-791F-45FA-94CB-F5A54CDCF89B}"/>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42"/>
            <a:stretch>
              <a:fillRect/>
            </a:stretch>
          </xdr:blipFill>
          <xdr:spPr>
            <a:xfrm>
              <a:off x="1603800" y="187560"/>
              <a:ext cx="18000" cy="18000"/>
            </a:xfrm>
            <a:prstGeom prst="rect">
              <a:avLst/>
            </a:prstGeom>
          </xdr:spPr>
        </xdr:pic>
      </mc:Fallback>
    </mc:AlternateContent>
    <xdr:clientData/>
  </xdr:twoCellAnchor>
  <xdr:twoCellAnchor>
    <xdr:from>
      <xdr:col>2</xdr:col>
      <xdr:colOff>422413</xdr:colOff>
      <xdr:row>52</xdr:row>
      <xdr:rowOff>182217</xdr:rowOff>
    </xdr:from>
    <xdr:to>
      <xdr:col>2</xdr:col>
      <xdr:colOff>3859695</xdr:colOff>
      <xdr:row>52</xdr:row>
      <xdr:rowOff>579368</xdr:rowOff>
    </xdr:to>
    <xdr:sp macro="" textlink="">
      <xdr:nvSpPr>
        <xdr:cNvPr id="10" name="Rectangle 9">
          <a:extLst>
            <a:ext uri="{FF2B5EF4-FFF2-40B4-BE49-F238E27FC236}">
              <a16:creationId xmlns:a16="http://schemas.microsoft.com/office/drawing/2014/main" id="{EBC27348-70AB-43B7-94AA-0FD74DC0C801}"/>
            </a:ext>
          </a:extLst>
        </xdr:cNvPr>
        <xdr:cNvSpPr/>
      </xdr:nvSpPr>
      <xdr:spPr>
        <a:xfrm>
          <a:off x="4537213" y="25328217"/>
          <a:ext cx="3437282" cy="397151"/>
        </a:xfrm>
        <a:prstGeom prst="rect">
          <a:avLst/>
        </a:prstGeom>
        <a:blipFill dpi="0" rotWithShape="1">
          <a:blip xmlns:r="http://schemas.openxmlformats.org/officeDocument/2006/relationships" r:embed="rId44">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861391</xdr:colOff>
      <xdr:row>53</xdr:row>
      <xdr:rowOff>66261</xdr:rowOff>
    </xdr:from>
    <xdr:to>
      <xdr:col>2</xdr:col>
      <xdr:colOff>2898913</xdr:colOff>
      <xdr:row>53</xdr:row>
      <xdr:rowOff>1399761</xdr:rowOff>
    </xdr:to>
    <xdr:sp macro="" textlink="">
      <xdr:nvSpPr>
        <xdr:cNvPr id="11" name="Rectangle 10">
          <a:extLst>
            <a:ext uri="{FF2B5EF4-FFF2-40B4-BE49-F238E27FC236}">
              <a16:creationId xmlns:a16="http://schemas.microsoft.com/office/drawing/2014/main" id="{11B45F9F-3E2B-4F7A-862B-7C800CA13D8E}"/>
            </a:ext>
          </a:extLst>
        </xdr:cNvPr>
        <xdr:cNvSpPr/>
      </xdr:nvSpPr>
      <xdr:spPr>
        <a:xfrm>
          <a:off x="4976191" y="26469561"/>
          <a:ext cx="2037522" cy="1257300"/>
        </a:xfrm>
        <a:prstGeom prst="rect">
          <a:avLst/>
        </a:prstGeom>
        <a:blipFill dpi="0" rotWithShape="1">
          <a:blip xmlns:r="http://schemas.openxmlformats.org/officeDocument/2006/relationships" r:embed="rId45">
            <a:extLst>
              <a:ext uri="{28A0092B-C50C-407E-A947-70E740481C1C}">
                <a14:useLocalDpi xmlns:a14="http://schemas.microsoft.com/office/drawing/2010/main" val="0"/>
              </a:ext>
            </a:extLst>
          </a:blip>
          <a:srcRect/>
          <a:stretch>
            <a:fillRect/>
          </a:stretch>
        </a:blip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1151282</xdr:colOff>
      <xdr:row>54</xdr:row>
      <xdr:rowOff>372717</xdr:rowOff>
    </xdr:from>
    <xdr:to>
      <xdr:col>2</xdr:col>
      <xdr:colOff>2849217</xdr:colOff>
      <xdr:row>54</xdr:row>
      <xdr:rowOff>993913</xdr:rowOff>
    </xdr:to>
    <xdr:sp macro="" textlink="">
      <xdr:nvSpPr>
        <xdr:cNvPr id="12" name="Rectangle 11">
          <a:extLst>
            <a:ext uri="{FF2B5EF4-FFF2-40B4-BE49-F238E27FC236}">
              <a16:creationId xmlns:a16="http://schemas.microsoft.com/office/drawing/2014/main" id="{601DE31B-61F0-4F5E-8AF8-C1F3EA302BCD}"/>
            </a:ext>
          </a:extLst>
        </xdr:cNvPr>
        <xdr:cNvSpPr/>
      </xdr:nvSpPr>
      <xdr:spPr>
        <a:xfrm>
          <a:off x="5266082" y="28096817"/>
          <a:ext cx="1697935" cy="621196"/>
        </a:xfrm>
        <a:prstGeom prst="rect">
          <a:avLst/>
        </a:prstGeom>
        <a:blipFill dpi="0" rotWithShape="1">
          <a:blip xmlns:r="http://schemas.openxmlformats.org/officeDocument/2006/relationships" r:embed="rId46"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1151282</xdr:colOff>
      <xdr:row>55</xdr:row>
      <xdr:rowOff>157369</xdr:rowOff>
    </xdr:from>
    <xdr:to>
      <xdr:col>2</xdr:col>
      <xdr:colOff>2990021</xdr:colOff>
      <xdr:row>55</xdr:row>
      <xdr:rowOff>1258956</xdr:rowOff>
    </xdr:to>
    <xdr:sp macro="" textlink="">
      <xdr:nvSpPr>
        <xdr:cNvPr id="13" name="Rectangle 12">
          <a:extLst>
            <a:ext uri="{FF2B5EF4-FFF2-40B4-BE49-F238E27FC236}">
              <a16:creationId xmlns:a16="http://schemas.microsoft.com/office/drawing/2014/main" id="{FA806B1D-F093-46B6-9256-BAC1437E4BE5}"/>
            </a:ext>
          </a:extLst>
        </xdr:cNvPr>
        <xdr:cNvSpPr/>
      </xdr:nvSpPr>
      <xdr:spPr>
        <a:xfrm>
          <a:off x="5266082" y="28884769"/>
          <a:ext cx="1838739" cy="580887"/>
        </a:xfrm>
        <a:prstGeom prst="rect">
          <a:avLst/>
        </a:prstGeom>
        <a:blipFill dpi="0" rotWithShape="1">
          <a:blip xmlns:r="http://schemas.openxmlformats.org/officeDocument/2006/relationships" r:embed="rId47">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1606825</xdr:colOff>
      <xdr:row>43</xdr:row>
      <xdr:rowOff>57979</xdr:rowOff>
    </xdr:from>
    <xdr:to>
      <xdr:col>2</xdr:col>
      <xdr:colOff>2401956</xdr:colOff>
      <xdr:row>43</xdr:row>
      <xdr:rowOff>1165413</xdr:rowOff>
    </xdr:to>
    <xdr:sp macro="" textlink="">
      <xdr:nvSpPr>
        <xdr:cNvPr id="14" name="Rectangle 13">
          <a:extLst>
            <a:ext uri="{FF2B5EF4-FFF2-40B4-BE49-F238E27FC236}">
              <a16:creationId xmlns:a16="http://schemas.microsoft.com/office/drawing/2014/main" id="{863A2903-69A4-4515-917A-4CED18930E5D}"/>
            </a:ext>
          </a:extLst>
        </xdr:cNvPr>
        <xdr:cNvSpPr/>
      </xdr:nvSpPr>
      <xdr:spPr>
        <a:xfrm>
          <a:off x="5721625" y="18003079"/>
          <a:ext cx="795131" cy="1043934"/>
        </a:xfrm>
        <a:prstGeom prst="rect">
          <a:avLst/>
        </a:prstGeom>
        <a:blipFill dpi="0" rotWithShape="1">
          <a:blip xmlns:r="http://schemas.openxmlformats.org/officeDocument/2006/relationships" r:embed="rId48"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xdr:col>
      <xdr:colOff>1142900</xdr:colOff>
      <xdr:row>29</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15" name="Ink 14">
              <a:extLst>
                <a:ext uri="{FF2B5EF4-FFF2-40B4-BE49-F238E27FC236}">
                  <a16:creationId xmlns:a16="http://schemas.microsoft.com/office/drawing/2014/main" id="{7F88D22B-7728-4F4C-BCB0-95CE2ED6DA5B}"/>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twoCellAnchor>
    <xdr:from>
      <xdr:col>2</xdr:col>
      <xdr:colOff>101600</xdr:colOff>
      <xdr:row>36</xdr:row>
      <xdr:rowOff>93133</xdr:rowOff>
    </xdr:from>
    <xdr:to>
      <xdr:col>2</xdr:col>
      <xdr:colOff>2590800</xdr:colOff>
      <xdr:row>36</xdr:row>
      <xdr:rowOff>1041400</xdr:rowOff>
    </xdr:to>
    <xdr:sp macro="" textlink="">
      <xdr:nvSpPr>
        <xdr:cNvPr id="16" name="Rectangle 15">
          <a:extLst>
            <a:ext uri="{FF2B5EF4-FFF2-40B4-BE49-F238E27FC236}">
              <a16:creationId xmlns:a16="http://schemas.microsoft.com/office/drawing/2014/main" id="{C7AA1BF5-A7D7-4C6F-924C-3E528B797231}"/>
            </a:ext>
          </a:extLst>
        </xdr:cNvPr>
        <xdr:cNvSpPr/>
      </xdr:nvSpPr>
      <xdr:spPr>
        <a:xfrm>
          <a:off x="4216400" y="14044083"/>
          <a:ext cx="2489200" cy="948267"/>
        </a:xfrm>
        <a:prstGeom prst="rect">
          <a:avLst/>
        </a:prstGeom>
        <a:blipFill dpi="0" rotWithShape="1">
          <a:blip xmlns:r="http://schemas.openxmlformats.org/officeDocument/2006/relationships" r:embed="rId50">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2878667</xdr:colOff>
      <xdr:row>36</xdr:row>
      <xdr:rowOff>93133</xdr:rowOff>
    </xdr:from>
    <xdr:to>
      <xdr:col>2</xdr:col>
      <xdr:colOff>4207932</xdr:colOff>
      <xdr:row>36</xdr:row>
      <xdr:rowOff>956733</xdr:rowOff>
    </xdr:to>
    <xdr:sp macro="" textlink="">
      <xdr:nvSpPr>
        <xdr:cNvPr id="17" name="Rectangle 16">
          <a:extLst>
            <a:ext uri="{FF2B5EF4-FFF2-40B4-BE49-F238E27FC236}">
              <a16:creationId xmlns:a16="http://schemas.microsoft.com/office/drawing/2014/main" id="{DA45EBF5-3E20-47C9-8EB6-7B95563CDC85}"/>
            </a:ext>
          </a:extLst>
        </xdr:cNvPr>
        <xdr:cNvSpPr/>
      </xdr:nvSpPr>
      <xdr:spPr>
        <a:xfrm>
          <a:off x="6993467" y="14044083"/>
          <a:ext cx="1329265" cy="863600"/>
        </a:xfrm>
        <a:prstGeom prst="rect">
          <a:avLst/>
        </a:prstGeom>
        <a:blipFill dpi="0" rotWithShape="1">
          <a:blip xmlns:r="http://schemas.openxmlformats.org/officeDocument/2006/relationships" r:embed="rId51"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1642533</xdr:colOff>
      <xdr:row>36</xdr:row>
      <xdr:rowOff>651933</xdr:rowOff>
    </xdr:from>
    <xdr:to>
      <xdr:col>2</xdr:col>
      <xdr:colOff>2861733</xdr:colOff>
      <xdr:row>36</xdr:row>
      <xdr:rowOff>1058332</xdr:rowOff>
    </xdr:to>
    <xdr:sp macro="" textlink="">
      <xdr:nvSpPr>
        <xdr:cNvPr id="18" name="Oval 17">
          <a:extLst>
            <a:ext uri="{FF2B5EF4-FFF2-40B4-BE49-F238E27FC236}">
              <a16:creationId xmlns:a16="http://schemas.microsoft.com/office/drawing/2014/main" id="{095489B0-811F-4999-A7F2-B380F8F0BEC1}"/>
            </a:ext>
          </a:extLst>
        </xdr:cNvPr>
        <xdr:cNvSpPr/>
      </xdr:nvSpPr>
      <xdr:spPr>
        <a:xfrm>
          <a:off x="5757333" y="14602883"/>
          <a:ext cx="1219200" cy="406399"/>
        </a:xfrm>
        <a:prstGeom prst="ellipse">
          <a:avLst/>
        </a:prstGeom>
        <a:blipFill dpi="0" rotWithShape="1">
          <a:blip xmlns:r="http://schemas.openxmlformats.org/officeDocument/2006/relationships" r:embed="rId52"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7</xdr:col>
      <xdr:colOff>0</xdr:colOff>
      <xdr:row>8</xdr:row>
      <xdr:rowOff>0</xdr:rowOff>
    </xdr:from>
    <xdr:ext cx="1897380" cy="522515"/>
    <xdr:pic>
      <xdr:nvPicPr>
        <xdr:cNvPr id="19" name="Picture 3" descr="http://www.prestodatashare.com/espacedoc/Dessins/Dessins_produits/jpg/63000_D.jpg">
          <a:hlinkClick xmlns:r="http://schemas.openxmlformats.org/officeDocument/2006/relationships" r:id="rId1"/>
          <a:extLst>
            <a:ext uri="{FF2B5EF4-FFF2-40B4-BE49-F238E27FC236}">
              <a16:creationId xmlns:a16="http://schemas.microsoft.com/office/drawing/2014/main" id="{2EECD1C4-E224-4EC9-9E8F-D3B5904A40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0" y="3568700"/>
          <a:ext cx="1897380" cy="522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1142900</xdr:colOff>
      <xdr:row>10</xdr:row>
      <xdr:rowOff>0</xdr:rowOff>
    </xdr:from>
    <xdr:ext cx="360" cy="252928"/>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20" name="Ink 19">
              <a:extLst>
                <a:ext uri="{FF2B5EF4-FFF2-40B4-BE49-F238E27FC236}">
                  <a16:creationId xmlns:a16="http://schemas.microsoft.com/office/drawing/2014/main" id="{9B6AD877-03B2-4A15-9E48-CF2BF671AC05}"/>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twoCellAnchor>
    <xdr:from>
      <xdr:col>2</xdr:col>
      <xdr:colOff>1188720</xdr:colOff>
      <xdr:row>125</xdr:row>
      <xdr:rowOff>172720</xdr:rowOff>
    </xdr:from>
    <xdr:to>
      <xdr:col>2</xdr:col>
      <xdr:colOff>3759200</xdr:colOff>
      <xdr:row>125</xdr:row>
      <xdr:rowOff>2763520</xdr:rowOff>
    </xdr:to>
    <xdr:sp macro="" textlink="">
      <xdr:nvSpPr>
        <xdr:cNvPr id="21" name="Rectangle 20">
          <a:extLst>
            <a:ext uri="{FF2B5EF4-FFF2-40B4-BE49-F238E27FC236}">
              <a16:creationId xmlns:a16="http://schemas.microsoft.com/office/drawing/2014/main" id="{89B852C2-AE1A-4CCA-991F-E29D87A4EA63}"/>
            </a:ext>
          </a:extLst>
        </xdr:cNvPr>
        <xdr:cNvSpPr/>
      </xdr:nvSpPr>
      <xdr:spPr>
        <a:xfrm>
          <a:off x="5303520" y="67216020"/>
          <a:ext cx="2570480" cy="2590800"/>
        </a:xfrm>
        <a:prstGeom prst="rect">
          <a:avLst/>
        </a:prstGeom>
        <a:blipFill dpi="0" rotWithShape="1">
          <a:blip xmlns:r="http://schemas.openxmlformats.org/officeDocument/2006/relationships" r:embed="rId54">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lim\OneDrive\Documents\Hiba\Multaqa%20BOQs%20Ahmad%205.6.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nable-%20Biet%20Safafa/Final%20Works-%20Team/BoQs%20-Elec.ALSAFA%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593;&#1591;&#1575;&#1569;%20&#1605;&#1604;&#1593;&#1576;%20&#1575;&#1604;&#1601;&#1585;&#1610;&#1585;/FINAL%20SUBMISSION%2028.6.2020/Annex1%20BoQs/BoQs%20-priced-modifi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nable-%20Biet%20Safafa/Final%20Works-%20Team/Final%20BOQs%201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ZA170421T-10028-Annex1"/>
      <sheetName val="lists"/>
      <sheetName val="Mech. Preamble"/>
      <sheetName val="Elect. Preamble"/>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ZA170421T-10013-Annex1"/>
      <sheetName val="lists"/>
      <sheetName val="Mech. Preamble"/>
      <sheetName val="Elect. Preamble"/>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ZA170421T-10013-Annex1"/>
      <sheetName val="lists"/>
      <sheetName val="Mech. Preamble"/>
      <sheetName val="Elect. Preamble"/>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ZA170421T-10028-Annex1"/>
      <sheetName val="lists"/>
      <sheetName val="Mech. Preamble"/>
      <sheetName val="Elect. Preamble"/>
    </sheetNames>
    <sheetDataSet>
      <sheetData sheetId="0"/>
      <sheetData sheetId="1"/>
      <sheetData sheetId="2"/>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12-12T10:42:01.97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12T14:55:59.924"/>
    </inkml:context>
    <inkml:brush xml:id="br0">
      <inkml:brushProperty name="width" value="0.05" units="cm"/>
      <inkml:brushProperty name="height" value="0.05" units="cm"/>
      <inkml:brushProperty name="ignorePressure" value="1"/>
    </inkml:brush>
  </inkml:definitions>
  <inkml:trace contextRef="#ctx0" brushRef="#br0">-2147483648 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12T14:55:59.92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2-21T09:39:45.43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2-21T09:39:45.436"/>
    </inkml:context>
    <inkml:brush xml:id="br0">
      <inkml:brushProperty name="width" value="0.05" units="cm"/>
      <inkml:brushProperty name="height" value="0.05" units="cm"/>
      <inkml:brushProperty name="ignorePressure" value="1"/>
    </inkml:brush>
  </inkml:definitions>
  <inkml:trace contextRef="#ctx0" brushRef="#br0">-2147483648 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2-21T09:39:45.43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2-21T09:39:45.43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2-21T09:39:45.43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BY315"/>
  <sheetViews>
    <sheetView view="pageBreakPreview" topLeftCell="A239" zoomScale="55" zoomScaleNormal="75" zoomScaleSheetLayoutView="55" zoomScalePageLayoutView="75" workbookViewId="0">
      <selection activeCell="C259" sqref="C259:E259"/>
    </sheetView>
  </sheetViews>
  <sheetFormatPr defaultColWidth="8.6328125" defaultRowHeight="31.5" customHeight="1" outlineLevelRow="1" x14ac:dyDescent="0.35"/>
  <cols>
    <col min="1" max="1" width="12.453125" style="126" customWidth="1"/>
    <col min="2" max="2" width="46.453125" style="130" customWidth="1"/>
    <col min="3" max="3" width="64.54296875" style="126" customWidth="1"/>
    <col min="4" max="4" width="14" style="85" customWidth="1"/>
    <col min="5" max="5" width="11.453125" style="85" customWidth="1"/>
    <col min="6" max="6" width="14.90625" style="161" customWidth="1"/>
    <col min="7" max="7" width="24.6328125" style="102" customWidth="1"/>
  </cols>
  <sheetData>
    <row r="1" spans="1:77" s="47" customFormat="1" ht="29" customHeight="1" outlineLevel="1" x14ac:dyDescent="0.35">
      <c r="A1" s="199" t="s">
        <v>516</v>
      </c>
      <c r="B1" s="199"/>
      <c r="C1" s="199"/>
      <c r="D1" s="199"/>
      <c r="E1" s="199"/>
      <c r="F1" s="199"/>
      <c r="G1" s="199"/>
    </row>
    <row r="2" spans="1:77" s="47" customFormat="1" ht="31.5" customHeight="1" outlineLevel="1" x14ac:dyDescent="0.35">
      <c r="A2" s="203" t="s">
        <v>517</v>
      </c>
      <c r="B2" s="204"/>
      <c r="C2" s="204"/>
      <c r="D2" s="204"/>
      <c r="E2" s="204"/>
      <c r="F2" s="204"/>
      <c r="G2" s="205"/>
    </row>
    <row r="3" spans="1:77" s="47" customFormat="1" ht="28" customHeight="1" outlineLevel="1" x14ac:dyDescent="0.35">
      <c r="A3" s="200" t="s">
        <v>518</v>
      </c>
      <c r="B3" s="200"/>
      <c r="C3" s="200"/>
      <c r="D3" s="200"/>
      <c r="E3" s="200"/>
      <c r="F3" s="200"/>
      <c r="G3" s="200"/>
    </row>
    <row r="4" spans="1:77" s="47" customFormat="1" ht="21.5" customHeight="1" outlineLevel="1" x14ac:dyDescent="0.35">
      <c r="A4" s="202" t="s">
        <v>34</v>
      </c>
      <c r="B4" s="202"/>
      <c r="C4" s="201" t="str">
        <f>UPPER(IF(C258&lt;&gt;"","Tenderer: "&amp;C258,""))</f>
        <v/>
      </c>
      <c r="D4" s="201"/>
      <c r="E4" s="201"/>
      <c r="F4" s="201"/>
      <c r="G4" s="201"/>
    </row>
    <row r="5" spans="1:77" ht="22.5" customHeight="1" x14ac:dyDescent="0.35">
      <c r="A5" s="189" t="s">
        <v>30</v>
      </c>
      <c r="B5" s="189" t="s">
        <v>31</v>
      </c>
      <c r="C5" s="197" t="s">
        <v>35</v>
      </c>
      <c r="D5" s="195" t="s">
        <v>19</v>
      </c>
      <c r="E5" s="195" t="s">
        <v>18</v>
      </c>
      <c r="F5" s="193" t="s">
        <v>21</v>
      </c>
      <c r="G5" s="191" t="s">
        <v>33</v>
      </c>
    </row>
    <row r="6" spans="1:77" s="48" customFormat="1" ht="31.5" customHeight="1" x14ac:dyDescent="0.35">
      <c r="A6" s="190"/>
      <c r="B6" s="190"/>
      <c r="C6" s="198"/>
      <c r="D6" s="196"/>
      <c r="E6" s="196"/>
      <c r="F6" s="194"/>
      <c r="G6" s="192"/>
    </row>
    <row r="7" spans="1:77" s="56" customFormat="1" ht="31.5" customHeight="1" x14ac:dyDescent="0.35">
      <c r="A7" s="49">
        <v>1</v>
      </c>
      <c r="B7" s="50" t="s">
        <v>55</v>
      </c>
      <c r="C7" s="51"/>
      <c r="D7" s="52"/>
      <c r="E7" s="52"/>
      <c r="F7" s="53" t="s">
        <v>20</v>
      </c>
      <c r="G7" s="54">
        <f>SUM(G8:G22)</f>
        <v>0</v>
      </c>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row>
    <row r="8" spans="1:77" s="62" customFormat="1" ht="31.5" customHeight="1" outlineLevel="1" x14ac:dyDescent="0.35">
      <c r="A8" s="57">
        <v>1.01</v>
      </c>
      <c r="B8" s="58" t="s">
        <v>468</v>
      </c>
      <c r="C8" s="59" t="s">
        <v>170</v>
      </c>
      <c r="D8" s="60" t="s">
        <v>56</v>
      </c>
      <c r="E8" s="57">
        <v>3</v>
      </c>
      <c r="F8" s="22"/>
      <c r="G8" s="61">
        <f t="shared" ref="G8:G11" si="0">F8*E8</f>
        <v>0</v>
      </c>
    </row>
    <row r="9" spans="1:77" s="62" customFormat="1" ht="31.5" customHeight="1" outlineLevel="1" x14ac:dyDescent="0.35">
      <c r="A9" s="57">
        <v>1.02</v>
      </c>
      <c r="B9" s="58" t="s">
        <v>341</v>
      </c>
      <c r="C9" s="59" t="s">
        <v>148</v>
      </c>
      <c r="D9" s="60" t="s">
        <v>39</v>
      </c>
      <c r="E9" s="60">
        <v>1</v>
      </c>
      <c r="F9" s="22"/>
      <c r="G9" s="61">
        <f t="shared" si="0"/>
        <v>0</v>
      </c>
    </row>
    <row r="10" spans="1:77" s="62" customFormat="1" ht="31.5" customHeight="1" outlineLevel="1" x14ac:dyDescent="0.35">
      <c r="A10" s="57">
        <v>1.03</v>
      </c>
      <c r="B10" s="58" t="s">
        <v>469</v>
      </c>
      <c r="C10" s="59" t="s">
        <v>171</v>
      </c>
      <c r="D10" s="60" t="s">
        <v>56</v>
      </c>
      <c r="E10" s="57">
        <v>40</v>
      </c>
      <c r="F10" s="22"/>
      <c r="G10" s="61">
        <f t="shared" si="0"/>
        <v>0</v>
      </c>
    </row>
    <row r="11" spans="1:77" s="62" customFormat="1" ht="31.5" customHeight="1" outlineLevel="1" x14ac:dyDescent="0.35">
      <c r="A11" s="57">
        <v>1.04</v>
      </c>
      <c r="B11" s="58" t="s">
        <v>470</v>
      </c>
      <c r="C11" s="59" t="s">
        <v>171</v>
      </c>
      <c r="D11" s="60" t="s">
        <v>56</v>
      </c>
      <c r="E11" s="63">
        <v>18</v>
      </c>
      <c r="F11" s="22"/>
      <c r="G11" s="61">
        <f t="shared" si="0"/>
        <v>0</v>
      </c>
    </row>
    <row r="12" spans="1:77" s="62" customFormat="1" ht="31.5" customHeight="1" outlineLevel="1" x14ac:dyDescent="0.35">
      <c r="A12" s="57">
        <v>1.05</v>
      </c>
      <c r="B12" s="58" t="s">
        <v>330</v>
      </c>
      <c r="C12" s="59" t="s">
        <v>173</v>
      </c>
      <c r="D12" s="60" t="s">
        <v>56</v>
      </c>
      <c r="E12" s="57">
        <v>26</v>
      </c>
      <c r="F12" s="22"/>
      <c r="G12" s="61">
        <f>F12*E12</f>
        <v>0</v>
      </c>
    </row>
    <row r="13" spans="1:77" s="62" customFormat="1" ht="31.5" customHeight="1" outlineLevel="1" x14ac:dyDescent="0.35">
      <c r="A13" s="57">
        <v>1.06</v>
      </c>
      <c r="B13" s="58" t="s">
        <v>353</v>
      </c>
      <c r="C13" s="59" t="s">
        <v>148</v>
      </c>
      <c r="D13" s="60" t="s">
        <v>39</v>
      </c>
      <c r="E13" s="60">
        <v>1</v>
      </c>
      <c r="F13" s="22"/>
      <c r="G13" s="61">
        <f t="shared" ref="G13:G22" si="1">F13*E13</f>
        <v>0</v>
      </c>
    </row>
    <row r="14" spans="1:77" s="65" customFormat="1" ht="31.5" customHeight="1" outlineLevel="1" x14ac:dyDescent="0.35">
      <c r="A14" s="64">
        <v>1.07</v>
      </c>
      <c r="B14" s="59" t="s">
        <v>471</v>
      </c>
      <c r="C14" s="59" t="s">
        <v>472</v>
      </c>
      <c r="D14" s="60" t="s">
        <v>54</v>
      </c>
      <c r="E14" s="60">
        <v>10</v>
      </c>
      <c r="F14" s="22"/>
      <c r="G14" s="61">
        <f t="shared" si="1"/>
        <v>0</v>
      </c>
    </row>
    <row r="15" spans="1:77" s="62" customFormat="1" ht="31.5" customHeight="1" outlineLevel="1" x14ac:dyDescent="0.35">
      <c r="A15" s="57">
        <v>1.08</v>
      </c>
      <c r="B15" s="59" t="s">
        <v>172</v>
      </c>
      <c r="C15" s="59" t="s">
        <v>473</v>
      </c>
      <c r="D15" s="60" t="s">
        <v>39</v>
      </c>
      <c r="E15" s="60">
        <v>1</v>
      </c>
      <c r="F15" s="22"/>
      <c r="G15" s="61">
        <f t="shared" si="1"/>
        <v>0</v>
      </c>
    </row>
    <row r="16" spans="1:77" s="62" customFormat="1" ht="31.5" customHeight="1" outlineLevel="1" x14ac:dyDescent="0.35">
      <c r="A16" s="57">
        <v>1.0900000000000001</v>
      </c>
      <c r="B16" s="66" t="s">
        <v>402</v>
      </c>
      <c r="C16" s="59" t="s">
        <v>173</v>
      </c>
      <c r="D16" s="60" t="s">
        <v>38</v>
      </c>
      <c r="E16" s="57">
        <v>64</v>
      </c>
      <c r="F16" s="22"/>
      <c r="G16" s="61">
        <f t="shared" si="1"/>
        <v>0</v>
      </c>
    </row>
    <row r="17" spans="1:77" s="69" customFormat="1" ht="31.5" customHeight="1" outlineLevel="1" x14ac:dyDescent="0.35">
      <c r="A17" s="67" t="s">
        <v>174</v>
      </c>
      <c r="B17" s="66" t="s">
        <v>329</v>
      </c>
      <c r="C17" s="66" t="s">
        <v>328</v>
      </c>
      <c r="D17" s="68" t="s">
        <v>54</v>
      </c>
      <c r="E17" s="68">
        <v>12</v>
      </c>
      <c r="F17" s="22"/>
      <c r="G17" s="61">
        <f t="shared" si="1"/>
        <v>0</v>
      </c>
    </row>
    <row r="18" spans="1:77" s="69" customFormat="1" ht="31.5" customHeight="1" outlineLevel="1" x14ac:dyDescent="0.35">
      <c r="A18" s="67" t="s">
        <v>331</v>
      </c>
      <c r="B18" s="66" t="s">
        <v>474</v>
      </c>
      <c r="C18" s="59" t="s">
        <v>173</v>
      </c>
      <c r="D18" s="70" t="s">
        <v>54</v>
      </c>
      <c r="E18" s="68">
        <v>6</v>
      </c>
      <c r="F18" s="22"/>
      <c r="G18" s="61">
        <f t="shared" si="1"/>
        <v>0</v>
      </c>
    </row>
    <row r="19" spans="1:77" s="48" customFormat="1" ht="31.5" customHeight="1" outlineLevel="1" x14ac:dyDescent="0.35">
      <c r="A19" s="71" t="s">
        <v>175</v>
      </c>
      <c r="B19" s="58" t="s">
        <v>478</v>
      </c>
      <c r="C19" s="72" t="s">
        <v>173</v>
      </c>
      <c r="D19" s="57" t="s">
        <v>3</v>
      </c>
      <c r="E19" s="57">
        <v>2</v>
      </c>
      <c r="F19" s="22"/>
      <c r="G19" s="61">
        <f t="shared" si="1"/>
        <v>0</v>
      </c>
    </row>
    <row r="20" spans="1:77" s="48" customFormat="1" ht="31.5" customHeight="1" outlineLevel="1" x14ac:dyDescent="0.35">
      <c r="A20" s="71" t="s">
        <v>480</v>
      </c>
      <c r="B20" s="58" t="s">
        <v>479</v>
      </c>
      <c r="C20" s="72" t="s">
        <v>173</v>
      </c>
      <c r="D20" s="57" t="s">
        <v>56</v>
      </c>
      <c r="E20" s="57">
        <v>20</v>
      </c>
      <c r="F20" s="22"/>
      <c r="G20" s="61">
        <f t="shared" si="1"/>
        <v>0</v>
      </c>
    </row>
    <row r="21" spans="1:77" s="48" customFormat="1" ht="31.5" customHeight="1" outlineLevel="1" x14ac:dyDescent="0.35">
      <c r="A21" s="71" t="s">
        <v>481</v>
      </c>
      <c r="B21" s="58" t="s">
        <v>477</v>
      </c>
      <c r="C21" s="72" t="s">
        <v>173</v>
      </c>
      <c r="D21" s="57" t="s">
        <v>56</v>
      </c>
      <c r="E21" s="57">
        <v>110</v>
      </c>
      <c r="F21" s="22"/>
      <c r="G21" s="61">
        <f t="shared" si="1"/>
        <v>0</v>
      </c>
    </row>
    <row r="22" spans="1:77" s="48" customFormat="1" ht="31.5" customHeight="1" outlineLevel="1" x14ac:dyDescent="0.35">
      <c r="A22" s="71" t="s">
        <v>482</v>
      </c>
      <c r="B22" s="66" t="s">
        <v>475</v>
      </c>
      <c r="C22" s="73" t="s">
        <v>476</v>
      </c>
      <c r="D22" s="57" t="s">
        <v>38</v>
      </c>
      <c r="E22" s="57">
        <v>75</v>
      </c>
      <c r="F22" s="22"/>
      <c r="G22" s="61">
        <f t="shared" si="1"/>
        <v>0</v>
      </c>
    </row>
    <row r="23" spans="1:77" s="48" customFormat="1" ht="31.5" customHeight="1" outlineLevel="1" x14ac:dyDescent="0.35">
      <c r="A23" s="57"/>
      <c r="B23" s="58"/>
      <c r="C23" s="72"/>
      <c r="D23" s="57"/>
      <c r="E23" s="57"/>
      <c r="F23" s="27"/>
      <c r="G23" s="61"/>
    </row>
    <row r="24" spans="1:77" s="56" customFormat="1" ht="31.5" customHeight="1" x14ac:dyDescent="0.35">
      <c r="A24" s="49">
        <v>2</v>
      </c>
      <c r="B24" s="50" t="s">
        <v>17</v>
      </c>
      <c r="C24" s="51"/>
      <c r="D24" s="52"/>
      <c r="E24" s="52"/>
      <c r="F24" s="26" t="s">
        <v>20</v>
      </c>
      <c r="G24" s="54">
        <f>SUM(G25:G48)</f>
        <v>0</v>
      </c>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row>
    <row r="25" spans="1:77" s="75" customFormat="1" ht="31.5" customHeight="1" outlineLevel="1" x14ac:dyDescent="0.35">
      <c r="A25" s="68">
        <v>2.0099999999999998</v>
      </c>
      <c r="B25" s="73" t="s">
        <v>483</v>
      </c>
      <c r="C25" s="73" t="s">
        <v>354</v>
      </c>
      <c r="D25" s="68" t="s">
        <v>56</v>
      </c>
      <c r="E25" s="68">
        <v>13</v>
      </c>
      <c r="F25" s="22"/>
      <c r="G25" s="74">
        <f t="shared" ref="G25:G36" si="2">F25*E25</f>
        <v>0</v>
      </c>
    </row>
    <row r="26" spans="1:77" s="75" customFormat="1" ht="31.5" customHeight="1" outlineLevel="1" x14ac:dyDescent="0.35">
      <c r="A26" s="68">
        <v>2.02</v>
      </c>
      <c r="B26" s="73" t="s">
        <v>378</v>
      </c>
      <c r="C26" s="73" t="s">
        <v>332</v>
      </c>
      <c r="D26" s="68" t="s">
        <v>54</v>
      </c>
      <c r="E26" s="68">
        <v>3</v>
      </c>
      <c r="F26" s="22"/>
      <c r="G26" s="74">
        <f t="shared" si="2"/>
        <v>0</v>
      </c>
    </row>
    <row r="27" spans="1:77" s="75" customFormat="1" ht="31.5" customHeight="1" outlineLevel="1" x14ac:dyDescent="0.35">
      <c r="A27" s="68">
        <v>2.0299999999999998</v>
      </c>
      <c r="B27" s="73" t="s">
        <v>484</v>
      </c>
      <c r="C27" s="73" t="s">
        <v>333</v>
      </c>
      <c r="D27" s="68" t="s">
        <v>54</v>
      </c>
      <c r="E27" s="68">
        <v>8</v>
      </c>
      <c r="F27" s="22"/>
      <c r="G27" s="74">
        <f t="shared" si="2"/>
        <v>0</v>
      </c>
    </row>
    <row r="28" spans="1:77" s="75" customFormat="1" ht="31.5" customHeight="1" outlineLevel="1" x14ac:dyDescent="0.35">
      <c r="A28" s="68">
        <v>2.04</v>
      </c>
      <c r="B28" s="73" t="s">
        <v>486</v>
      </c>
      <c r="C28" s="73" t="s">
        <v>485</v>
      </c>
      <c r="D28" s="68" t="s">
        <v>38</v>
      </c>
      <c r="E28" s="68">
        <v>34</v>
      </c>
      <c r="F28" s="22"/>
      <c r="G28" s="74">
        <f t="shared" si="2"/>
        <v>0</v>
      </c>
    </row>
    <row r="29" spans="1:77" s="75" customFormat="1" ht="31.5" customHeight="1" outlineLevel="1" x14ac:dyDescent="0.35">
      <c r="A29" s="68">
        <v>2.0499999999999998</v>
      </c>
      <c r="B29" s="73" t="s">
        <v>355</v>
      </c>
      <c r="C29" s="73"/>
      <c r="D29" s="68" t="s">
        <v>38</v>
      </c>
      <c r="E29" s="68">
        <v>35</v>
      </c>
      <c r="F29" s="22"/>
      <c r="G29" s="74">
        <f t="shared" si="2"/>
        <v>0</v>
      </c>
    </row>
    <row r="30" spans="1:77" s="75" customFormat="1" ht="31.5" customHeight="1" outlineLevel="1" x14ac:dyDescent="0.35">
      <c r="A30" s="68">
        <v>2.06</v>
      </c>
      <c r="B30" s="73" t="s">
        <v>488</v>
      </c>
      <c r="C30" s="73" t="s">
        <v>487</v>
      </c>
      <c r="D30" s="68" t="s">
        <v>38</v>
      </c>
      <c r="E30" s="68">
        <v>35</v>
      </c>
      <c r="F30" s="22"/>
      <c r="G30" s="74">
        <f t="shared" si="2"/>
        <v>0</v>
      </c>
    </row>
    <row r="31" spans="1:77" ht="31.5" customHeight="1" outlineLevel="1" x14ac:dyDescent="0.35">
      <c r="A31" s="68">
        <v>2.0699999999999998</v>
      </c>
      <c r="B31" s="73" t="s">
        <v>490</v>
      </c>
      <c r="C31" s="73" t="s">
        <v>489</v>
      </c>
      <c r="D31" s="70" t="s">
        <v>56</v>
      </c>
      <c r="E31" s="70">
        <v>9</v>
      </c>
      <c r="F31" s="22"/>
      <c r="G31" s="76">
        <f t="shared" si="2"/>
        <v>0</v>
      </c>
    </row>
    <row r="32" spans="1:77" ht="31.5" customHeight="1" outlineLevel="1" x14ac:dyDescent="0.35">
      <c r="A32" s="68">
        <v>2.08</v>
      </c>
      <c r="B32" s="73" t="s">
        <v>334</v>
      </c>
      <c r="C32" s="73" t="s">
        <v>492</v>
      </c>
      <c r="D32" s="70" t="s">
        <v>56</v>
      </c>
      <c r="E32" s="70">
        <v>120</v>
      </c>
      <c r="F32" s="22"/>
      <c r="G32" s="76">
        <f>F32*E32</f>
        <v>0</v>
      </c>
    </row>
    <row r="33" spans="1:7" ht="31.5" customHeight="1" outlineLevel="1" x14ac:dyDescent="0.35">
      <c r="A33" s="68">
        <v>2.09</v>
      </c>
      <c r="B33" s="73" t="s">
        <v>491</v>
      </c>
      <c r="C33" s="73" t="s">
        <v>493</v>
      </c>
      <c r="D33" s="70" t="s">
        <v>56</v>
      </c>
      <c r="E33" s="70">
        <v>20</v>
      </c>
      <c r="F33" s="22"/>
      <c r="G33" s="76">
        <f>F33*E33</f>
        <v>0</v>
      </c>
    </row>
    <row r="34" spans="1:7" ht="31.5" customHeight="1" outlineLevel="1" x14ac:dyDescent="0.35">
      <c r="A34" s="77">
        <v>2.1</v>
      </c>
      <c r="B34" s="73" t="s">
        <v>496</v>
      </c>
      <c r="C34" s="59" t="s">
        <v>357</v>
      </c>
      <c r="D34" s="70" t="s">
        <v>56</v>
      </c>
      <c r="E34" s="70">
        <v>16</v>
      </c>
      <c r="F34" s="22"/>
      <c r="G34" s="76">
        <f t="shared" si="2"/>
        <v>0</v>
      </c>
    </row>
    <row r="35" spans="1:7" ht="31.5" customHeight="1" outlineLevel="1" x14ac:dyDescent="0.35">
      <c r="A35" s="68">
        <v>2.11</v>
      </c>
      <c r="B35" s="78" t="s">
        <v>356</v>
      </c>
      <c r="C35" s="59"/>
      <c r="D35" s="70" t="s">
        <v>56</v>
      </c>
      <c r="E35" s="70">
        <v>20</v>
      </c>
      <c r="F35" s="22"/>
      <c r="G35" s="76">
        <f t="shared" si="2"/>
        <v>0</v>
      </c>
    </row>
    <row r="36" spans="1:7" s="48" customFormat="1" ht="31.5" customHeight="1" outlineLevel="1" x14ac:dyDescent="0.35">
      <c r="A36" s="68">
        <v>2.12</v>
      </c>
      <c r="B36" s="58" t="s">
        <v>495</v>
      </c>
      <c r="C36" s="73" t="s">
        <v>494</v>
      </c>
      <c r="D36" s="57" t="s">
        <v>56</v>
      </c>
      <c r="E36" s="57">
        <v>110</v>
      </c>
      <c r="F36" s="22"/>
      <c r="G36" s="61">
        <f t="shared" si="2"/>
        <v>0</v>
      </c>
    </row>
    <row r="37" spans="1:7" s="48" customFormat="1" ht="31.5" customHeight="1" outlineLevel="1" x14ac:dyDescent="0.35">
      <c r="A37" s="68">
        <v>2.13</v>
      </c>
      <c r="B37" s="58" t="s">
        <v>358</v>
      </c>
      <c r="C37" s="58" t="s">
        <v>336</v>
      </c>
      <c r="D37" s="60" t="s">
        <v>38</v>
      </c>
      <c r="E37" s="60">
        <v>38</v>
      </c>
      <c r="F37" s="23"/>
      <c r="G37" s="61">
        <f>F37*E37</f>
        <v>0</v>
      </c>
    </row>
    <row r="38" spans="1:7" s="48" customFormat="1" ht="31.5" customHeight="1" outlineLevel="1" x14ac:dyDescent="0.35">
      <c r="A38" s="68">
        <v>2.14</v>
      </c>
      <c r="B38" s="58" t="s">
        <v>355</v>
      </c>
      <c r="C38" s="58"/>
      <c r="D38" s="60" t="s">
        <v>38</v>
      </c>
      <c r="E38" s="60">
        <v>35</v>
      </c>
      <c r="F38" s="23"/>
      <c r="G38" s="61">
        <f>F38*E38</f>
        <v>0</v>
      </c>
    </row>
    <row r="39" spans="1:7" s="48" customFormat="1" ht="31.5" customHeight="1" outlineLevel="1" x14ac:dyDescent="0.35">
      <c r="A39" s="68">
        <v>2.15</v>
      </c>
      <c r="B39" s="58" t="s">
        <v>359</v>
      </c>
      <c r="C39" s="58" t="s">
        <v>336</v>
      </c>
      <c r="D39" s="60" t="s">
        <v>38</v>
      </c>
      <c r="E39" s="60">
        <v>35</v>
      </c>
      <c r="F39" s="23"/>
      <c r="G39" s="61">
        <f>F39*E39</f>
        <v>0</v>
      </c>
    </row>
    <row r="40" spans="1:7" s="48" customFormat="1" ht="31.5" customHeight="1" outlineLevel="1" x14ac:dyDescent="0.35">
      <c r="A40" s="68">
        <v>2.17</v>
      </c>
      <c r="B40" s="58" t="s">
        <v>366</v>
      </c>
      <c r="C40" s="58" t="s">
        <v>367</v>
      </c>
      <c r="D40" s="60" t="s">
        <v>38</v>
      </c>
      <c r="E40" s="60">
        <v>8</v>
      </c>
      <c r="F40" s="23"/>
      <c r="G40" s="61">
        <f>F40*E40</f>
        <v>0</v>
      </c>
    </row>
    <row r="41" spans="1:7" s="48" customFormat="1" ht="31.5" customHeight="1" outlineLevel="1" x14ac:dyDescent="0.35">
      <c r="A41" s="68">
        <v>2.1800000000000002</v>
      </c>
      <c r="B41" s="58" t="s">
        <v>497</v>
      </c>
      <c r="C41" s="58" t="s">
        <v>336</v>
      </c>
      <c r="D41" s="60" t="s">
        <v>38</v>
      </c>
      <c r="E41" s="60">
        <v>26</v>
      </c>
      <c r="F41" s="23"/>
      <c r="G41" s="61">
        <f>F41*E41</f>
        <v>0</v>
      </c>
    </row>
    <row r="42" spans="1:7" s="48" customFormat="1" ht="31.5" customHeight="1" outlineLevel="1" x14ac:dyDescent="0.35">
      <c r="A42" s="68">
        <v>2.19</v>
      </c>
      <c r="B42" s="59" t="s">
        <v>338</v>
      </c>
      <c r="C42" s="59" t="s">
        <v>337</v>
      </c>
      <c r="D42" s="60" t="s">
        <v>56</v>
      </c>
      <c r="E42" s="60">
        <v>15</v>
      </c>
      <c r="F42" s="23"/>
      <c r="G42" s="61">
        <f t="shared" ref="G42:G46" si="3">F42*E42</f>
        <v>0</v>
      </c>
    </row>
    <row r="43" spans="1:7" s="48" customFormat="1" ht="31.5" customHeight="1" outlineLevel="1" x14ac:dyDescent="0.35">
      <c r="A43" s="68">
        <v>2.2000000000000002</v>
      </c>
      <c r="B43" s="59" t="s">
        <v>370</v>
      </c>
      <c r="C43" s="59" t="s">
        <v>337</v>
      </c>
      <c r="D43" s="60" t="s">
        <v>56</v>
      </c>
      <c r="E43" s="60">
        <v>8</v>
      </c>
      <c r="F43" s="23"/>
      <c r="G43" s="61">
        <f t="shared" si="3"/>
        <v>0</v>
      </c>
    </row>
    <row r="44" spans="1:7" s="48" customFormat="1" ht="31.5" customHeight="1" outlineLevel="1" x14ac:dyDescent="0.35">
      <c r="A44" s="68">
        <v>2.21</v>
      </c>
      <c r="B44" s="59" t="s">
        <v>360</v>
      </c>
      <c r="C44" s="59" t="s">
        <v>342</v>
      </c>
      <c r="D44" s="60" t="s">
        <v>3</v>
      </c>
      <c r="E44" s="60">
        <v>3</v>
      </c>
      <c r="F44" s="23"/>
      <c r="G44" s="61">
        <f t="shared" si="3"/>
        <v>0</v>
      </c>
    </row>
    <row r="45" spans="1:7" s="48" customFormat="1" ht="31.5" customHeight="1" outlineLevel="1" x14ac:dyDescent="0.35">
      <c r="A45" s="68">
        <v>2.2200000000000002</v>
      </c>
      <c r="B45" s="72" t="s">
        <v>498</v>
      </c>
      <c r="C45" s="59" t="s">
        <v>342</v>
      </c>
      <c r="D45" s="60" t="s">
        <v>56</v>
      </c>
      <c r="E45" s="60">
        <v>1</v>
      </c>
      <c r="F45" s="23"/>
      <c r="G45" s="61">
        <f t="shared" si="3"/>
        <v>0</v>
      </c>
    </row>
    <row r="46" spans="1:7" s="48" customFormat="1" ht="31.5" customHeight="1" outlineLevel="1" x14ac:dyDescent="0.35">
      <c r="A46" s="68">
        <v>2.23</v>
      </c>
      <c r="B46" s="58" t="s">
        <v>499</v>
      </c>
      <c r="C46" s="58" t="s">
        <v>500</v>
      </c>
      <c r="D46" s="60" t="s">
        <v>38</v>
      </c>
      <c r="E46" s="60">
        <v>12</v>
      </c>
      <c r="F46" s="23"/>
      <c r="G46" s="61">
        <f t="shared" si="3"/>
        <v>0</v>
      </c>
    </row>
    <row r="47" spans="1:7" ht="31.5" customHeight="1" outlineLevel="1" x14ac:dyDescent="0.35">
      <c r="A47" s="68">
        <v>2.2400000000000002</v>
      </c>
      <c r="B47" s="59" t="s">
        <v>363</v>
      </c>
      <c r="C47" s="73" t="s">
        <v>364</v>
      </c>
      <c r="D47" s="70" t="s">
        <v>39</v>
      </c>
      <c r="E47" s="70">
        <v>1</v>
      </c>
      <c r="F47" s="22"/>
      <c r="G47" s="76">
        <f>F47*E47</f>
        <v>0</v>
      </c>
    </row>
    <row r="48" spans="1:7" s="48" customFormat="1" ht="31.5" customHeight="1" outlineLevel="1" x14ac:dyDescent="0.35">
      <c r="A48" s="68">
        <v>2.25</v>
      </c>
      <c r="B48" s="78" t="s">
        <v>361</v>
      </c>
      <c r="C48" s="59" t="s">
        <v>362</v>
      </c>
      <c r="D48" s="60" t="s">
        <v>56</v>
      </c>
      <c r="E48" s="60">
        <v>6</v>
      </c>
      <c r="F48" s="24"/>
      <c r="G48" s="61">
        <f t="shared" ref="G48" si="4">F48*E48</f>
        <v>0</v>
      </c>
    </row>
    <row r="49" spans="1:77" ht="31.5" customHeight="1" outlineLevel="1" x14ac:dyDescent="0.35">
      <c r="A49" s="70"/>
      <c r="B49" s="78"/>
      <c r="C49" s="59"/>
      <c r="D49" s="70"/>
      <c r="E49" s="70"/>
      <c r="F49" s="29"/>
      <c r="G49" s="76"/>
    </row>
    <row r="50" spans="1:77" s="56" customFormat="1" ht="31.5" customHeight="1" x14ac:dyDescent="0.35">
      <c r="A50" s="49">
        <v>3</v>
      </c>
      <c r="B50" s="50" t="s">
        <v>14</v>
      </c>
      <c r="C50" s="51"/>
      <c r="D50" s="52"/>
      <c r="E50" s="52"/>
      <c r="F50" s="26" t="s">
        <v>20</v>
      </c>
      <c r="G50" s="54">
        <f>SUM(G51:G52)</f>
        <v>0</v>
      </c>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row>
    <row r="51" spans="1:77" s="48" customFormat="1" ht="31.5" customHeight="1" outlineLevel="1" x14ac:dyDescent="0.35">
      <c r="A51" s="60">
        <v>3.01</v>
      </c>
      <c r="B51" s="78" t="s">
        <v>379</v>
      </c>
      <c r="C51" s="59" t="s">
        <v>64</v>
      </c>
      <c r="D51" s="60" t="s">
        <v>56</v>
      </c>
      <c r="E51" s="70">
        <v>30</v>
      </c>
      <c r="F51" s="23"/>
      <c r="G51" s="61">
        <f t="shared" ref="G51:G52" si="5">F51*E51</f>
        <v>0</v>
      </c>
    </row>
    <row r="52" spans="1:77" s="48" customFormat="1" ht="31.5" customHeight="1" outlineLevel="1" x14ac:dyDescent="0.35">
      <c r="A52" s="60">
        <v>3.02</v>
      </c>
      <c r="B52" s="72" t="s">
        <v>335</v>
      </c>
      <c r="C52" s="59" t="s">
        <v>176</v>
      </c>
      <c r="D52" s="60" t="s">
        <v>56</v>
      </c>
      <c r="E52" s="70">
        <v>22</v>
      </c>
      <c r="F52" s="23"/>
      <c r="G52" s="61">
        <f t="shared" si="5"/>
        <v>0</v>
      </c>
    </row>
    <row r="53" spans="1:77" s="48" customFormat="1" ht="31.5" customHeight="1" outlineLevel="1" x14ac:dyDescent="0.35">
      <c r="A53" s="60"/>
      <c r="B53" s="72"/>
      <c r="C53" s="59"/>
      <c r="D53" s="60"/>
      <c r="E53" s="70"/>
      <c r="F53" s="28"/>
      <c r="G53" s="61"/>
    </row>
    <row r="54" spans="1:77" s="56" customFormat="1" ht="31.5" customHeight="1" x14ac:dyDescent="0.35">
      <c r="A54" s="49">
        <v>4</v>
      </c>
      <c r="B54" s="50" t="s">
        <v>16</v>
      </c>
      <c r="C54" s="51"/>
      <c r="D54" s="52"/>
      <c r="E54" s="52"/>
      <c r="F54" s="26" t="s">
        <v>20</v>
      </c>
      <c r="G54" s="54">
        <f>SUM(G55:G58)</f>
        <v>0</v>
      </c>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row>
    <row r="55" spans="1:77" s="48" customFormat="1" ht="31.5" customHeight="1" outlineLevel="1" x14ac:dyDescent="0.35">
      <c r="A55" s="60">
        <v>4.01</v>
      </c>
      <c r="B55" s="78" t="s">
        <v>365</v>
      </c>
      <c r="C55" s="59" t="s">
        <v>339</v>
      </c>
      <c r="D55" s="60" t="s">
        <v>56</v>
      </c>
      <c r="E55" s="70">
        <v>95</v>
      </c>
      <c r="F55" s="24"/>
      <c r="G55" s="61">
        <f t="shared" ref="G55:G56" si="6">F55*E55</f>
        <v>0</v>
      </c>
    </row>
    <row r="56" spans="1:77" s="48" customFormat="1" ht="31.5" customHeight="1" outlineLevel="1" x14ac:dyDescent="0.35">
      <c r="A56" s="60">
        <v>4.0199999999999996</v>
      </c>
      <c r="B56" s="78" t="s">
        <v>380</v>
      </c>
      <c r="C56" s="59" t="s">
        <v>340</v>
      </c>
      <c r="D56" s="60" t="s">
        <v>56</v>
      </c>
      <c r="E56" s="60">
        <v>22</v>
      </c>
      <c r="F56" s="23"/>
      <c r="G56" s="61">
        <f t="shared" si="6"/>
        <v>0</v>
      </c>
    </row>
    <row r="57" spans="1:77" s="48" customFormat="1" ht="31.5" customHeight="1" outlineLevel="1" x14ac:dyDescent="0.35">
      <c r="A57" s="60">
        <v>4.03</v>
      </c>
      <c r="B57" s="59" t="s">
        <v>368</v>
      </c>
      <c r="C57" s="79" t="s">
        <v>369</v>
      </c>
      <c r="D57" s="60" t="s">
        <v>38</v>
      </c>
      <c r="E57" s="60">
        <v>6</v>
      </c>
      <c r="F57" s="23"/>
      <c r="G57" s="61">
        <f>F57*E57</f>
        <v>0</v>
      </c>
    </row>
    <row r="58" spans="1:77" s="48" customFormat="1" ht="31.5" customHeight="1" outlineLevel="1" x14ac:dyDescent="0.35">
      <c r="A58" s="60">
        <v>4.04</v>
      </c>
      <c r="B58" s="78" t="s">
        <v>501</v>
      </c>
      <c r="C58" s="59" t="s">
        <v>502</v>
      </c>
      <c r="D58" s="60" t="s">
        <v>39</v>
      </c>
      <c r="E58" s="60">
        <v>1</v>
      </c>
      <c r="F58" s="23"/>
      <c r="G58" s="61">
        <f>F58*E58</f>
        <v>0</v>
      </c>
    </row>
    <row r="59" spans="1:77" s="48" customFormat="1" ht="31.5" customHeight="1" outlineLevel="1" x14ac:dyDescent="0.35">
      <c r="A59" s="57"/>
      <c r="B59" s="58"/>
      <c r="C59" s="59"/>
      <c r="D59" s="60"/>
      <c r="E59" s="60"/>
      <c r="F59" s="30"/>
      <c r="G59" s="61"/>
    </row>
    <row r="60" spans="1:77" s="56" customFormat="1" ht="31.5" customHeight="1" x14ac:dyDescent="0.35">
      <c r="A60" s="49">
        <v>5</v>
      </c>
      <c r="B60" s="50" t="s">
        <v>13</v>
      </c>
      <c r="C60" s="51"/>
      <c r="D60" s="52"/>
      <c r="E60" s="52"/>
      <c r="F60" s="26" t="s">
        <v>20</v>
      </c>
      <c r="G60" s="54">
        <f>SUM(G61:G61)</f>
        <v>0</v>
      </c>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row>
    <row r="61" spans="1:77" ht="31.5" customHeight="1" outlineLevel="1" x14ac:dyDescent="0.35">
      <c r="A61" s="68">
        <v>5.01</v>
      </c>
      <c r="B61" s="78" t="s">
        <v>372</v>
      </c>
      <c r="C61" s="78" t="s">
        <v>371</v>
      </c>
      <c r="D61" s="70" t="s">
        <v>56</v>
      </c>
      <c r="E61" s="70">
        <v>250</v>
      </c>
      <c r="F61" s="24"/>
      <c r="G61" s="76">
        <f t="shared" ref="G61" si="7">F61*E61</f>
        <v>0</v>
      </c>
    </row>
    <row r="62" spans="1:77" s="62" customFormat="1" ht="31.5" customHeight="1" outlineLevel="1" x14ac:dyDescent="0.35">
      <c r="A62" s="57"/>
      <c r="B62" s="58"/>
      <c r="C62" s="59"/>
      <c r="D62" s="60"/>
      <c r="E62" s="60"/>
      <c r="F62" s="30"/>
      <c r="G62" s="61"/>
    </row>
    <row r="63" spans="1:77" s="56" customFormat="1" ht="31.5" customHeight="1" x14ac:dyDescent="0.35">
      <c r="A63" s="49">
        <v>6</v>
      </c>
      <c r="B63" s="50" t="s">
        <v>15</v>
      </c>
      <c r="C63" s="51"/>
      <c r="D63" s="52"/>
      <c r="E63" s="52"/>
      <c r="F63" s="26" t="s">
        <v>20</v>
      </c>
      <c r="G63" s="54">
        <f>SUM(G64:G72)</f>
        <v>0</v>
      </c>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row>
    <row r="64" spans="1:77" s="62" customFormat="1" ht="31.5" customHeight="1" outlineLevel="1" x14ac:dyDescent="0.35">
      <c r="A64" s="57">
        <v>6.01</v>
      </c>
      <c r="B64" s="80" t="s">
        <v>391</v>
      </c>
      <c r="C64" s="78" t="s">
        <v>177</v>
      </c>
      <c r="D64" s="68" t="s">
        <v>56</v>
      </c>
      <c r="E64" s="70">
        <v>46</v>
      </c>
      <c r="F64" s="24"/>
      <c r="G64" s="81">
        <f t="shared" ref="G64:G72" si="8">F64*E64</f>
        <v>0</v>
      </c>
    </row>
    <row r="65" spans="1:77" s="62" customFormat="1" ht="31.5" customHeight="1" outlineLevel="1" x14ac:dyDescent="0.35">
      <c r="A65" s="57">
        <v>6.02</v>
      </c>
      <c r="B65" s="73" t="s">
        <v>355</v>
      </c>
      <c r="C65" s="82"/>
      <c r="D65" s="68" t="s">
        <v>56</v>
      </c>
      <c r="E65" s="70">
        <v>55</v>
      </c>
      <c r="F65" s="24"/>
      <c r="G65" s="81">
        <f t="shared" si="8"/>
        <v>0</v>
      </c>
    </row>
    <row r="66" spans="1:77" s="62" customFormat="1" ht="31.5" customHeight="1" outlineLevel="1" x14ac:dyDescent="0.35">
      <c r="A66" s="57">
        <v>6.03</v>
      </c>
      <c r="B66" s="78" t="s">
        <v>178</v>
      </c>
      <c r="C66" s="78" t="s">
        <v>344</v>
      </c>
      <c r="D66" s="57" t="s">
        <v>3</v>
      </c>
      <c r="E66" s="70">
        <v>2</v>
      </c>
      <c r="F66" s="24"/>
      <c r="G66" s="81">
        <f t="shared" si="8"/>
        <v>0</v>
      </c>
    </row>
    <row r="67" spans="1:77" s="62" customFormat="1" ht="31.5" customHeight="1" outlineLevel="1" x14ac:dyDescent="0.35">
      <c r="A67" s="57">
        <v>6.04</v>
      </c>
      <c r="B67" s="78" t="s">
        <v>373</v>
      </c>
      <c r="C67" s="78" t="s">
        <v>343</v>
      </c>
      <c r="D67" s="57" t="s">
        <v>3</v>
      </c>
      <c r="E67" s="70">
        <v>8</v>
      </c>
      <c r="F67" s="24"/>
      <c r="G67" s="81">
        <f t="shared" si="8"/>
        <v>0</v>
      </c>
    </row>
    <row r="68" spans="1:77" s="62" customFormat="1" ht="31.5" customHeight="1" outlineLevel="1" x14ac:dyDescent="0.35">
      <c r="A68" s="57">
        <v>6.05</v>
      </c>
      <c r="B68" s="78" t="s">
        <v>349</v>
      </c>
      <c r="C68" s="78" t="s">
        <v>345</v>
      </c>
      <c r="D68" s="57" t="s">
        <v>3</v>
      </c>
      <c r="E68" s="70">
        <v>2</v>
      </c>
      <c r="F68" s="24"/>
      <c r="G68" s="81">
        <f t="shared" si="8"/>
        <v>0</v>
      </c>
    </row>
    <row r="69" spans="1:77" s="62" customFormat="1" ht="31.5" customHeight="1" outlineLevel="1" x14ac:dyDescent="0.35">
      <c r="A69" s="57">
        <v>6.06</v>
      </c>
      <c r="B69" s="78" t="s">
        <v>348</v>
      </c>
      <c r="C69" s="78" t="s">
        <v>345</v>
      </c>
      <c r="D69" s="57" t="s">
        <v>3</v>
      </c>
      <c r="E69" s="70">
        <v>1</v>
      </c>
      <c r="F69" s="24"/>
      <c r="G69" s="81">
        <f t="shared" si="8"/>
        <v>0</v>
      </c>
    </row>
    <row r="70" spans="1:77" s="62" customFormat="1" ht="31.5" customHeight="1" outlineLevel="1" x14ac:dyDescent="0.35">
      <c r="A70" s="57">
        <v>6.07</v>
      </c>
      <c r="B70" s="78" t="s">
        <v>350</v>
      </c>
      <c r="C70" s="78" t="s">
        <v>346</v>
      </c>
      <c r="D70" s="57" t="s">
        <v>3</v>
      </c>
      <c r="E70" s="70">
        <v>1</v>
      </c>
      <c r="F70" s="24"/>
      <c r="G70" s="81">
        <f t="shared" si="8"/>
        <v>0</v>
      </c>
    </row>
    <row r="71" spans="1:77" s="62" customFormat="1" ht="31.5" customHeight="1" outlineLevel="1" x14ac:dyDescent="0.35">
      <c r="A71" s="57">
        <v>6.08</v>
      </c>
      <c r="B71" s="78" t="s">
        <v>351</v>
      </c>
      <c r="C71" s="78" t="s">
        <v>346</v>
      </c>
      <c r="D71" s="57" t="s">
        <v>3</v>
      </c>
      <c r="E71" s="70">
        <v>2</v>
      </c>
      <c r="F71" s="24"/>
      <c r="G71" s="81">
        <f t="shared" si="8"/>
        <v>0</v>
      </c>
    </row>
    <row r="72" spans="1:77" s="62" customFormat="1" ht="31.5" customHeight="1" outlineLevel="1" x14ac:dyDescent="0.35">
      <c r="A72" s="57">
        <v>6.09</v>
      </c>
      <c r="B72" s="78" t="s">
        <v>347</v>
      </c>
      <c r="C72" s="78" t="s">
        <v>346</v>
      </c>
      <c r="D72" s="57" t="s">
        <v>3</v>
      </c>
      <c r="E72" s="70">
        <v>1</v>
      </c>
      <c r="F72" s="24"/>
      <c r="G72" s="81">
        <f t="shared" si="8"/>
        <v>0</v>
      </c>
    </row>
    <row r="73" spans="1:77" s="62" customFormat="1" ht="31.5" customHeight="1" outlineLevel="1" x14ac:dyDescent="0.35">
      <c r="A73" s="57"/>
      <c r="B73" s="78"/>
      <c r="C73" s="78"/>
      <c r="D73" s="57"/>
      <c r="E73" s="57"/>
      <c r="F73" s="31"/>
      <c r="G73" s="81"/>
    </row>
    <row r="74" spans="1:77" s="56" customFormat="1" ht="31.5" customHeight="1" x14ac:dyDescent="0.35">
      <c r="A74" s="49">
        <v>7</v>
      </c>
      <c r="B74" s="50" t="s">
        <v>168</v>
      </c>
      <c r="C74" s="51"/>
      <c r="D74" s="52"/>
      <c r="E74" s="52"/>
      <c r="F74" s="26" t="s">
        <v>20</v>
      </c>
      <c r="G74" s="54">
        <f>SUM(G75:G91)</f>
        <v>0</v>
      </c>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row>
    <row r="75" spans="1:77" s="56" customFormat="1" ht="31.5" customHeight="1" x14ac:dyDescent="0.35">
      <c r="A75" s="83">
        <v>7.01</v>
      </c>
      <c r="B75" s="73" t="s">
        <v>503</v>
      </c>
      <c r="C75" s="73" t="s">
        <v>504</v>
      </c>
      <c r="D75" s="68" t="s">
        <v>39</v>
      </c>
      <c r="E75" s="68">
        <v>1</v>
      </c>
      <c r="F75" s="25"/>
      <c r="G75" s="74">
        <f t="shared" ref="G75:G76" si="9">F75*E75</f>
        <v>0</v>
      </c>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row>
    <row r="76" spans="1:77" s="75" customFormat="1" ht="31.5" customHeight="1" outlineLevel="1" x14ac:dyDescent="0.35">
      <c r="A76" s="77">
        <v>7.02</v>
      </c>
      <c r="B76" s="73" t="s">
        <v>506</v>
      </c>
      <c r="C76" s="73" t="s">
        <v>507</v>
      </c>
      <c r="D76" s="68" t="s">
        <v>505</v>
      </c>
      <c r="E76" s="68">
        <v>3</v>
      </c>
      <c r="F76" s="25"/>
      <c r="G76" s="74">
        <f t="shared" si="9"/>
        <v>0</v>
      </c>
    </row>
    <row r="77" spans="1:77" s="48" customFormat="1" ht="31.5" customHeight="1" outlineLevel="1" x14ac:dyDescent="0.35">
      <c r="A77" s="83">
        <v>7.03</v>
      </c>
      <c r="B77" s="78" t="s">
        <v>381</v>
      </c>
      <c r="C77" s="78" t="s">
        <v>169</v>
      </c>
      <c r="D77" s="60" t="s">
        <v>38</v>
      </c>
      <c r="E77" s="70">
        <v>35</v>
      </c>
      <c r="F77" s="24"/>
      <c r="G77" s="61">
        <f t="shared" ref="G77:G79" si="10">F77*E77</f>
        <v>0</v>
      </c>
    </row>
    <row r="78" spans="1:77" s="48" customFormat="1" ht="31.5" customHeight="1" outlineLevel="1" x14ac:dyDescent="0.35">
      <c r="A78" s="83">
        <v>7.04</v>
      </c>
      <c r="B78" s="78" t="s">
        <v>355</v>
      </c>
      <c r="C78" s="78"/>
      <c r="D78" s="60" t="s">
        <v>38</v>
      </c>
      <c r="E78" s="70">
        <v>32</v>
      </c>
      <c r="F78" s="24"/>
      <c r="G78" s="61">
        <f t="shared" si="10"/>
        <v>0</v>
      </c>
    </row>
    <row r="79" spans="1:77" s="48" customFormat="1" ht="31.5" customHeight="1" outlineLevel="1" x14ac:dyDescent="0.35">
      <c r="A79" s="83">
        <v>7.05</v>
      </c>
      <c r="B79" s="78" t="s">
        <v>377</v>
      </c>
      <c r="C79" s="78" t="s">
        <v>375</v>
      </c>
      <c r="D79" s="60" t="s">
        <v>3</v>
      </c>
      <c r="E79" s="70">
        <v>4</v>
      </c>
      <c r="F79" s="24"/>
      <c r="G79" s="61">
        <f t="shared" si="10"/>
        <v>0</v>
      </c>
    </row>
    <row r="80" spans="1:77" s="48" customFormat="1" ht="31.5" customHeight="1" outlineLevel="1" x14ac:dyDescent="0.35">
      <c r="A80" s="83">
        <v>7.06</v>
      </c>
      <c r="B80" s="80" t="s">
        <v>382</v>
      </c>
      <c r="C80" s="80" t="s">
        <v>169</v>
      </c>
      <c r="D80" s="60" t="s">
        <v>3</v>
      </c>
      <c r="E80" s="70">
        <v>1</v>
      </c>
      <c r="F80" s="24"/>
      <c r="G80" s="61">
        <f>F80*E80</f>
        <v>0</v>
      </c>
    </row>
    <row r="81" spans="1:7" s="48" customFormat="1" ht="31.5" customHeight="1" outlineLevel="1" x14ac:dyDescent="0.35">
      <c r="A81" s="83">
        <v>7.07</v>
      </c>
      <c r="B81" s="80" t="s">
        <v>374</v>
      </c>
      <c r="C81" s="80" t="s">
        <v>383</v>
      </c>
      <c r="D81" s="60" t="s">
        <v>3</v>
      </c>
      <c r="E81" s="70">
        <v>1</v>
      </c>
      <c r="F81" s="24"/>
      <c r="G81" s="61">
        <f t="shared" ref="G81:G83" si="11">F81*E81</f>
        <v>0</v>
      </c>
    </row>
    <row r="82" spans="1:7" s="48" customFormat="1" ht="31.5" customHeight="1" outlineLevel="1" x14ac:dyDescent="0.35">
      <c r="A82" s="83">
        <v>7.08</v>
      </c>
      <c r="B82" s="80" t="s">
        <v>376</v>
      </c>
      <c r="C82" s="80" t="s">
        <v>383</v>
      </c>
      <c r="D82" s="60" t="s">
        <v>3</v>
      </c>
      <c r="E82" s="70">
        <v>2</v>
      </c>
      <c r="F82" s="24"/>
      <c r="G82" s="61">
        <f t="shared" si="11"/>
        <v>0</v>
      </c>
    </row>
    <row r="83" spans="1:7" s="48" customFormat="1" ht="31.5" customHeight="1" outlineLevel="1" x14ac:dyDescent="0.35">
      <c r="A83" s="83">
        <v>7.09</v>
      </c>
      <c r="B83" s="78" t="s">
        <v>384</v>
      </c>
      <c r="C83" s="78" t="s">
        <v>169</v>
      </c>
      <c r="D83" s="60" t="s">
        <v>38</v>
      </c>
      <c r="E83" s="70">
        <v>2.2000000000000002</v>
      </c>
      <c r="F83" s="24"/>
      <c r="G83" s="61">
        <f t="shared" si="11"/>
        <v>0</v>
      </c>
    </row>
    <row r="84" spans="1:7" s="48" customFormat="1" ht="31.5" customHeight="1" outlineLevel="1" x14ac:dyDescent="0.35">
      <c r="A84" s="83">
        <v>7.1</v>
      </c>
      <c r="B84" s="78" t="s">
        <v>394</v>
      </c>
      <c r="C84" s="78" t="s">
        <v>352</v>
      </c>
      <c r="D84" s="60" t="s">
        <v>38</v>
      </c>
      <c r="E84" s="70">
        <v>13</v>
      </c>
      <c r="F84" s="24"/>
      <c r="G84" s="61">
        <f>F84*E84</f>
        <v>0</v>
      </c>
    </row>
    <row r="85" spans="1:7" s="48" customFormat="1" ht="31.5" customHeight="1" outlineLevel="1" x14ac:dyDescent="0.35">
      <c r="A85" s="83">
        <v>7.11</v>
      </c>
      <c r="B85" s="73" t="s">
        <v>386</v>
      </c>
      <c r="C85" s="58" t="s">
        <v>385</v>
      </c>
      <c r="D85" s="60" t="s">
        <v>56</v>
      </c>
      <c r="E85" s="70">
        <v>6</v>
      </c>
      <c r="F85" s="24"/>
      <c r="G85" s="61">
        <f>F85*E85</f>
        <v>0</v>
      </c>
    </row>
    <row r="86" spans="1:7" s="48" customFormat="1" ht="31.5" customHeight="1" outlineLevel="1" x14ac:dyDescent="0.35">
      <c r="A86" s="83">
        <v>7.12</v>
      </c>
      <c r="B86" s="72" t="s">
        <v>387</v>
      </c>
      <c r="C86" s="78" t="s">
        <v>156</v>
      </c>
      <c r="D86" s="60" t="s">
        <v>56</v>
      </c>
      <c r="E86" s="70">
        <v>3</v>
      </c>
      <c r="F86" s="24"/>
      <c r="G86" s="61">
        <f>F86*E86</f>
        <v>0</v>
      </c>
    </row>
    <row r="87" spans="1:7" s="48" customFormat="1" ht="31.5" customHeight="1" outlineLevel="1" x14ac:dyDescent="0.35">
      <c r="A87" s="83">
        <v>7.13</v>
      </c>
      <c r="B87" s="72" t="s">
        <v>388</v>
      </c>
      <c r="C87" s="78"/>
      <c r="D87" s="60" t="s">
        <v>56</v>
      </c>
      <c r="E87" s="70">
        <v>3</v>
      </c>
      <c r="F87" s="24"/>
      <c r="G87" s="61">
        <f>F87*E87</f>
        <v>0</v>
      </c>
    </row>
    <row r="88" spans="1:7" s="48" customFormat="1" ht="31.5" customHeight="1" outlineLevel="1" x14ac:dyDescent="0.35">
      <c r="A88" s="83">
        <v>7.14</v>
      </c>
      <c r="B88" s="72" t="s">
        <v>392</v>
      </c>
      <c r="C88" s="78" t="s">
        <v>393</v>
      </c>
      <c r="D88" s="60" t="s">
        <v>56</v>
      </c>
      <c r="E88" s="70">
        <v>1</v>
      </c>
      <c r="F88" s="24"/>
      <c r="G88" s="61">
        <f>F88*E88</f>
        <v>0</v>
      </c>
    </row>
    <row r="89" spans="1:7" s="75" customFormat="1" ht="31.5" customHeight="1" outlineLevel="1" x14ac:dyDescent="0.35">
      <c r="A89" s="77">
        <v>7.15</v>
      </c>
      <c r="B89" s="73" t="s">
        <v>509</v>
      </c>
      <c r="C89" s="73" t="s">
        <v>508</v>
      </c>
      <c r="D89" s="70" t="s">
        <v>39</v>
      </c>
      <c r="E89" s="70">
        <v>1</v>
      </c>
      <c r="F89" s="1"/>
      <c r="G89" s="61">
        <f t="shared" ref="G89" si="12">F89*E89</f>
        <v>0</v>
      </c>
    </row>
    <row r="90" spans="1:7" s="48" customFormat="1" ht="31.5" customHeight="1" outlineLevel="1" x14ac:dyDescent="0.35">
      <c r="A90" s="83">
        <v>7.16</v>
      </c>
      <c r="B90" s="72" t="s">
        <v>390</v>
      </c>
      <c r="C90" s="78" t="s">
        <v>389</v>
      </c>
      <c r="D90" s="84" t="s">
        <v>38</v>
      </c>
      <c r="E90" s="85">
        <v>11</v>
      </c>
      <c r="F90" s="1"/>
      <c r="G90" s="61">
        <f t="shared" ref="G90:G91" si="13">F90*E90</f>
        <v>0</v>
      </c>
    </row>
    <row r="91" spans="1:7" s="48" customFormat="1" ht="31.5" customHeight="1" outlineLevel="1" x14ac:dyDescent="0.35">
      <c r="A91" s="83">
        <v>7.17</v>
      </c>
      <c r="B91" s="72" t="s">
        <v>401</v>
      </c>
      <c r="C91" s="78"/>
      <c r="D91" s="84" t="s">
        <v>38</v>
      </c>
      <c r="E91" s="85">
        <v>26</v>
      </c>
      <c r="F91" s="1"/>
      <c r="G91" s="61">
        <f t="shared" si="13"/>
        <v>0</v>
      </c>
    </row>
    <row r="92" spans="1:7" s="48" customFormat="1" ht="31.5" customHeight="1" outlineLevel="1" x14ac:dyDescent="0.35">
      <c r="A92" s="86"/>
      <c r="B92" s="87"/>
      <c r="C92" s="87"/>
      <c r="D92" s="84"/>
      <c r="E92" s="85"/>
      <c r="F92" s="33"/>
      <c r="G92" s="61"/>
    </row>
    <row r="93" spans="1:7" s="48" customFormat="1" ht="31.5" customHeight="1" outlineLevel="1" x14ac:dyDescent="0.35">
      <c r="A93" s="88">
        <v>8</v>
      </c>
      <c r="B93" s="89" t="s">
        <v>179</v>
      </c>
      <c r="C93" s="90"/>
      <c r="D93" s="91"/>
      <c r="E93" s="91"/>
      <c r="F93" s="35" t="s">
        <v>20</v>
      </c>
      <c r="G93" s="92">
        <f>SUM(G94:G95)</f>
        <v>0</v>
      </c>
    </row>
    <row r="94" spans="1:7" s="48" customFormat="1" ht="31.5" customHeight="1" outlineLevel="1" x14ac:dyDescent="0.35">
      <c r="A94" s="86">
        <v>8.01</v>
      </c>
      <c r="B94" s="72" t="s">
        <v>158</v>
      </c>
      <c r="C94" s="87" t="s">
        <v>157</v>
      </c>
      <c r="D94" s="84" t="s">
        <v>56</v>
      </c>
      <c r="E94" s="85">
        <v>6</v>
      </c>
      <c r="F94" s="1"/>
      <c r="G94" s="93">
        <f>F94*E94</f>
        <v>0</v>
      </c>
    </row>
    <row r="95" spans="1:7" s="48" customFormat="1" ht="31.5" customHeight="1" outlineLevel="1" x14ac:dyDescent="0.35">
      <c r="A95" s="86">
        <v>8.02</v>
      </c>
      <c r="B95" s="94" t="s">
        <v>395</v>
      </c>
      <c r="C95" s="95" t="s">
        <v>159</v>
      </c>
      <c r="D95" s="84" t="s">
        <v>56</v>
      </c>
      <c r="E95" s="85">
        <v>145</v>
      </c>
      <c r="F95" s="20"/>
      <c r="G95" s="93">
        <f t="shared" ref="G95" si="14">F95*E95</f>
        <v>0</v>
      </c>
    </row>
    <row r="96" spans="1:7" s="48" customFormat="1" ht="31.5" customHeight="1" outlineLevel="1" x14ac:dyDescent="0.35">
      <c r="A96" s="86"/>
      <c r="C96" s="96"/>
      <c r="D96" s="84"/>
      <c r="E96" s="85"/>
      <c r="F96" s="33"/>
      <c r="G96" s="93"/>
    </row>
    <row r="97" spans="1:7" s="48" customFormat="1" ht="31.5" customHeight="1" outlineLevel="1" x14ac:dyDescent="0.35">
      <c r="A97" s="88">
        <v>9</v>
      </c>
      <c r="B97" s="97" t="s">
        <v>67</v>
      </c>
      <c r="C97" s="98"/>
      <c r="D97" s="91"/>
      <c r="E97" s="91"/>
      <c r="F97" s="35" t="s">
        <v>20</v>
      </c>
      <c r="G97" s="92">
        <f>SUM(G98:G110)</f>
        <v>0</v>
      </c>
    </row>
    <row r="98" spans="1:7" s="48" customFormat="1" ht="31.5" customHeight="1" outlineLevel="1" x14ac:dyDescent="0.35">
      <c r="A98" s="99">
        <v>9.01</v>
      </c>
      <c r="B98" s="100" t="s">
        <v>397</v>
      </c>
      <c r="C98" s="100" t="s">
        <v>167</v>
      </c>
      <c r="D98" s="99" t="s">
        <v>3</v>
      </c>
      <c r="E98" s="99">
        <v>12</v>
      </c>
      <c r="F98" s="1"/>
      <c r="G98" s="101">
        <f>F98*E98</f>
        <v>0</v>
      </c>
    </row>
    <row r="99" spans="1:7" s="48" customFormat="1" ht="31.5" customHeight="1" outlineLevel="1" x14ac:dyDescent="0.35">
      <c r="A99" s="99">
        <v>9.02</v>
      </c>
      <c r="B99" s="100" t="s">
        <v>396</v>
      </c>
      <c r="C99" s="100"/>
      <c r="D99" s="99" t="s">
        <v>3</v>
      </c>
      <c r="E99" s="99">
        <v>2</v>
      </c>
      <c r="F99" s="1"/>
      <c r="G99" s="101">
        <f>F99*E99</f>
        <v>0</v>
      </c>
    </row>
    <row r="100" spans="1:7" s="48" customFormat="1" ht="31.5" customHeight="1" outlineLevel="1" x14ac:dyDescent="0.35">
      <c r="A100" s="99">
        <v>9.0299999999999994</v>
      </c>
      <c r="B100" s="100" t="s">
        <v>399</v>
      </c>
      <c r="C100" s="100" t="s">
        <v>398</v>
      </c>
      <c r="D100" s="85" t="s">
        <v>3</v>
      </c>
      <c r="E100" s="85">
        <v>4</v>
      </c>
      <c r="F100" s="1"/>
      <c r="G100" s="102">
        <f>F100*E100</f>
        <v>0</v>
      </c>
    </row>
    <row r="101" spans="1:7" s="48" customFormat="1" ht="31.5" customHeight="1" outlineLevel="1" x14ac:dyDescent="0.35">
      <c r="A101" s="99">
        <v>9.0399999999999991</v>
      </c>
      <c r="B101" s="87" t="s">
        <v>160</v>
      </c>
      <c r="C101" s="103"/>
      <c r="D101" s="85" t="s">
        <v>3</v>
      </c>
      <c r="E101" s="85">
        <v>1</v>
      </c>
      <c r="F101" s="1"/>
      <c r="G101" s="102">
        <f t="shared" ref="G101:G110" si="15">F101*E101</f>
        <v>0</v>
      </c>
    </row>
    <row r="102" spans="1:7" s="48" customFormat="1" ht="31.5" customHeight="1" outlineLevel="1" x14ac:dyDescent="0.35">
      <c r="A102" s="99">
        <v>9.0500000000000007</v>
      </c>
      <c r="B102" s="87" t="s">
        <v>400</v>
      </c>
      <c r="C102" s="103"/>
      <c r="D102" s="85" t="s">
        <v>3</v>
      </c>
      <c r="E102" s="85">
        <v>2</v>
      </c>
      <c r="F102" s="1"/>
      <c r="G102" s="102">
        <f t="shared" si="15"/>
        <v>0</v>
      </c>
    </row>
    <row r="103" spans="1:7" s="48" customFormat="1" ht="31.5" customHeight="1" outlineLevel="1" x14ac:dyDescent="0.35">
      <c r="A103" s="99">
        <v>9.06</v>
      </c>
      <c r="B103" s="87" t="s">
        <v>404</v>
      </c>
      <c r="C103" s="103"/>
      <c r="D103" s="85" t="s">
        <v>3</v>
      </c>
      <c r="E103" s="85">
        <v>8</v>
      </c>
      <c r="F103" s="1"/>
      <c r="G103" s="102">
        <f t="shared" si="15"/>
        <v>0</v>
      </c>
    </row>
    <row r="104" spans="1:7" s="48" customFormat="1" ht="31.5" customHeight="1" outlineLevel="1" x14ac:dyDescent="0.35">
      <c r="A104" s="99">
        <v>9.07</v>
      </c>
      <c r="B104" s="87" t="s">
        <v>405</v>
      </c>
      <c r="C104" s="87" t="s">
        <v>146</v>
      </c>
      <c r="D104" s="85" t="s">
        <v>3</v>
      </c>
      <c r="E104" s="85">
        <v>3</v>
      </c>
      <c r="F104" s="1"/>
      <c r="G104" s="102">
        <f t="shared" si="15"/>
        <v>0</v>
      </c>
    </row>
    <row r="105" spans="1:7" s="48" customFormat="1" ht="31.5" customHeight="1" outlineLevel="1" x14ac:dyDescent="0.35">
      <c r="A105" s="99">
        <v>9.08</v>
      </c>
      <c r="B105" s="104" t="s">
        <v>406</v>
      </c>
      <c r="C105" s="87"/>
      <c r="D105" s="85" t="s">
        <v>3</v>
      </c>
      <c r="E105" s="85">
        <v>2</v>
      </c>
      <c r="F105" s="1"/>
      <c r="G105" s="102">
        <f t="shared" si="15"/>
        <v>0</v>
      </c>
    </row>
    <row r="106" spans="1:7" s="48" customFormat="1" ht="31.5" customHeight="1" outlineLevel="1" x14ac:dyDescent="0.35">
      <c r="A106" s="99">
        <v>9.09</v>
      </c>
      <c r="B106" s="87" t="s">
        <v>408</v>
      </c>
      <c r="C106" s="87"/>
      <c r="D106" s="85" t="s">
        <v>3</v>
      </c>
      <c r="E106" s="85">
        <v>2</v>
      </c>
      <c r="F106" s="1"/>
      <c r="G106" s="102">
        <f t="shared" si="15"/>
        <v>0</v>
      </c>
    </row>
    <row r="107" spans="1:7" s="48" customFormat="1" ht="31.5" customHeight="1" outlineLevel="1" x14ac:dyDescent="0.35">
      <c r="A107" s="105">
        <v>9.1</v>
      </c>
      <c r="B107" s="87" t="s">
        <v>403</v>
      </c>
      <c r="C107" s="87"/>
      <c r="D107" s="85" t="s">
        <v>56</v>
      </c>
      <c r="E107" s="85">
        <v>60</v>
      </c>
      <c r="F107" s="1"/>
      <c r="G107" s="102">
        <f t="shared" si="15"/>
        <v>0</v>
      </c>
    </row>
    <row r="108" spans="1:7" s="48" customFormat="1" ht="31.5" customHeight="1" outlineLevel="1" x14ac:dyDescent="0.35">
      <c r="A108" s="99">
        <v>9.11</v>
      </c>
      <c r="B108" s="87" t="s">
        <v>407</v>
      </c>
      <c r="C108" s="87"/>
      <c r="D108" s="85" t="s">
        <v>3</v>
      </c>
      <c r="E108" s="85">
        <v>6</v>
      </c>
      <c r="F108" s="1"/>
      <c r="G108" s="102">
        <f t="shared" si="15"/>
        <v>0</v>
      </c>
    </row>
    <row r="109" spans="1:7" s="48" customFormat="1" ht="31.5" customHeight="1" outlineLevel="1" x14ac:dyDescent="0.35">
      <c r="A109" s="99">
        <v>9.1199999999999992</v>
      </c>
      <c r="B109" s="87" t="s">
        <v>417</v>
      </c>
      <c r="C109" s="87"/>
      <c r="D109" s="85" t="s">
        <v>3</v>
      </c>
      <c r="E109" s="85">
        <v>1</v>
      </c>
      <c r="F109" s="1"/>
      <c r="G109" s="102">
        <f t="shared" si="15"/>
        <v>0</v>
      </c>
    </row>
    <row r="110" spans="1:7" s="48" customFormat="1" ht="31.5" customHeight="1" outlineLevel="1" x14ac:dyDescent="0.35">
      <c r="A110" s="99">
        <v>9.1300000000000008</v>
      </c>
      <c r="B110" s="87" t="s">
        <v>418</v>
      </c>
      <c r="C110" s="87"/>
      <c r="D110" s="85" t="s">
        <v>3</v>
      </c>
      <c r="E110" s="85">
        <v>28</v>
      </c>
      <c r="F110" s="1"/>
      <c r="G110" s="102">
        <f t="shared" si="15"/>
        <v>0</v>
      </c>
    </row>
    <row r="111" spans="1:7" s="48" customFormat="1" ht="31.5" customHeight="1" outlineLevel="1" x14ac:dyDescent="0.35">
      <c r="A111" s="86"/>
      <c r="B111" s="87"/>
      <c r="C111" s="106"/>
      <c r="D111" s="84"/>
      <c r="E111" s="84"/>
      <c r="F111" s="32"/>
      <c r="G111" s="93"/>
    </row>
    <row r="112" spans="1:7" s="48" customFormat="1" ht="31.5" customHeight="1" outlineLevel="1" x14ac:dyDescent="0.35">
      <c r="A112" s="88">
        <v>10</v>
      </c>
      <c r="B112" s="97" t="s">
        <v>69</v>
      </c>
      <c r="C112" s="98"/>
      <c r="D112" s="91"/>
      <c r="E112" s="91"/>
      <c r="F112" s="35" t="s">
        <v>20</v>
      </c>
      <c r="G112" s="92">
        <f>SUM(G113:G116)</f>
        <v>0</v>
      </c>
    </row>
    <row r="113" spans="1:7" s="48" customFormat="1" ht="70.5" customHeight="1" outlineLevel="1" x14ac:dyDescent="0.35">
      <c r="A113" s="86">
        <v>10.01</v>
      </c>
      <c r="B113" s="100" t="s">
        <v>70</v>
      </c>
      <c r="C113" s="87" t="s">
        <v>412</v>
      </c>
      <c r="D113" s="84"/>
      <c r="E113" s="84"/>
      <c r="F113" s="32"/>
      <c r="G113" s="93"/>
    </row>
    <row r="114" spans="1:7" s="48" customFormat="1" ht="31.5" customHeight="1" outlineLevel="1" x14ac:dyDescent="0.35">
      <c r="A114" s="86" t="s">
        <v>409</v>
      </c>
      <c r="B114" s="100" t="s">
        <v>414</v>
      </c>
      <c r="C114" s="87" t="s">
        <v>413</v>
      </c>
      <c r="D114" s="84" t="s">
        <v>3</v>
      </c>
      <c r="E114" s="107">
        <v>4</v>
      </c>
      <c r="F114" s="1"/>
      <c r="G114" s="93">
        <f>F114*E114</f>
        <v>0</v>
      </c>
    </row>
    <row r="115" spans="1:7" s="48" customFormat="1" ht="31.5" customHeight="1" outlineLevel="1" x14ac:dyDescent="0.35">
      <c r="A115" s="86" t="s">
        <v>410</v>
      </c>
      <c r="B115" s="100" t="s">
        <v>415</v>
      </c>
      <c r="C115" s="87" t="s">
        <v>413</v>
      </c>
      <c r="D115" s="84" t="s">
        <v>3</v>
      </c>
      <c r="E115" s="107">
        <v>6</v>
      </c>
      <c r="F115" s="1"/>
      <c r="G115" s="93">
        <f>F115*E115</f>
        <v>0</v>
      </c>
    </row>
    <row r="116" spans="1:7" s="48" customFormat="1" ht="31.5" customHeight="1" outlineLevel="1" x14ac:dyDescent="0.35">
      <c r="A116" s="86" t="s">
        <v>411</v>
      </c>
      <c r="B116" s="100" t="s">
        <v>416</v>
      </c>
      <c r="C116" s="87" t="s">
        <v>413</v>
      </c>
      <c r="D116" s="84" t="s">
        <v>3</v>
      </c>
      <c r="E116" s="107">
        <v>12</v>
      </c>
      <c r="F116" s="1"/>
      <c r="G116" s="93">
        <f>F116*E116</f>
        <v>0</v>
      </c>
    </row>
    <row r="117" spans="1:7" s="48" customFormat="1" ht="31.5" customHeight="1" outlineLevel="1" x14ac:dyDescent="0.35">
      <c r="A117" s="86"/>
      <c r="B117" s="87"/>
      <c r="C117" s="87"/>
      <c r="D117" s="84"/>
      <c r="E117" s="107"/>
      <c r="F117" s="38"/>
      <c r="G117" s="93"/>
    </row>
    <row r="118" spans="1:7" s="75" customFormat="1" ht="31.5" customHeight="1" outlineLevel="1" x14ac:dyDescent="0.35">
      <c r="A118" s="108">
        <v>11</v>
      </c>
      <c r="B118" s="89" t="s">
        <v>28</v>
      </c>
      <c r="C118" s="90"/>
      <c r="D118" s="91"/>
      <c r="E118" s="91"/>
      <c r="F118" s="34" t="s">
        <v>20</v>
      </c>
      <c r="G118" s="92">
        <f>SUM(G122:G161)</f>
        <v>0</v>
      </c>
    </row>
    <row r="119" spans="1:7" s="75" customFormat="1" ht="31.5" customHeight="1" outlineLevel="1" x14ac:dyDescent="0.35">
      <c r="A119" s="109"/>
      <c r="B119" s="110" t="s">
        <v>44</v>
      </c>
      <c r="C119" s="106"/>
      <c r="D119" s="84"/>
      <c r="E119" s="111"/>
      <c r="F119" s="39"/>
      <c r="G119" s="93"/>
    </row>
    <row r="120" spans="1:7" s="75" customFormat="1" ht="31.5" customHeight="1" outlineLevel="1" x14ac:dyDescent="0.35">
      <c r="A120" s="109">
        <v>11.01</v>
      </c>
      <c r="B120" s="112" t="s">
        <v>45</v>
      </c>
      <c r="C120" s="106"/>
      <c r="D120" s="84"/>
      <c r="E120" s="111"/>
      <c r="F120" s="39"/>
      <c r="G120" s="93"/>
    </row>
    <row r="121" spans="1:7" s="75" customFormat="1" ht="110.5" customHeight="1" outlineLevel="1" x14ac:dyDescent="0.35">
      <c r="A121" s="109" t="s">
        <v>432</v>
      </c>
      <c r="B121" s="113" t="s">
        <v>180</v>
      </c>
      <c r="C121" s="106" t="s">
        <v>53</v>
      </c>
      <c r="D121" s="84"/>
      <c r="E121" s="111"/>
      <c r="F121" s="39"/>
      <c r="G121" s="93"/>
    </row>
    <row r="122" spans="1:7" s="75" customFormat="1" ht="31.5" customHeight="1" outlineLevel="1" x14ac:dyDescent="0.35">
      <c r="A122" s="109" t="s">
        <v>456</v>
      </c>
      <c r="B122" s="114" t="s">
        <v>181</v>
      </c>
      <c r="C122" s="106"/>
      <c r="D122" s="84" t="s">
        <v>38</v>
      </c>
      <c r="E122" s="115">
        <v>20</v>
      </c>
      <c r="F122" s="2"/>
      <c r="G122" s="93">
        <f>F122*E122</f>
        <v>0</v>
      </c>
    </row>
    <row r="123" spans="1:7" s="75" customFormat="1" ht="31.5" customHeight="1" outlineLevel="1" x14ac:dyDescent="0.35">
      <c r="A123" s="109" t="s">
        <v>457</v>
      </c>
      <c r="B123" s="114" t="s">
        <v>182</v>
      </c>
      <c r="C123" s="106"/>
      <c r="D123" s="84" t="s">
        <v>38</v>
      </c>
      <c r="E123" s="115">
        <v>20</v>
      </c>
      <c r="F123" s="2"/>
      <c r="G123" s="93">
        <f t="shared" ref="G123:G133" si="16">F123*E123</f>
        <v>0</v>
      </c>
    </row>
    <row r="124" spans="1:7" s="75" customFormat="1" ht="31.5" customHeight="1" outlineLevel="1" x14ac:dyDescent="0.35">
      <c r="A124" s="109" t="s">
        <v>433</v>
      </c>
      <c r="B124" s="113" t="s">
        <v>46</v>
      </c>
      <c r="C124" s="106"/>
      <c r="D124" s="84" t="s">
        <v>3</v>
      </c>
      <c r="E124" s="111">
        <v>1</v>
      </c>
      <c r="F124" s="2"/>
      <c r="G124" s="93">
        <f t="shared" si="16"/>
        <v>0</v>
      </c>
    </row>
    <row r="125" spans="1:7" s="75" customFormat="1" ht="31.5" customHeight="1" outlineLevel="1" x14ac:dyDescent="0.35">
      <c r="A125" s="109" t="s">
        <v>434</v>
      </c>
      <c r="B125" s="114" t="s">
        <v>183</v>
      </c>
      <c r="C125" s="106" t="s">
        <v>184</v>
      </c>
      <c r="D125" s="84" t="s">
        <v>38</v>
      </c>
      <c r="E125" s="111">
        <v>15</v>
      </c>
      <c r="F125" s="2"/>
      <c r="G125" s="93">
        <f t="shared" si="16"/>
        <v>0</v>
      </c>
    </row>
    <row r="126" spans="1:7" ht="31.5" customHeight="1" outlineLevel="1" x14ac:dyDescent="0.35">
      <c r="A126" s="109" t="s">
        <v>448</v>
      </c>
      <c r="B126" s="113" t="s">
        <v>185</v>
      </c>
      <c r="C126" s="106"/>
      <c r="D126" s="84" t="s">
        <v>3</v>
      </c>
      <c r="E126" s="111">
        <v>1</v>
      </c>
      <c r="F126" s="2"/>
      <c r="G126" s="93">
        <f t="shared" si="16"/>
        <v>0</v>
      </c>
    </row>
    <row r="127" spans="1:7" ht="31.5" customHeight="1" outlineLevel="1" x14ac:dyDescent="0.35">
      <c r="A127" s="109" t="s">
        <v>449</v>
      </c>
      <c r="B127" s="113" t="s">
        <v>186</v>
      </c>
      <c r="C127" s="106"/>
      <c r="D127" s="84" t="s">
        <v>3</v>
      </c>
      <c r="E127" s="111">
        <v>1</v>
      </c>
      <c r="F127" s="2"/>
      <c r="G127" s="93">
        <f t="shared" si="16"/>
        <v>0</v>
      </c>
    </row>
    <row r="128" spans="1:7" ht="31.5" customHeight="1" outlineLevel="1" x14ac:dyDescent="0.35">
      <c r="A128" s="109" t="s">
        <v>450</v>
      </c>
      <c r="B128" s="113" t="s">
        <v>47</v>
      </c>
      <c r="C128" s="106"/>
      <c r="D128" s="84" t="s">
        <v>3</v>
      </c>
      <c r="E128" s="111">
        <v>2</v>
      </c>
      <c r="F128" s="2"/>
      <c r="G128" s="93">
        <f t="shared" si="16"/>
        <v>0</v>
      </c>
    </row>
    <row r="129" spans="1:7" ht="31.5" customHeight="1" outlineLevel="1" x14ac:dyDescent="0.35">
      <c r="A129" s="109" t="s">
        <v>451</v>
      </c>
      <c r="B129" s="113" t="s">
        <v>424</v>
      </c>
      <c r="C129" s="106"/>
      <c r="D129" s="84" t="s">
        <v>3</v>
      </c>
      <c r="E129" s="111">
        <v>1</v>
      </c>
      <c r="F129" s="2"/>
      <c r="G129" s="93">
        <f t="shared" si="16"/>
        <v>0</v>
      </c>
    </row>
    <row r="130" spans="1:7" ht="31.5" customHeight="1" outlineLevel="1" x14ac:dyDescent="0.35">
      <c r="A130" s="109" t="s">
        <v>452</v>
      </c>
      <c r="B130" s="114" t="s">
        <v>187</v>
      </c>
      <c r="C130" s="106"/>
      <c r="D130" s="84" t="s">
        <v>3</v>
      </c>
      <c r="E130" s="111">
        <v>1</v>
      </c>
      <c r="F130" s="2"/>
      <c r="G130" s="93">
        <f t="shared" si="16"/>
        <v>0</v>
      </c>
    </row>
    <row r="131" spans="1:7" ht="31.5" customHeight="1" outlineLevel="1" x14ac:dyDescent="0.35">
      <c r="A131" s="109" t="s">
        <v>453</v>
      </c>
      <c r="B131" s="114" t="s">
        <v>48</v>
      </c>
      <c r="C131" s="106"/>
      <c r="D131" s="84" t="s">
        <v>3</v>
      </c>
      <c r="E131" s="111">
        <v>1</v>
      </c>
      <c r="F131" s="2"/>
      <c r="G131" s="93">
        <f t="shared" si="16"/>
        <v>0</v>
      </c>
    </row>
    <row r="132" spans="1:7" ht="31.5" customHeight="1" outlineLevel="1" x14ac:dyDescent="0.35">
      <c r="A132" s="109" t="s">
        <v>454</v>
      </c>
      <c r="B132" s="113" t="s">
        <v>188</v>
      </c>
      <c r="C132" s="106" t="s">
        <v>189</v>
      </c>
      <c r="D132" s="84" t="s">
        <v>38</v>
      </c>
      <c r="E132" s="115">
        <v>15</v>
      </c>
      <c r="F132" s="2"/>
      <c r="G132" s="93">
        <f t="shared" si="16"/>
        <v>0</v>
      </c>
    </row>
    <row r="133" spans="1:7" ht="31.5" customHeight="1" outlineLevel="1" x14ac:dyDescent="0.35">
      <c r="A133" s="109" t="s">
        <v>455</v>
      </c>
      <c r="B133" s="113" t="s">
        <v>190</v>
      </c>
      <c r="C133" s="106"/>
      <c r="D133" s="84" t="s">
        <v>38</v>
      </c>
      <c r="E133" s="111">
        <v>2</v>
      </c>
      <c r="F133" s="2"/>
      <c r="G133" s="93">
        <f t="shared" si="16"/>
        <v>0</v>
      </c>
    </row>
    <row r="134" spans="1:7" ht="31.5" customHeight="1" outlineLevel="1" x14ac:dyDescent="0.35">
      <c r="A134" s="109">
        <v>11.02</v>
      </c>
      <c r="B134" s="112" t="s">
        <v>49</v>
      </c>
      <c r="C134" s="106"/>
      <c r="D134" s="84"/>
      <c r="E134" s="111"/>
      <c r="F134" s="39"/>
      <c r="G134" s="93"/>
    </row>
    <row r="135" spans="1:7" ht="31.5" customHeight="1" outlineLevel="1" x14ac:dyDescent="0.35">
      <c r="A135" s="109" t="s">
        <v>435</v>
      </c>
      <c r="B135" s="100" t="s">
        <v>510</v>
      </c>
      <c r="C135" s="106"/>
      <c r="D135" s="84" t="s">
        <v>3</v>
      </c>
      <c r="E135" s="111">
        <v>1</v>
      </c>
      <c r="F135" s="2"/>
      <c r="G135" s="102">
        <f t="shared" ref="G135:G141" si="17">F135*E135</f>
        <v>0</v>
      </c>
    </row>
    <row r="136" spans="1:7" ht="31.5" customHeight="1" outlineLevel="1" x14ac:dyDescent="0.35">
      <c r="A136" s="109" t="s">
        <v>436</v>
      </c>
      <c r="B136" s="100" t="s">
        <v>50</v>
      </c>
      <c r="C136" s="87"/>
      <c r="D136" s="85" t="s">
        <v>38</v>
      </c>
      <c r="E136" s="116">
        <v>25</v>
      </c>
      <c r="F136" s="2"/>
      <c r="G136" s="102">
        <f t="shared" si="17"/>
        <v>0</v>
      </c>
    </row>
    <row r="137" spans="1:7" ht="31.5" customHeight="1" outlineLevel="1" x14ac:dyDescent="0.35">
      <c r="A137" s="109" t="s">
        <v>437</v>
      </c>
      <c r="B137" s="100" t="s">
        <v>51</v>
      </c>
      <c r="C137" s="87"/>
      <c r="D137" s="85" t="s">
        <v>38</v>
      </c>
      <c r="E137" s="116">
        <v>15</v>
      </c>
      <c r="F137" s="2"/>
      <c r="G137" s="102">
        <f t="shared" si="17"/>
        <v>0</v>
      </c>
    </row>
    <row r="138" spans="1:7" ht="31.5" customHeight="1" outlineLevel="1" x14ac:dyDescent="0.35">
      <c r="A138" s="109" t="s">
        <v>438</v>
      </c>
      <c r="B138" s="100" t="s">
        <v>191</v>
      </c>
      <c r="C138" s="87"/>
      <c r="D138" s="85" t="s">
        <v>38</v>
      </c>
      <c r="E138" s="107">
        <v>20</v>
      </c>
      <c r="F138" s="2"/>
      <c r="G138" s="102">
        <f t="shared" si="17"/>
        <v>0</v>
      </c>
    </row>
    <row r="139" spans="1:7" ht="31.5" customHeight="1" outlineLevel="1" x14ac:dyDescent="0.35">
      <c r="A139" s="109" t="s">
        <v>439</v>
      </c>
      <c r="B139" s="100" t="s">
        <v>425</v>
      </c>
      <c r="C139" s="87" t="s">
        <v>192</v>
      </c>
      <c r="D139" s="85" t="s">
        <v>3</v>
      </c>
      <c r="E139" s="107">
        <v>1</v>
      </c>
      <c r="F139" s="2"/>
      <c r="G139" s="102">
        <f t="shared" si="17"/>
        <v>0</v>
      </c>
    </row>
    <row r="140" spans="1:7" ht="31.5" customHeight="1" outlineLevel="1" x14ac:dyDescent="0.35">
      <c r="A140" s="109" t="s">
        <v>440</v>
      </c>
      <c r="B140" s="100" t="s">
        <v>193</v>
      </c>
      <c r="C140" s="87" t="s">
        <v>514</v>
      </c>
      <c r="D140" s="85" t="s">
        <v>3</v>
      </c>
      <c r="E140" s="107">
        <v>1</v>
      </c>
      <c r="F140" s="2"/>
      <c r="G140" s="102">
        <f t="shared" si="17"/>
        <v>0</v>
      </c>
    </row>
    <row r="141" spans="1:7" ht="31.5" customHeight="1" outlineLevel="1" x14ac:dyDescent="0.35">
      <c r="A141" s="109" t="s">
        <v>441</v>
      </c>
      <c r="B141" s="100" t="s">
        <v>426</v>
      </c>
      <c r="C141" s="100" t="s">
        <v>427</v>
      </c>
      <c r="D141" s="85" t="s">
        <v>3</v>
      </c>
      <c r="E141" s="107">
        <v>1</v>
      </c>
      <c r="F141" s="2"/>
      <c r="G141" s="102">
        <f t="shared" si="17"/>
        <v>0</v>
      </c>
    </row>
    <row r="142" spans="1:7" ht="31.5" customHeight="1" outlineLevel="1" x14ac:dyDescent="0.35">
      <c r="A142" s="109" t="s">
        <v>442</v>
      </c>
      <c r="B142" s="112" t="s">
        <v>52</v>
      </c>
      <c r="C142" s="106"/>
      <c r="D142" s="84"/>
      <c r="E142" s="111"/>
      <c r="F142" s="39"/>
      <c r="G142" s="93"/>
    </row>
    <row r="143" spans="1:7" ht="31.5" customHeight="1" outlineLevel="1" x14ac:dyDescent="0.35">
      <c r="A143" s="109" t="s">
        <v>443</v>
      </c>
      <c r="B143" s="113" t="s">
        <v>140</v>
      </c>
      <c r="C143" s="106" t="s">
        <v>195</v>
      </c>
      <c r="D143" s="84" t="s">
        <v>3</v>
      </c>
      <c r="E143" s="111">
        <v>1</v>
      </c>
      <c r="F143" s="2"/>
      <c r="G143" s="93">
        <f t="shared" ref="G143:G147" si="18">F143*E143</f>
        <v>0</v>
      </c>
    </row>
    <row r="144" spans="1:7" ht="31.5" customHeight="1" outlineLevel="1" x14ac:dyDescent="0.35">
      <c r="A144" s="109" t="s">
        <v>444</v>
      </c>
      <c r="B144" s="113" t="s">
        <v>194</v>
      </c>
      <c r="C144" s="106" t="s">
        <v>195</v>
      </c>
      <c r="D144" s="84" t="s">
        <v>3</v>
      </c>
      <c r="E144" s="111">
        <v>2</v>
      </c>
      <c r="F144" s="2"/>
      <c r="G144" s="93">
        <f t="shared" si="18"/>
        <v>0</v>
      </c>
    </row>
    <row r="145" spans="1:7" ht="31.5" customHeight="1" outlineLevel="1" x14ac:dyDescent="0.35">
      <c r="A145" s="109" t="s">
        <v>445</v>
      </c>
      <c r="B145" s="113" t="s">
        <v>428</v>
      </c>
      <c r="C145" s="113" t="s">
        <v>195</v>
      </c>
      <c r="D145" s="86" t="s">
        <v>3</v>
      </c>
      <c r="E145" s="115">
        <v>4</v>
      </c>
      <c r="F145" s="2"/>
      <c r="G145" s="93">
        <f t="shared" si="18"/>
        <v>0</v>
      </c>
    </row>
    <row r="146" spans="1:7" ht="31.5" customHeight="1" outlineLevel="1" x14ac:dyDescent="0.35">
      <c r="A146" s="109" t="s">
        <v>446</v>
      </c>
      <c r="B146" s="113" t="s">
        <v>429</v>
      </c>
      <c r="C146" s="113" t="s">
        <v>430</v>
      </c>
      <c r="D146" s="86" t="s">
        <v>3</v>
      </c>
      <c r="E146" s="115">
        <v>2</v>
      </c>
      <c r="F146" s="2"/>
      <c r="G146" s="93">
        <f t="shared" si="18"/>
        <v>0</v>
      </c>
    </row>
    <row r="147" spans="1:7" ht="31.5" customHeight="1" outlineLevel="1" x14ac:dyDescent="0.35">
      <c r="A147" s="109" t="s">
        <v>447</v>
      </c>
      <c r="B147" s="113" t="s">
        <v>431</v>
      </c>
      <c r="C147" s="106" t="s">
        <v>195</v>
      </c>
      <c r="D147" s="84" t="s">
        <v>3</v>
      </c>
      <c r="E147" s="111">
        <v>3</v>
      </c>
      <c r="F147" s="2"/>
      <c r="G147" s="93">
        <f t="shared" si="18"/>
        <v>0</v>
      </c>
    </row>
    <row r="148" spans="1:7" ht="31.5" customHeight="1" outlineLevel="1" x14ac:dyDescent="0.35">
      <c r="A148"/>
      <c r="B148"/>
      <c r="C148"/>
      <c r="D148" s="117"/>
      <c r="E148" s="117"/>
      <c r="F148" s="41"/>
      <c r="G148" s="117"/>
    </row>
    <row r="149" spans="1:7" ht="31.5" customHeight="1" outlineLevel="1" x14ac:dyDescent="0.35">
      <c r="A149" s="109">
        <v>11.03</v>
      </c>
      <c r="B149" s="112" t="s">
        <v>196</v>
      </c>
      <c r="C149" s="106"/>
      <c r="D149" s="84"/>
      <c r="E149" s="111"/>
      <c r="F149" s="39"/>
      <c r="G149" s="93"/>
    </row>
    <row r="150" spans="1:7" ht="31.5" customHeight="1" outlineLevel="1" x14ac:dyDescent="0.35">
      <c r="A150" s="109" t="s">
        <v>458</v>
      </c>
      <c r="B150" s="118" t="s">
        <v>197</v>
      </c>
      <c r="C150" s="119" t="s">
        <v>142</v>
      </c>
      <c r="D150" s="85" t="s">
        <v>3</v>
      </c>
      <c r="E150" s="111">
        <v>1</v>
      </c>
      <c r="F150" s="2"/>
      <c r="G150" s="93">
        <f t="shared" ref="G150:G157" si="19">F150*E150</f>
        <v>0</v>
      </c>
    </row>
    <row r="151" spans="1:7" ht="31.5" customHeight="1" outlineLevel="1" x14ac:dyDescent="0.35">
      <c r="A151" s="109" t="s">
        <v>459</v>
      </c>
      <c r="B151" s="114" t="s">
        <v>198</v>
      </c>
      <c r="C151" s="119" t="s">
        <v>142</v>
      </c>
      <c r="D151" s="85" t="s">
        <v>3</v>
      </c>
      <c r="E151" s="111">
        <v>1</v>
      </c>
      <c r="F151" s="2"/>
      <c r="G151" s="93">
        <f t="shared" si="19"/>
        <v>0</v>
      </c>
    </row>
    <row r="152" spans="1:7" ht="31.5" customHeight="1" outlineLevel="1" x14ac:dyDescent="0.35">
      <c r="A152" s="109" t="s">
        <v>460</v>
      </c>
      <c r="B152" s="114" t="s">
        <v>199</v>
      </c>
      <c r="C152" s="119" t="s">
        <v>142</v>
      </c>
      <c r="D152" s="85" t="s">
        <v>3</v>
      </c>
      <c r="E152" s="111">
        <v>1</v>
      </c>
      <c r="F152" s="2"/>
      <c r="G152" s="93">
        <f t="shared" si="19"/>
        <v>0</v>
      </c>
    </row>
    <row r="153" spans="1:7" ht="31.5" customHeight="1" outlineLevel="1" x14ac:dyDescent="0.35">
      <c r="A153" s="109" t="s">
        <v>461</v>
      </c>
      <c r="B153" s="100" t="s">
        <v>200</v>
      </c>
      <c r="C153" s="87" t="s">
        <v>141</v>
      </c>
      <c r="D153" s="85" t="s">
        <v>3</v>
      </c>
      <c r="E153" s="107">
        <v>1</v>
      </c>
      <c r="F153" s="2"/>
      <c r="G153" s="102">
        <f t="shared" si="19"/>
        <v>0</v>
      </c>
    </row>
    <row r="154" spans="1:7" ht="31.5" customHeight="1" outlineLevel="1" x14ac:dyDescent="0.35">
      <c r="A154" s="109" t="s">
        <v>462</v>
      </c>
      <c r="B154" s="100" t="s">
        <v>201</v>
      </c>
      <c r="C154" s="87" t="s">
        <v>202</v>
      </c>
      <c r="D154" s="85" t="s">
        <v>3</v>
      </c>
      <c r="E154" s="107">
        <v>2</v>
      </c>
      <c r="F154" s="2"/>
      <c r="G154" s="102">
        <f t="shared" si="19"/>
        <v>0</v>
      </c>
    </row>
    <row r="155" spans="1:7" ht="31.5" customHeight="1" outlineLevel="1" x14ac:dyDescent="0.35">
      <c r="A155" s="109" t="s">
        <v>463</v>
      </c>
      <c r="B155" s="100" t="s">
        <v>204</v>
      </c>
      <c r="C155" s="87" t="s">
        <v>203</v>
      </c>
      <c r="D155" s="85" t="s">
        <v>3</v>
      </c>
      <c r="E155" s="116">
        <v>2</v>
      </c>
      <c r="F155" s="2"/>
      <c r="G155" s="102">
        <f t="shared" si="19"/>
        <v>0</v>
      </c>
    </row>
    <row r="156" spans="1:7" ht="31.5" customHeight="1" outlineLevel="1" x14ac:dyDescent="0.35">
      <c r="A156" s="109" t="s">
        <v>464</v>
      </c>
      <c r="B156" s="100" t="s">
        <v>205</v>
      </c>
      <c r="C156" s="87" t="s">
        <v>203</v>
      </c>
      <c r="D156" s="85" t="s">
        <v>3</v>
      </c>
      <c r="E156" s="107">
        <v>1</v>
      </c>
      <c r="F156" s="2"/>
      <c r="G156" s="102">
        <f t="shared" si="19"/>
        <v>0</v>
      </c>
    </row>
    <row r="157" spans="1:7" ht="31.5" customHeight="1" outlineLevel="1" x14ac:dyDescent="0.35">
      <c r="A157" s="109" t="s">
        <v>465</v>
      </c>
      <c r="B157" s="100" t="s">
        <v>206</v>
      </c>
      <c r="C157" s="106" t="s">
        <v>207</v>
      </c>
      <c r="D157" s="84" t="s">
        <v>38</v>
      </c>
      <c r="E157" s="115">
        <v>25</v>
      </c>
      <c r="F157" s="2"/>
      <c r="G157" s="102">
        <f t="shared" si="19"/>
        <v>0</v>
      </c>
    </row>
    <row r="158" spans="1:7" ht="31.5" customHeight="1" outlineLevel="1" x14ac:dyDescent="0.35">
      <c r="A158" s="109">
        <v>11.04</v>
      </c>
      <c r="B158" s="112" t="s">
        <v>143</v>
      </c>
      <c r="C158" s="106"/>
      <c r="D158" s="84"/>
      <c r="E158" s="111"/>
      <c r="F158" s="39"/>
      <c r="G158" s="93"/>
    </row>
    <row r="159" spans="1:7" ht="31.5" customHeight="1" outlineLevel="1" x14ac:dyDescent="0.35">
      <c r="A159" s="109" t="s">
        <v>466</v>
      </c>
      <c r="B159" s="100" t="s">
        <v>515</v>
      </c>
      <c r="C159" s="87"/>
      <c r="D159" s="85" t="s">
        <v>3</v>
      </c>
      <c r="E159" s="107">
        <v>1</v>
      </c>
      <c r="F159" s="2"/>
      <c r="G159" s="102">
        <f>F159*E159</f>
        <v>0</v>
      </c>
    </row>
    <row r="160" spans="1:7" ht="31.5" customHeight="1" outlineLevel="1" x14ac:dyDescent="0.35">
      <c r="A160" s="109" t="s">
        <v>467</v>
      </c>
      <c r="B160" s="100" t="s">
        <v>512</v>
      </c>
      <c r="C160" s="87" t="s">
        <v>513</v>
      </c>
      <c r="D160" s="84" t="s">
        <v>38</v>
      </c>
      <c r="E160" s="107">
        <v>8</v>
      </c>
      <c r="F160" s="2"/>
      <c r="G160" s="102">
        <f>F160*E160</f>
        <v>0</v>
      </c>
    </row>
    <row r="161" spans="1:7" ht="31.5" customHeight="1" outlineLevel="1" x14ac:dyDescent="0.35">
      <c r="A161" s="109" t="s">
        <v>511</v>
      </c>
      <c r="B161" s="100" t="s">
        <v>144</v>
      </c>
      <c r="C161" s="87" t="s">
        <v>145</v>
      </c>
      <c r="D161" s="85" t="s">
        <v>3</v>
      </c>
      <c r="E161" s="107">
        <v>3</v>
      </c>
      <c r="F161" s="2"/>
      <c r="G161" s="102">
        <f>F161*E161</f>
        <v>0</v>
      </c>
    </row>
    <row r="162" spans="1:7" ht="31.5" customHeight="1" outlineLevel="1" x14ac:dyDescent="0.35">
      <c r="A162" s="120"/>
      <c r="B162" s="100"/>
      <c r="C162" s="87"/>
      <c r="E162" s="107"/>
      <c r="F162" s="38"/>
    </row>
    <row r="163" spans="1:7" ht="31.5" customHeight="1" x14ac:dyDescent="0.35">
      <c r="A163" s="88">
        <v>12</v>
      </c>
      <c r="B163" s="89" t="s">
        <v>12</v>
      </c>
      <c r="C163" s="90"/>
      <c r="D163" s="91"/>
      <c r="E163" s="91"/>
      <c r="F163" s="34" t="s">
        <v>20</v>
      </c>
      <c r="G163" s="92">
        <f>SUM(G166:G242)</f>
        <v>0</v>
      </c>
    </row>
    <row r="164" spans="1:7" ht="31.5" customHeight="1" x14ac:dyDescent="0.35">
      <c r="A164" s="121">
        <v>12.01</v>
      </c>
      <c r="B164" s="122" t="s">
        <v>208</v>
      </c>
      <c r="C164" s="123" t="s">
        <v>209</v>
      </c>
      <c r="F164" s="33"/>
      <c r="G164" s="85"/>
    </row>
    <row r="165" spans="1:7" ht="31.5" customHeight="1" x14ac:dyDescent="0.35">
      <c r="A165" s="121">
        <v>12.02</v>
      </c>
      <c r="B165" s="122" t="s">
        <v>210</v>
      </c>
      <c r="C165" s="100"/>
      <c r="D165" s="107"/>
      <c r="E165" s="107"/>
      <c r="F165" s="33"/>
      <c r="G165" s="124"/>
    </row>
    <row r="166" spans="1:7" ht="31.5" customHeight="1" x14ac:dyDescent="0.35">
      <c r="A166" s="121" t="s">
        <v>211</v>
      </c>
      <c r="B166" s="125" t="s">
        <v>212</v>
      </c>
      <c r="D166" s="107" t="s">
        <v>3</v>
      </c>
      <c r="E166" s="99">
        <v>2</v>
      </c>
      <c r="F166" s="1"/>
      <c r="G166" s="124">
        <f t="shared" ref="G166:G201" si="20">E166*F166</f>
        <v>0</v>
      </c>
    </row>
    <row r="167" spans="1:7" ht="31.5" customHeight="1" x14ac:dyDescent="0.35">
      <c r="A167" s="121">
        <v>12.03</v>
      </c>
      <c r="B167" s="127" t="s">
        <v>161</v>
      </c>
      <c r="C167" s="128" t="s">
        <v>213</v>
      </c>
      <c r="D167" s="107"/>
      <c r="E167" s="99"/>
      <c r="F167" s="33"/>
      <c r="G167" s="124"/>
    </row>
    <row r="168" spans="1:7" ht="31.5" customHeight="1" x14ac:dyDescent="0.35">
      <c r="A168" s="121" t="s">
        <v>214</v>
      </c>
      <c r="B168" s="125" t="s">
        <v>215</v>
      </c>
      <c r="D168" s="107" t="s">
        <v>38</v>
      </c>
      <c r="E168" s="99">
        <v>3</v>
      </c>
      <c r="F168" s="1"/>
      <c r="G168" s="124">
        <f t="shared" si="20"/>
        <v>0</v>
      </c>
    </row>
    <row r="169" spans="1:7" ht="31.5" customHeight="1" x14ac:dyDescent="0.35">
      <c r="A169" s="121" t="s">
        <v>216</v>
      </c>
      <c r="B169" s="125" t="s">
        <v>217</v>
      </c>
      <c r="D169" s="107" t="s">
        <v>38</v>
      </c>
      <c r="E169" s="99">
        <v>50</v>
      </c>
      <c r="F169" s="1"/>
      <c r="G169" s="124">
        <f t="shared" si="20"/>
        <v>0</v>
      </c>
    </row>
    <row r="170" spans="1:7" ht="31.5" customHeight="1" x14ac:dyDescent="0.35">
      <c r="A170" s="121">
        <v>12.04</v>
      </c>
      <c r="B170" s="127" t="s">
        <v>218</v>
      </c>
      <c r="C170" s="123" t="s">
        <v>219</v>
      </c>
      <c r="D170" s="107"/>
      <c r="E170" s="99"/>
      <c r="F170" s="33"/>
      <c r="G170" s="124"/>
    </row>
    <row r="171" spans="1:7" ht="31.5" customHeight="1" x14ac:dyDescent="0.35">
      <c r="A171" s="129"/>
      <c r="C171" s="123" t="s">
        <v>166</v>
      </c>
      <c r="D171" s="107"/>
      <c r="E171" s="99"/>
      <c r="F171" s="33"/>
      <c r="G171" s="124"/>
    </row>
    <row r="172" spans="1:7" ht="31.5" customHeight="1" x14ac:dyDescent="0.35">
      <c r="A172" s="121" t="s">
        <v>220</v>
      </c>
      <c r="B172" s="123" t="s">
        <v>221</v>
      </c>
      <c r="D172" s="107" t="s">
        <v>3</v>
      </c>
      <c r="E172" s="99">
        <v>10</v>
      </c>
      <c r="F172" s="1"/>
      <c r="G172" s="124">
        <f t="shared" si="20"/>
        <v>0</v>
      </c>
    </row>
    <row r="173" spans="1:7" ht="31.5" customHeight="1" x14ac:dyDescent="0.35">
      <c r="A173" s="121" t="s">
        <v>222</v>
      </c>
      <c r="B173" s="123" t="s">
        <v>162</v>
      </c>
      <c r="D173" s="107" t="s">
        <v>3</v>
      </c>
      <c r="E173" s="99">
        <v>5</v>
      </c>
      <c r="F173" s="1"/>
      <c r="G173" s="124">
        <f t="shared" si="20"/>
        <v>0</v>
      </c>
    </row>
    <row r="174" spans="1:7" ht="31.5" customHeight="1" x14ac:dyDescent="0.35">
      <c r="A174" s="121" t="s">
        <v>223</v>
      </c>
      <c r="B174" s="123" t="s">
        <v>224</v>
      </c>
      <c r="D174" s="107" t="s">
        <v>3</v>
      </c>
      <c r="E174" s="99">
        <v>10</v>
      </c>
      <c r="F174" s="1"/>
      <c r="G174" s="124">
        <f t="shared" si="20"/>
        <v>0</v>
      </c>
    </row>
    <row r="175" spans="1:7" ht="31.5" customHeight="1" x14ac:dyDescent="0.35">
      <c r="A175" s="121" t="s">
        <v>225</v>
      </c>
      <c r="B175" s="123" t="s">
        <v>226</v>
      </c>
      <c r="D175" s="107"/>
      <c r="E175" s="99"/>
      <c r="F175" s="33"/>
      <c r="G175" s="124"/>
    </row>
    <row r="176" spans="1:7" ht="31.5" customHeight="1" x14ac:dyDescent="0.35">
      <c r="A176" s="121" t="s">
        <v>227</v>
      </c>
      <c r="B176" s="123" t="s">
        <v>228</v>
      </c>
      <c r="D176" s="107" t="s">
        <v>3</v>
      </c>
      <c r="E176" s="99">
        <v>18</v>
      </c>
      <c r="F176" s="1"/>
      <c r="G176" s="124">
        <f t="shared" si="20"/>
        <v>0</v>
      </c>
    </row>
    <row r="177" spans="1:7" ht="31.5" customHeight="1" x14ac:dyDescent="0.35">
      <c r="A177" s="121"/>
      <c r="B177" s="127"/>
      <c r="C177" s="123"/>
      <c r="D177" s="107"/>
      <c r="E177" s="99"/>
      <c r="F177" s="33"/>
      <c r="G177" s="124"/>
    </row>
    <row r="178" spans="1:7" ht="31.5" customHeight="1" x14ac:dyDescent="0.35">
      <c r="A178" s="121">
        <v>12.05</v>
      </c>
      <c r="B178" s="131" t="s">
        <v>229</v>
      </c>
      <c r="D178" s="107"/>
      <c r="E178" s="107"/>
      <c r="F178" s="33"/>
      <c r="G178" s="124"/>
    </row>
    <row r="179" spans="1:7" ht="31.5" customHeight="1" x14ac:dyDescent="0.35">
      <c r="A179" s="121" t="s">
        <v>230</v>
      </c>
      <c r="B179" s="123" t="s">
        <v>163</v>
      </c>
      <c r="C179" s="123" t="s">
        <v>231</v>
      </c>
      <c r="D179" s="107" t="s">
        <v>3</v>
      </c>
      <c r="E179" s="107">
        <v>1</v>
      </c>
      <c r="F179" s="1"/>
      <c r="G179" s="124">
        <f t="shared" si="20"/>
        <v>0</v>
      </c>
    </row>
    <row r="180" spans="1:7" ht="31.5" customHeight="1" x14ac:dyDescent="0.35">
      <c r="A180" s="121">
        <v>12.06</v>
      </c>
      <c r="B180" s="132" t="s">
        <v>232</v>
      </c>
      <c r="C180" s="123"/>
      <c r="D180" s="107"/>
      <c r="E180" s="107"/>
      <c r="F180" s="38"/>
      <c r="G180" s="124"/>
    </row>
    <row r="181" spans="1:7" ht="31.5" customHeight="1" x14ac:dyDescent="0.35">
      <c r="A181" s="121" t="s">
        <v>233</v>
      </c>
      <c r="B181" s="122" t="s">
        <v>234</v>
      </c>
      <c r="C181" s="123" t="s">
        <v>235</v>
      </c>
      <c r="D181" s="116" t="s">
        <v>3</v>
      </c>
      <c r="E181" s="99">
        <v>13</v>
      </c>
      <c r="F181" s="1"/>
      <c r="G181" s="124">
        <f t="shared" si="20"/>
        <v>0</v>
      </c>
    </row>
    <row r="182" spans="1:7" ht="31.5" customHeight="1" x14ac:dyDescent="0.35">
      <c r="A182" s="121">
        <v>12.07</v>
      </c>
      <c r="B182" s="131" t="s">
        <v>236</v>
      </c>
      <c r="C182" s="123" t="s">
        <v>237</v>
      </c>
      <c r="D182" s="116"/>
      <c r="E182" s="99"/>
      <c r="F182" s="38"/>
      <c r="G182" s="124"/>
    </row>
    <row r="183" spans="1:7" ht="31.5" customHeight="1" x14ac:dyDescent="0.35">
      <c r="A183" s="121" t="s">
        <v>238</v>
      </c>
      <c r="B183" s="100" t="s">
        <v>419</v>
      </c>
      <c r="C183" s="123"/>
      <c r="D183" s="116" t="s">
        <v>3</v>
      </c>
      <c r="E183" s="99">
        <v>16</v>
      </c>
      <c r="F183" s="1"/>
      <c r="G183" s="124">
        <f t="shared" si="20"/>
        <v>0</v>
      </c>
    </row>
    <row r="184" spans="1:7" ht="31.5" customHeight="1" x14ac:dyDescent="0.35">
      <c r="A184" s="121" t="s">
        <v>239</v>
      </c>
      <c r="B184" s="100" t="s">
        <v>240</v>
      </c>
      <c r="C184" s="123"/>
      <c r="D184" s="116" t="s">
        <v>3</v>
      </c>
      <c r="E184" s="99">
        <v>2</v>
      </c>
      <c r="F184" s="1"/>
      <c r="G184" s="124">
        <f t="shared" si="20"/>
        <v>0</v>
      </c>
    </row>
    <row r="185" spans="1:7" ht="31.5" customHeight="1" x14ac:dyDescent="0.35">
      <c r="A185" s="121" t="s">
        <v>241</v>
      </c>
      <c r="B185" s="100" t="s">
        <v>420</v>
      </c>
      <c r="C185" s="123"/>
      <c r="D185" s="116" t="s">
        <v>3</v>
      </c>
      <c r="E185" s="99">
        <v>12</v>
      </c>
      <c r="F185" s="1"/>
      <c r="G185" s="124">
        <f t="shared" si="20"/>
        <v>0</v>
      </c>
    </row>
    <row r="186" spans="1:7" ht="31.5" customHeight="1" x14ac:dyDescent="0.35">
      <c r="A186" s="121" t="s">
        <v>242</v>
      </c>
      <c r="B186" s="100" t="s">
        <v>421</v>
      </c>
      <c r="C186"/>
      <c r="D186" s="116" t="s">
        <v>3</v>
      </c>
      <c r="E186" s="99">
        <v>2</v>
      </c>
      <c r="F186" s="1"/>
      <c r="G186" s="124">
        <f t="shared" si="20"/>
        <v>0</v>
      </c>
    </row>
    <row r="187" spans="1:7" ht="31.5" customHeight="1" x14ac:dyDescent="0.35">
      <c r="A187" s="121" t="s">
        <v>243</v>
      </c>
      <c r="B187" s="130" t="s">
        <v>422</v>
      </c>
      <c r="C187" s="103"/>
      <c r="D187" s="85" t="s">
        <v>3</v>
      </c>
      <c r="E187" s="85">
        <v>4</v>
      </c>
      <c r="F187" s="1"/>
      <c r="G187" s="124">
        <f t="shared" si="20"/>
        <v>0</v>
      </c>
    </row>
    <row r="188" spans="1:7" ht="31.5" customHeight="1" x14ac:dyDescent="0.35">
      <c r="A188" s="121" t="s">
        <v>244</v>
      </c>
      <c r="B188" s="87" t="s">
        <v>423</v>
      </c>
      <c r="C188" s="103"/>
      <c r="D188" s="85" t="s">
        <v>3</v>
      </c>
      <c r="E188" s="85">
        <v>2</v>
      </c>
      <c r="F188" s="1"/>
      <c r="G188" s="124">
        <f t="shared" si="20"/>
        <v>0</v>
      </c>
    </row>
    <row r="189" spans="1:7" ht="31.5" customHeight="1" x14ac:dyDescent="0.35">
      <c r="A189" s="121" t="s">
        <v>245</v>
      </c>
      <c r="B189" s="130" t="s">
        <v>246</v>
      </c>
      <c r="C189" s="103"/>
      <c r="D189" s="85" t="s">
        <v>3</v>
      </c>
      <c r="E189" s="85">
        <v>3</v>
      </c>
      <c r="F189" s="1"/>
      <c r="G189" s="124">
        <f t="shared" si="20"/>
        <v>0</v>
      </c>
    </row>
    <row r="190" spans="1:7" ht="31.5" customHeight="1" x14ac:dyDescent="0.35">
      <c r="A190" s="121">
        <v>12.09</v>
      </c>
      <c r="B190" s="133" t="s">
        <v>247</v>
      </c>
      <c r="D190" s="116"/>
      <c r="E190" s="99"/>
      <c r="F190" s="36"/>
      <c r="G190" s="124"/>
    </row>
    <row r="191" spans="1:7" ht="31.5" customHeight="1" x14ac:dyDescent="0.35">
      <c r="A191" s="121" t="s">
        <v>248</v>
      </c>
      <c r="B191" s="134" t="s">
        <v>249</v>
      </c>
      <c r="C191" s="118" t="s">
        <v>250</v>
      </c>
      <c r="D191" s="116" t="s">
        <v>3</v>
      </c>
      <c r="E191" s="99">
        <v>3</v>
      </c>
      <c r="F191" s="1"/>
      <c r="G191" s="124">
        <f t="shared" si="20"/>
        <v>0</v>
      </c>
    </row>
    <row r="192" spans="1:7" ht="31.5" customHeight="1" x14ac:dyDescent="0.35">
      <c r="A192" s="121" t="s">
        <v>251</v>
      </c>
      <c r="B192" s="135" t="s">
        <v>252</v>
      </c>
      <c r="C192" s="118" t="s">
        <v>253</v>
      </c>
      <c r="D192" s="116" t="s">
        <v>3</v>
      </c>
      <c r="E192" s="99">
        <v>35</v>
      </c>
      <c r="F192" s="1"/>
      <c r="G192" s="124">
        <f t="shared" si="20"/>
        <v>0</v>
      </c>
    </row>
    <row r="193" spans="1:7" ht="31.5" customHeight="1" x14ac:dyDescent="0.35">
      <c r="A193" s="121" t="s">
        <v>254</v>
      </c>
      <c r="B193" s="118" t="s">
        <v>255</v>
      </c>
      <c r="C193" s="103"/>
      <c r="D193" s="116" t="s">
        <v>3</v>
      </c>
      <c r="E193" s="99">
        <v>5</v>
      </c>
      <c r="F193" s="1"/>
      <c r="G193" s="124">
        <f t="shared" si="20"/>
        <v>0</v>
      </c>
    </row>
    <row r="194" spans="1:7" ht="31.5" customHeight="1" x14ac:dyDescent="0.35">
      <c r="A194" s="121" t="s">
        <v>256</v>
      </c>
      <c r="B194" s="118" t="s">
        <v>257</v>
      </c>
      <c r="C194" s="103"/>
      <c r="D194" s="116" t="s">
        <v>38</v>
      </c>
      <c r="E194" s="99">
        <v>100</v>
      </c>
      <c r="F194" s="1"/>
      <c r="G194" s="124">
        <f t="shared" si="20"/>
        <v>0</v>
      </c>
    </row>
    <row r="195" spans="1:7" ht="31.5" customHeight="1" x14ac:dyDescent="0.35">
      <c r="A195" s="121" t="s">
        <v>258</v>
      </c>
      <c r="B195" s="118" t="s">
        <v>259</v>
      </c>
      <c r="C195" s="103"/>
      <c r="D195" s="116" t="s">
        <v>3</v>
      </c>
      <c r="E195" s="99">
        <v>1</v>
      </c>
      <c r="F195" s="1"/>
      <c r="G195" s="124">
        <f t="shared" si="20"/>
        <v>0</v>
      </c>
    </row>
    <row r="196" spans="1:7" ht="31.5" customHeight="1" x14ac:dyDescent="0.35">
      <c r="A196" s="121"/>
      <c r="B196" s="118"/>
      <c r="D196" s="116"/>
      <c r="E196" s="99"/>
      <c r="F196" s="36"/>
      <c r="G196" s="124"/>
    </row>
    <row r="197" spans="1:7" ht="31.5" customHeight="1" x14ac:dyDescent="0.35">
      <c r="A197" s="121">
        <v>12.1</v>
      </c>
      <c r="B197" s="136" t="s">
        <v>164</v>
      </c>
      <c r="C197" s="118" t="s">
        <v>260</v>
      </c>
      <c r="D197" s="116"/>
      <c r="E197" s="99"/>
      <c r="F197" s="36"/>
      <c r="G197" s="124"/>
    </row>
    <row r="198" spans="1:7" ht="31.5" customHeight="1" x14ac:dyDescent="0.35">
      <c r="A198" s="121" t="s">
        <v>261</v>
      </c>
      <c r="B198" s="137" t="s">
        <v>165</v>
      </c>
      <c r="C198" s="118" t="s">
        <v>262</v>
      </c>
      <c r="D198" s="116" t="s">
        <v>3</v>
      </c>
      <c r="E198" s="99">
        <v>5</v>
      </c>
      <c r="F198" s="1"/>
      <c r="G198" s="124">
        <f t="shared" si="20"/>
        <v>0</v>
      </c>
    </row>
    <row r="199" spans="1:7" ht="31.5" customHeight="1" x14ac:dyDescent="0.35">
      <c r="A199" s="121" t="s">
        <v>263</v>
      </c>
      <c r="B199" s="137" t="s">
        <v>264</v>
      </c>
      <c r="C199" s="138" t="s">
        <v>265</v>
      </c>
      <c r="D199" s="116" t="s">
        <v>266</v>
      </c>
      <c r="E199" s="116">
        <v>1</v>
      </c>
      <c r="F199" s="1"/>
      <c r="G199" s="124">
        <f t="shared" si="20"/>
        <v>0</v>
      </c>
    </row>
    <row r="200" spans="1:7" ht="31.5" customHeight="1" x14ac:dyDescent="0.35">
      <c r="A200" s="121" t="s">
        <v>267</v>
      </c>
      <c r="B200" s="137" t="s">
        <v>268</v>
      </c>
      <c r="C200" s="118" t="s">
        <v>269</v>
      </c>
      <c r="D200" s="116" t="s">
        <v>266</v>
      </c>
      <c r="E200" s="116">
        <v>1</v>
      </c>
      <c r="F200" s="1"/>
      <c r="G200" s="124">
        <f t="shared" si="20"/>
        <v>0</v>
      </c>
    </row>
    <row r="201" spans="1:7" ht="31.5" customHeight="1" x14ac:dyDescent="0.35">
      <c r="A201" s="139" t="s">
        <v>270</v>
      </c>
      <c r="B201" s="140" t="s">
        <v>271</v>
      </c>
      <c r="C201" s="141" t="s">
        <v>272</v>
      </c>
      <c r="D201" s="142" t="s">
        <v>266</v>
      </c>
      <c r="E201" s="142">
        <v>1</v>
      </c>
      <c r="F201" s="21"/>
      <c r="G201" s="143">
        <f t="shared" si="20"/>
        <v>0</v>
      </c>
    </row>
    <row r="202" spans="1:7" s="103" customFormat="1" ht="31.5" customHeight="1" x14ac:dyDescent="0.35">
      <c r="A202" s="121"/>
      <c r="B202" s="137"/>
      <c r="C202" s="138"/>
      <c r="D202" s="116"/>
      <c r="E202" s="116"/>
      <c r="F202" s="40"/>
      <c r="G202" s="124"/>
    </row>
    <row r="203" spans="1:7" s="103" customFormat="1" ht="31.5" customHeight="1" x14ac:dyDescent="0.35">
      <c r="A203" s="121">
        <v>12.11</v>
      </c>
      <c r="B203" s="137" t="s">
        <v>273</v>
      </c>
      <c r="C203" s="138"/>
      <c r="D203" s="116"/>
      <c r="E203" s="116"/>
      <c r="F203" s="40"/>
      <c r="G203" s="124"/>
    </row>
    <row r="204" spans="1:7" s="103" customFormat="1" ht="31.5" customHeight="1" x14ac:dyDescent="0.35">
      <c r="B204" s="118" t="s">
        <v>274</v>
      </c>
      <c r="C204" s="123"/>
      <c r="D204" s="116"/>
      <c r="E204" s="116"/>
      <c r="F204" s="40"/>
      <c r="G204" s="124"/>
    </row>
    <row r="205" spans="1:7" s="103" customFormat="1" ht="31.5" customHeight="1" x14ac:dyDescent="0.35">
      <c r="A205" s="121" t="s">
        <v>275</v>
      </c>
      <c r="B205" s="118" t="s">
        <v>276</v>
      </c>
      <c r="C205" s="138"/>
      <c r="D205" s="116" t="s">
        <v>3</v>
      </c>
      <c r="E205" s="116">
        <v>1</v>
      </c>
      <c r="F205" s="1"/>
      <c r="G205" s="124">
        <f>E205*F205</f>
        <v>0</v>
      </c>
    </row>
    <row r="206" spans="1:7" s="103" customFormat="1" ht="31.5" customHeight="1" x14ac:dyDescent="0.35">
      <c r="A206" s="121" t="s">
        <v>277</v>
      </c>
      <c r="B206" s="118" t="s">
        <v>278</v>
      </c>
      <c r="C206" s="138"/>
      <c r="D206" s="116" t="s">
        <v>3</v>
      </c>
      <c r="E206" s="116">
        <v>1</v>
      </c>
      <c r="F206" s="1"/>
      <c r="G206" s="124">
        <f t="shared" ref="G206:G210" si="21">E206*F206</f>
        <v>0</v>
      </c>
    </row>
    <row r="207" spans="1:7" s="103" customFormat="1" ht="31.5" customHeight="1" x14ac:dyDescent="0.35">
      <c r="A207" s="121" t="s">
        <v>279</v>
      </c>
      <c r="B207" s="118" t="s">
        <v>280</v>
      </c>
      <c r="C207" s="138"/>
      <c r="D207" s="116" t="s">
        <v>3</v>
      </c>
      <c r="E207" s="116">
        <v>5</v>
      </c>
      <c r="F207" s="1"/>
      <c r="G207" s="124">
        <f t="shared" si="21"/>
        <v>0</v>
      </c>
    </row>
    <row r="208" spans="1:7" s="103" customFormat="1" ht="31.5" customHeight="1" x14ac:dyDescent="0.35">
      <c r="A208" s="121" t="s">
        <v>281</v>
      </c>
      <c r="B208" s="118" t="s">
        <v>282</v>
      </c>
      <c r="C208" s="138"/>
      <c r="D208" s="116" t="s">
        <v>3</v>
      </c>
      <c r="E208" s="116">
        <v>1</v>
      </c>
      <c r="F208" s="1"/>
      <c r="G208" s="124">
        <f t="shared" si="21"/>
        <v>0</v>
      </c>
    </row>
    <row r="209" spans="1:7" s="103" customFormat="1" ht="31.5" customHeight="1" x14ac:dyDescent="0.35">
      <c r="A209" s="121" t="s">
        <v>283</v>
      </c>
      <c r="B209" s="118" t="s">
        <v>284</v>
      </c>
      <c r="C209" s="138"/>
      <c r="D209" s="116" t="s">
        <v>3</v>
      </c>
      <c r="E209" s="116">
        <v>25</v>
      </c>
      <c r="F209" s="1"/>
      <c r="G209" s="124">
        <f t="shared" si="21"/>
        <v>0</v>
      </c>
    </row>
    <row r="210" spans="1:7" s="103" customFormat="1" ht="31.5" customHeight="1" x14ac:dyDescent="0.35">
      <c r="A210" s="121" t="s">
        <v>285</v>
      </c>
      <c r="B210" s="118" t="s">
        <v>286</v>
      </c>
      <c r="C210" s="138"/>
      <c r="D210" s="116" t="s">
        <v>3</v>
      </c>
      <c r="E210" s="116">
        <v>1</v>
      </c>
      <c r="F210" s="1"/>
      <c r="G210" s="124">
        <f t="shared" si="21"/>
        <v>0</v>
      </c>
    </row>
    <row r="211" spans="1:7" s="103" customFormat="1" ht="31.5" customHeight="1" x14ac:dyDescent="0.35">
      <c r="A211" s="121"/>
      <c r="B211" s="137"/>
      <c r="C211" s="138"/>
      <c r="D211" s="116"/>
      <c r="E211" s="116"/>
      <c r="F211" s="40"/>
      <c r="G211" s="124"/>
    </row>
    <row r="212" spans="1:7" s="103" customFormat="1" ht="31.5" customHeight="1" x14ac:dyDescent="0.35">
      <c r="A212" s="121">
        <v>12.12</v>
      </c>
      <c r="B212" s="137" t="s">
        <v>287</v>
      </c>
      <c r="C212" s="138"/>
      <c r="D212" s="116"/>
      <c r="E212" s="116"/>
      <c r="F212" s="40"/>
      <c r="G212" s="124"/>
    </row>
    <row r="213" spans="1:7" s="103" customFormat="1" ht="31.5" customHeight="1" x14ac:dyDescent="0.35">
      <c r="A213" s="121"/>
      <c r="B213" s="118" t="s">
        <v>288</v>
      </c>
      <c r="C213" s="138"/>
      <c r="D213" s="116"/>
      <c r="E213" s="116"/>
      <c r="F213" s="40"/>
      <c r="G213" s="124"/>
    </row>
    <row r="214" spans="1:7" s="103" customFormat="1" ht="31.5" customHeight="1" x14ac:dyDescent="0.35">
      <c r="A214" s="121" t="s">
        <v>289</v>
      </c>
      <c r="B214" s="118" t="s">
        <v>290</v>
      </c>
      <c r="C214" s="138"/>
      <c r="D214" s="116" t="s">
        <v>3</v>
      </c>
      <c r="E214" s="116">
        <v>1</v>
      </c>
      <c r="F214" s="1"/>
      <c r="G214" s="124">
        <f>E214*F214</f>
        <v>0</v>
      </c>
    </row>
    <row r="215" spans="1:7" s="103" customFormat="1" ht="31.5" customHeight="1" x14ac:dyDescent="0.35">
      <c r="A215" s="121" t="s">
        <v>291</v>
      </c>
      <c r="B215" s="118" t="s">
        <v>292</v>
      </c>
      <c r="C215" s="138"/>
      <c r="D215" s="116" t="s">
        <v>3</v>
      </c>
      <c r="E215" s="116">
        <v>3</v>
      </c>
      <c r="F215" s="1"/>
      <c r="G215" s="124">
        <f t="shared" ref="G215:G219" si="22">E215*F215</f>
        <v>0</v>
      </c>
    </row>
    <row r="216" spans="1:7" s="103" customFormat="1" ht="31.5" customHeight="1" x14ac:dyDescent="0.35">
      <c r="A216" s="121" t="s">
        <v>293</v>
      </c>
      <c r="B216" s="118" t="s">
        <v>294</v>
      </c>
      <c r="C216" s="138"/>
      <c r="D216" s="116" t="s">
        <v>3</v>
      </c>
      <c r="E216" s="116">
        <v>3</v>
      </c>
      <c r="F216" s="1"/>
      <c r="G216" s="124">
        <f t="shared" si="22"/>
        <v>0</v>
      </c>
    </row>
    <row r="217" spans="1:7" s="103" customFormat="1" ht="31.5" customHeight="1" x14ac:dyDescent="0.35">
      <c r="A217" s="121" t="s">
        <v>295</v>
      </c>
      <c r="B217" s="118" t="s">
        <v>296</v>
      </c>
      <c r="C217" s="138"/>
      <c r="D217" s="116" t="s">
        <v>3</v>
      </c>
      <c r="E217" s="116">
        <v>3</v>
      </c>
      <c r="F217" s="1"/>
      <c r="G217" s="124">
        <f t="shared" si="22"/>
        <v>0</v>
      </c>
    </row>
    <row r="218" spans="1:7" s="103" customFormat="1" ht="31.5" customHeight="1" x14ac:dyDescent="0.35">
      <c r="A218" s="121" t="s">
        <v>297</v>
      </c>
      <c r="B218" s="118" t="s">
        <v>298</v>
      </c>
      <c r="C218" s="138"/>
      <c r="D218" s="116" t="s">
        <v>3</v>
      </c>
      <c r="E218" s="116">
        <v>1</v>
      </c>
      <c r="F218" s="1"/>
      <c r="G218" s="124">
        <f t="shared" si="22"/>
        <v>0</v>
      </c>
    </row>
    <row r="219" spans="1:7" s="103" customFormat="1" ht="31.5" customHeight="1" x14ac:dyDescent="0.35">
      <c r="A219" s="121" t="s">
        <v>299</v>
      </c>
      <c r="B219" s="118" t="s">
        <v>300</v>
      </c>
      <c r="C219" s="138"/>
      <c r="D219" s="116" t="s">
        <v>3</v>
      </c>
      <c r="E219" s="116">
        <v>1</v>
      </c>
      <c r="F219" s="1"/>
      <c r="G219" s="124">
        <f t="shared" si="22"/>
        <v>0</v>
      </c>
    </row>
    <row r="220" spans="1:7" s="103" customFormat="1" ht="31.5" customHeight="1" x14ac:dyDescent="0.35">
      <c r="A220" s="121"/>
      <c r="B220" s="118"/>
      <c r="C220" s="138"/>
      <c r="D220" s="116"/>
      <c r="E220" s="116"/>
      <c r="F220" s="40"/>
      <c r="G220" s="124"/>
    </row>
    <row r="221" spans="1:7" s="103" customFormat="1" ht="31.5" customHeight="1" x14ac:dyDescent="0.35">
      <c r="A221" s="121">
        <v>12.13</v>
      </c>
      <c r="B221" s="137" t="s">
        <v>301</v>
      </c>
      <c r="C221" s="138"/>
      <c r="D221" s="116"/>
      <c r="E221" s="116"/>
      <c r="F221" s="40"/>
      <c r="G221" s="124"/>
    </row>
    <row r="222" spans="1:7" s="103" customFormat="1" ht="31.5" customHeight="1" x14ac:dyDescent="0.35">
      <c r="A222" s="121"/>
      <c r="B222" s="118" t="s">
        <v>302</v>
      </c>
      <c r="C222" s="138"/>
      <c r="F222" s="40"/>
      <c r="G222" s="124"/>
    </row>
    <row r="223" spans="1:7" s="103" customFormat="1" ht="31.5" customHeight="1" x14ac:dyDescent="0.35">
      <c r="A223" s="121" t="s">
        <v>303</v>
      </c>
      <c r="B223" s="118" t="s">
        <v>304</v>
      </c>
      <c r="C223" s="138"/>
      <c r="D223" s="116" t="s">
        <v>3</v>
      </c>
      <c r="E223" s="116">
        <v>1</v>
      </c>
      <c r="F223" s="1"/>
      <c r="G223" s="124">
        <f>E223*F223</f>
        <v>0</v>
      </c>
    </row>
    <row r="224" spans="1:7" s="103" customFormat="1" ht="31.5" customHeight="1" x14ac:dyDescent="0.35">
      <c r="A224" s="121" t="s">
        <v>305</v>
      </c>
      <c r="B224" s="118" t="s">
        <v>306</v>
      </c>
      <c r="C224" s="138"/>
      <c r="D224" s="116" t="s">
        <v>3</v>
      </c>
      <c r="E224" s="116">
        <v>3</v>
      </c>
      <c r="F224" s="1"/>
      <c r="G224" s="124">
        <f t="shared" ref="G224:G229" si="23">E224*F224</f>
        <v>0</v>
      </c>
    </row>
    <row r="225" spans="1:7" s="103" customFormat="1" ht="31.5" customHeight="1" x14ac:dyDescent="0.35">
      <c r="A225" s="121" t="s">
        <v>307</v>
      </c>
      <c r="B225" s="118" t="s">
        <v>308</v>
      </c>
      <c r="C225" s="138"/>
      <c r="D225" s="116" t="s">
        <v>3</v>
      </c>
      <c r="E225" s="116">
        <v>1</v>
      </c>
      <c r="F225" s="1"/>
      <c r="G225" s="124">
        <f t="shared" si="23"/>
        <v>0</v>
      </c>
    </row>
    <row r="226" spans="1:7" s="103" customFormat="1" ht="31.5" customHeight="1" x14ac:dyDescent="0.35">
      <c r="A226" s="121" t="s">
        <v>309</v>
      </c>
      <c r="B226" s="118" t="s">
        <v>310</v>
      </c>
      <c r="C226" s="138"/>
      <c r="D226" s="116" t="s">
        <v>3</v>
      </c>
      <c r="E226" s="116">
        <v>1</v>
      </c>
      <c r="F226" s="1"/>
      <c r="G226" s="124">
        <f t="shared" si="23"/>
        <v>0</v>
      </c>
    </row>
    <row r="227" spans="1:7" s="103" customFormat="1" ht="31.5" customHeight="1" x14ac:dyDescent="0.35">
      <c r="A227" s="121" t="s">
        <v>311</v>
      </c>
      <c r="B227" s="118" t="s">
        <v>312</v>
      </c>
      <c r="C227" s="138"/>
      <c r="D227" s="116" t="s">
        <v>3</v>
      </c>
      <c r="E227" s="116">
        <v>1</v>
      </c>
      <c r="F227" s="1"/>
      <c r="G227" s="124">
        <f t="shared" si="23"/>
        <v>0</v>
      </c>
    </row>
    <row r="228" spans="1:7" s="103" customFormat="1" ht="31.5" customHeight="1" x14ac:dyDescent="0.35">
      <c r="A228" s="121" t="s">
        <v>313</v>
      </c>
      <c r="B228" s="144" t="s">
        <v>314</v>
      </c>
      <c r="C228" s="138"/>
      <c r="D228" s="116" t="s">
        <v>3</v>
      </c>
      <c r="E228" s="116">
        <v>1</v>
      </c>
      <c r="F228" s="1"/>
      <c r="G228" s="124">
        <f t="shared" si="23"/>
        <v>0</v>
      </c>
    </row>
    <row r="229" spans="1:7" s="103" customFormat="1" ht="31.5" customHeight="1" x14ac:dyDescent="0.35">
      <c r="A229" s="121" t="s">
        <v>315</v>
      </c>
      <c r="B229" s="144" t="s">
        <v>316</v>
      </c>
      <c r="C229" s="138"/>
      <c r="D229" s="116" t="s">
        <v>3</v>
      </c>
      <c r="E229" s="116">
        <v>1</v>
      </c>
      <c r="F229" s="1"/>
      <c r="G229" s="124">
        <f t="shared" si="23"/>
        <v>0</v>
      </c>
    </row>
    <row r="230" spans="1:7" s="103" customFormat="1" ht="31.5" customHeight="1" x14ac:dyDescent="0.35">
      <c r="A230" s="121"/>
      <c r="B230" s="137"/>
      <c r="C230" s="138"/>
      <c r="D230" s="116"/>
      <c r="E230" s="116"/>
      <c r="F230" s="40"/>
      <c r="G230" s="124"/>
    </row>
    <row r="231" spans="1:7" s="103" customFormat="1" ht="31.5" customHeight="1" x14ac:dyDescent="0.35">
      <c r="A231" s="121">
        <v>13.14</v>
      </c>
      <c r="B231" s="137" t="s">
        <v>317</v>
      </c>
      <c r="C231" s="138"/>
      <c r="F231" s="40"/>
      <c r="G231" s="124"/>
    </row>
    <row r="232" spans="1:7" s="103" customFormat="1" ht="31.5" customHeight="1" x14ac:dyDescent="0.35">
      <c r="A232" s="121"/>
      <c r="B232" s="118" t="s">
        <v>318</v>
      </c>
      <c r="C232" s="138"/>
      <c r="D232" s="116"/>
      <c r="E232" s="116"/>
      <c r="F232" s="40"/>
      <c r="G232" s="124"/>
    </row>
    <row r="233" spans="1:7" s="103" customFormat="1" ht="31.5" customHeight="1" x14ac:dyDescent="0.35">
      <c r="A233" s="121"/>
      <c r="B233" s="144" t="s">
        <v>319</v>
      </c>
      <c r="C233" s="138"/>
      <c r="D233" s="116" t="s">
        <v>3</v>
      </c>
      <c r="E233" s="116">
        <v>1</v>
      </c>
      <c r="F233" s="1"/>
      <c r="G233" s="124">
        <f>F233*E233</f>
        <v>0</v>
      </c>
    </row>
    <row r="234" spans="1:7" s="103" customFormat="1" ht="31.5" customHeight="1" x14ac:dyDescent="0.35">
      <c r="A234" s="121"/>
      <c r="B234" s="144" t="s">
        <v>320</v>
      </c>
      <c r="C234" s="138"/>
      <c r="D234" s="116" t="s">
        <v>3</v>
      </c>
      <c r="E234" s="116">
        <v>1</v>
      </c>
      <c r="F234" s="1"/>
      <c r="G234" s="124">
        <f t="shared" ref="G234:G235" si="24">F234*E234</f>
        <v>0</v>
      </c>
    </row>
    <row r="235" spans="1:7" s="103" customFormat="1" ht="31.5" customHeight="1" x14ac:dyDescent="0.35">
      <c r="A235" s="121"/>
      <c r="B235" s="144" t="s">
        <v>321</v>
      </c>
      <c r="C235" s="138"/>
      <c r="D235" s="116" t="s">
        <v>3</v>
      </c>
      <c r="E235" s="116">
        <v>1</v>
      </c>
      <c r="F235" s="1"/>
      <c r="G235" s="124">
        <f t="shared" si="24"/>
        <v>0</v>
      </c>
    </row>
    <row r="236" spans="1:7" s="103" customFormat="1" ht="31.5" customHeight="1" x14ac:dyDescent="0.35">
      <c r="A236" s="121"/>
      <c r="B236" s="144" t="s">
        <v>146</v>
      </c>
      <c r="C236" s="138"/>
      <c r="D236" s="116"/>
      <c r="E236" s="116"/>
      <c r="F236" s="40"/>
      <c r="G236" s="124"/>
    </row>
    <row r="237" spans="1:7" s="103" customFormat="1" ht="31.5" customHeight="1" x14ac:dyDescent="0.35">
      <c r="A237" s="121">
        <v>13.15</v>
      </c>
      <c r="B237" s="137" t="s">
        <v>322</v>
      </c>
      <c r="C237" s="138"/>
      <c r="D237" s="116"/>
      <c r="E237" s="116"/>
      <c r="F237" s="40"/>
      <c r="G237" s="124"/>
    </row>
    <row r="238" spans="1:7" s="103" customFormat="1" ht="31.5" customHeight="1" x14ac:dyDescent="0.35">
      <c r="A238" s="121"/>
      <c r="B238" s="118" t="s">
        <v>323</v>
      </c>
      <c r="C238" s="138"/>
      <c r="F238" s="37"/>
      <c r="G238" s="124"/>
    </row>
    <row r="239" spans="1:7" s="103" customFormat="1" ht="31.5" customHeight="1" x14ac:dyDescent="0.35">
      <c r="A239" s="121" t="s">
        <v>324</v>
      </c>
      <c r="B239" s="144" t="s">
        <v>325</v>
      </c>
      <c r="C239" s="138"/>
      <c r="D239" s="116" t="s">
        <v>39</v>
      </c>
      <c r="E239" s="116">
        <v>1</v>
      </c>
      <c r="F239" s="1"/>
      <c r="G239" s="124">
        <f>E239*F239</f>
        <v>0</v>
      </c>
    </row>
    <row r="240" spans="1:7" s="103" customFormat="1" ht="31.5" customHeight="1" x14ac:dyDescent="0.35">
      <c r="A240" s="121"/>
      <c r="B240" s="137"/>
      <c r="C240" s="138"/>
      <c r="D240" s="116"/>
      <c r="E240" s="116"/>
      <c r="F240" s="40"/>
      <c r="G240" s="124"/>
    </row>
    <row r="241" spans="1:7" s="103" customFormat="1" ht="31.5" customHeight="1" x14ac:dyDescent="0.35">
      <c r="A241" s="121">
        <v>13.16</v>
      </c>
      <c r="B241" s="137" t="s">
        <v>326</v>
      </c>
      <c r="C241" s="138"/>
      <c r="D241" s="116"/>
      <c r="E241" s="116"/>
      <c r="F241" s="40"/>
      <c r="G241" s="124"/>
    </row>
    <row r="242" spans="1:7" s="103" customFormat="1" ht="31.5" customHeight="1" x14ac:dyDescent="0.35">
      <c r="A242" s="121"/>
      <c r="B242" s="118" t="s">
        <v>327</v>
      </c>
      <c r="C242" s="138"/>
      <c r="D242" s="116" t="s">
        <v>39</v>
      </c>
      <c r="E242" s="116">
        <v>1</v>
      </c>
      <c r="F242" s="1"/>
      <c r="G242" s="124">
        <f>E242*F242</f>
        <v>0</v>
      </c>
    </row>
    <row r="243" spans="1:7" ht="27.5" customHeight="1" x14ac:dyDescent="0.35">
      <c r="A243" s="145"/>
      <c r="B243" s="146" t="s">
        <v>32</v>
      </c>
      <c r="C243" s="147"/>
      <c r="D243" s="148"/>
      <c r="E243" s="148"/>
      <c r="F243" s="148"/>
      <c r="G243" s="149"/>
    </row>
    <row r="244" spans="1:7" ht="20" customHeight="1" x14ac:dyDescent="0.35">
      <c r="A244" s="150">
        <v>1</v>
      </c>
      <c r="B244" s="211" t="str">
        <f>B7</f>
        <v>EXCAVATION,  DEMOLITION, &amp; EARTH WORKS</v>
      </c>
      <c r="C244" s="212"/>
      <c r="D244" s="151"/>
      <c r="E244" s="151"/>
      <c r="F244" s="151"/>
      <c r="G244" s="152">
        <f>G7</f>
        <v>0</v>
      </c>
    </row>
    <row r="245" spans="1:7" ht="20" customHeight="1" x14ac:dyDescent="0.35">
      <c r="A245" s="150">
        <v>2</v>
      </c>
      <c r="B245" s="211" t="str">
        <f>B24</f>
        <v>CONCRETE , BLOCK WORKS AND STONE WORKS</v>
      </c>
      <c r="C245" s="212"/>
      <c r="D245" s="151"/>
      <c r="E245" s="151"/>
      <c r="F245" s="151"/>
      <c r="G245" s="152">
        <f>G24</f>
        <v>0</v>
      </c>
    </row>
    <row r="246" spans="1:7" ht="20" customHeight="1" x14ac:dyDescent="0.35">
      <c r="A246" s="150">
        <v>3</v>
      </c>
      <c r="B246" s="211" t="str">
        <f>B50</f>
        <v>PLASTERING WORKS</v>
      </c>
      <c r="C246" s="212"/>
      <c r="D246" s="151"/>
      <c r="E246" s="151"/>
      <c r="F246" s="151"/>
      <c r="G246" s="152">
        <f>G50</f>
        <v>0</v>
      </c>
    </row>
    <row r="247" spans="1:7" ht="20" customHeight="1" x14ac:dyDescent="0.35">
      <c r="A247" s="150">
        <v>4</v>
      </c>
      <c r="B247" s="211" t="str">
        <f>B54</f>
        <v>TILING, FLOORING AND MARBLE WORKS</v>
      </c>
      <c r="C247" s="212"/>
      <c r="D247" s="151"/>
      <c r="E247" s="151"/>
      <c r="F247" s="151"/>
      <c r="G247" s="152">
        <f>G54</f>
        <v>0</v>
      </c>
    </row>
    <row r="248" spans="1:7" ht="20" customHeight="1" x14ac:dyDescent="0.35">
      <c r="A248" s="150">
        <v>5</v>
      </c>
      <c r="B248" s="211" t="str">
        <f>B60</f>
        <v>PAINTING WORKS</v>
      </c>
      <c r="C248" s="212"/>
      <c r="D248" s="151"/>
      <c r="E248" s="151"/>
      <c r="F248" s="151"/>
      <c r="G248" s="152">
        <f>G60</f>
        <v>0</v>
      </c>
    </row>
    <row r="249" spans="1:7" ht="20" customHeight="1" x14ac:dyDescent="0.35">
      <c r="A249" s="150">
        <v>6</v>
      </c>
      <c r="B249" s="211" t="str">
        <f>B63</f>
        <v>CARPENTRY &amp; JOINERY WORKS</v>
      </c>
      <c r="C249" s="212"/>
      <c r="D249" s="151"/>
      <c r="E249" s="151"/>
      <c r="F249" s="151"/>
      <c r="G249" s="152">
        <f>G63</f>
        <v>0</v>
      </c>
    </row>
    <row r="250" spans="1:7" ht="20" customHeight="1" x14ac:dyDescent="0.35">
      <c r="A250" s="150">
        <v>7</v>
      </c>
      <c r="B250" s="211" t="str">
        <f>B74</f>
        <v>STEEL  WORKS &amp; Aluminuim &amp; ACCESSORIES</v>
      </c>
      <c r="C250" s="212"/>
      <c r="D250" s="151"/>
      <c r="E250" s="151"/>
      <c r="F250" s="151"/>
      <c r="G250" s="152">
        <f>G74</f>
        <v>0</v>
      </c>
    </row>
    <row r="251" spans="1:7" ht="20" customHeight="1" x14ac:dyDescent="0.35">
      <c r="A251" s="150">
        <v>8</v>
      </c>
      <c r="B251" s="211" t="str">
        <f>B93</f>
        <v>Water insulation</v>
      </c>
      <c r="C251" s="212"/>
      <c r="D251" s="151"/>
      <c r="E251" s="151"/>
      <c r="F251" s="151"/>
      <c r="G251" s="152">
        <f>G93</f>
        <v>0</v>
      </c>
    </row>
    <row r="252" spans="1:7" ht="20" customHeight="1" x14ac:dyDescent="0.35">
      <c r="A252" s="150">
        <v>9</v>
      </c>
      <c r="B252" s="211" t="str">
        <f>B97</f>
        <v>FURNITURE &amp; EQUIPMENTS</v>
      </c>
      <c r="C252" s="212"/>
      <c r="D252" s="151"/>
      <c r="E252" s="151"/>
      <c r="F252" s="151"/>
      <c r="G252" s="152">
        <f>G97</f>
        <v>0</v>
      </c>
    </row>
    <row r="253" spans="1:7" ht="20" customHeight="1" x14ac:dyDescent="0.35">
      <c r="A253" s="150">
        <v>10</v>
      </c>
      <c r="B253" s="211" t="str">
        <f>B112</f>
        <v>PLANTING WORKS</v>
      </c>
      <c r="C253" s="212"/>
      <c r="D253" s="151"/>
      <c r="E253" s="151"/>
      <c r="F253" s="151"/>
      <c r="G253" s="152">
        <f>G112</f>
        <v>0</v>
      </c>
    </row>
    <row r="254" spans="1:7" ht="20" customHeight="1" x14ac:dyDescent="0.35">
      <c r="A254" s="150">
        <v>11</v>
      </c>
      <c r="B254" s="211" t="str">
        <f>B118</f>
        <v>MECHANICAL WORKS</v>
      </c>
      <c r="C254" s="212"/>
      <c r="D254" s="151"/>
      <c r="E254" s="151"/>
      <c r="F254" s="151"/>
      <c r="G254" s="152">
        <f>G118</f>
        <v>0</v>
      </c>
    </row>
    <row r="255" spans="1:7" ht="20" customHeight="1" x14ac:dyDescent="0.35">
      <c r="A255" s="150">
        <v>12</v>
      </c>
      <c r="B255" s="211" t="str">
        <f>B163</f>
        <v>ELECTRICAL WORKS</v>
      </c>
      <c r="C255" s="212"/>
      <c r="D255" s="151"/>
      <c r="E255" s="151"/>
      <c r="F255" s="151"/>
      <c r="G255" s="152">
        <f>G163</f>
        <v>0</v>
      </c>
    </row>
    <row r="256" spans="1:7" ht="27.5" customHeight="1" x14ac:dyDescent="0.35">
      <c r="A256" s="153"/>
      <c r="B256" s="213"/>
      <c r="C256" s="214"/>
      <c r="D256" s="154"/>
      <c r="E256" s="209" t="s">
        <v>22</v>
      </c>
      <c r="F256" s="210"/>
      <c r="G256" s="155">
        <f>SUM(G244:G255)</f>
        <v>0</v>
      </c>
    </row>
    <row r="257" spans="1:7" s="75" customFormat="1" ht="20.5" customHeight="1" x14ac:dyDescent="0.35">
      <c r="A257" s="156"/>
      <c r="B257" s="157"/>
      <c r="C257" s="158" t="s">
        <v>636</v>
      </c>
      <c r="D257" s="159"/>
      <c r="E257" s="159"/>
      <c r="F257" s="159"/>
      <c r="G257" s="159"/>
    </row>
    <row r="258" spans="1:7" ht="31.5" customHeight="1" x14ac:dyDescent="0.35">
      <c r="B258" s="160" t="s">
        <v>29</v>
      </c>
      <c r="C258" s="206"/>
      <c r="D258" s="207"/>
      <c r="E258" s="208"/>
      <c r="F258" s="33"/>
      <c r="G258" s="33"/>
    </row>
    <row r="259" spans="1:7" ht="31.5" customHeight="1" x14ac:dyDescent="0.35">
      <c r="B259" s="160" t="s">
        <v>23</v>
      </c>
      <c r="C259" s="206"/>
      <c r="D259" s="207"/>
      <c r="E259" s="208"/>
      <c r="F259" s="33"/>
      <c r="G259" s="33"/>
    </row>
    <row r="260" spans="1:7" ht="31.5" customHeight="1" x14ac:dyDescent="0.35">
      <c r="B260" s="160" t="s">
        <v>24</v>
      </c>
      <c r="C260" s="206"/>
      <c r="D260" s="207"/>
      <c r="E260" s="208"/>
      <c r="F260" s="33"/>
      <c r="G260" s="33"/>
    </row>
    <row r="261" spans="1:7" ht="31.5" customHeight="1" x14ac:dyDescent="0.35">
      <c r="B261" s="160" t="s">
        <v>25</v>
      </c>
      <c r="C261" s="42">
        <f ca="1">TODAY()</f>
        <v>45345</v>
      </c>
      <c r="D261" s="43">
        <f ca="1">NOW()</f>
        <v>45345.648921990738</v>
      </c>
      <c r="E261" s="44"/>
      <c r="F261" s="44"/>
      <c r="G261" s="33"/>
    </row>
    <row r="262" spans="1:7" ht="56.5" customHeight="1" x14ac:dyDescent="0.35">
      <c r="B262" s="160" t="s">
        <v>27</v>
      </c>
      <c r="C262" s="45"/>
      <c r="D262" s="46" t="s">
        <v>26</v>
      </c>
      <c r="E262" s="206"/>
      <c r="F262" s="207"/>
      <c r="G262" s="208"/>
    </row>
    <row r="263" spans="1:7" ht="31.5" customHeight="1" x14ac:dyDescent="0.35">
      <c r="F263" s="162"/>
      <c r="G263" s="163"/>
    </row>
    <row r="264" spans="1:7" ht="31.5" customHeight="1" x14ac:dyDescent="0.35">
      <c r="A264"/>
      <c r="B264"/>
      <c r="C264"/>
      <c r="D264" s="117"/>
      <c r="E264" s="117"/>
      <c r="F264" s="117"/>
      <c r="G264" s="117"/>
    </row>
    <row r="265" spans="1:7" ht="31.5" customHeight="1" x14ac:dyDescent="0.35">
      <c r="A265"/>
      <c r="B265"/>
      <c r="C265"/>
      <c r="D265" s="117"/>
      <c r="E265" s="117"/>
      <c r="F265" s="117"/>
      <c r="G265" s="117"/>
    </row>
    <row r="266" spans="1:7" ht="31.5" customHeight="1" x14ac:dyDescent="0.35">
      <c r="A266"/>
      <c r="B266"/>
      <c r="C266"/>
      <c r="D266" s="117"/>
      <c r="E266" s="117"/>
      <c r="F266" s="117"/>
      <c r="G266" s="117"/>
    </row>
    <row r="267" spans="1:7" ht="31.5" customHeight="1" x14ac:dyDescent="0.35">
      <c r="A267"/>
      <c r="B267"/>
      <c r="C267"/>
      <c r="D267" s="117"/>
      <c r="E267" s="117"/>
      <c r="F267" s="117"/>
      <c r="G267" s="117"/>
    </row>
    <row r="268" spans="1:7" ht="31.5" customHeight="1" x14ac:dyDescent="0.35">
      <c r="A268"/>
      <c r="B268"/>
      <c r="C268"/>
      <c r="D268" s="117"/>
      <c r="E268" s="117"/>
      <c r="F268" s="117"/>
      <c r="G268" s="117"/>
    </row>
    <row r="269" spans="1:7" ht="31.5" customHeight="1" x14ac:dyDescent="0.35">
      <c r="A269"/>
      <c r="B269"/>
      <c r="C269"/>
      <c r="D269" s="117"/>
      <c r="E269" s="117"/>
      <c r="F269" s="117"/>
      <c r="G269" s="117"/>
    </row>
    <row r="270" spans="1:7" ht="31.5" customHeight="1" x14ac:dyDescent="0.35">
      <c r="A270"/>
      <c r="B270"/>
      <c r="C270"/>
      <c r="D270" s="117"/>
      <c r="E270" s="117"/>
      <c r="F270" s="117"/>
      <c r="G270" s="117"/>
    </row>
    <row r="271" spans="1:7" ht="31.5" customHeight="1" x14ac:dyDescent="0.35">
      <c r="A271"/>
      <c r="B271"/>
      <c r="C271"/>
      <c r="D271" s="117"/>
      <c r="E271" s="117"/>
      <c r="F271" s="117"/>
      <c r="G271" s="117"/>
    </row>
    <row r="272" spans="1:7" ht="31.5" customHeight="1" x14ac:dyDescent="0.35">
      <c r="A272"/>
      <c r="B272"/>
      <c r="C272"/>
      <c r="D272" s="117"/>
      <c r="E272" s="117"/>
      <c r="F272" s="117"/>
      <c r="G272" s="117"/>
    </row>
    <row r="273" spans="1:7" ht="31.5" customHeight="1" x14ac:dyDescent="0.35">
      <c r="A273"/>
      <c r="B273"/>
      <c r="C273"/>
      <c r="D273" s="117"/>
      <c r="E273" s="117"/>
      <c r="F273" s="117"/>
      <c r="G273" s="117"/>
    </row>
    <row r="274" spans="1:7" ht="31.5" customHeight="1" x14ac:dyDescent="0.35">
      <c r="A274"/>
      <c r="B274"/>
      <c r="C274"/>
      <c r="D274" s="117"/>
      <c r="E274" s="117"/>
      <c r="F274" s="117"/>
      <c r="G274" s="117"/>
    </row>
    <row r="275" spans="1:7" ht="31.5" customHeight="1" x14ac:dyDescent="0.35">
      <c r="A275"/>
      <c r="B275"/>
      <c r="C275"/>
      <c r="D275" s="117"/>
      <c r="E275" s="117"/>
      <c r="F275" s="117"/>
      <c r="G275" s="117"/>
    </row>
    <row r="276" spans="1:7" ht="31.5" customHeight="1" x14ac:dyDescent="0.35">
      <c r="A276"/>
      <c r="B276"/>
      <c r="C276"/>
      <c r="D276" s="117"/>
      <c r="E276" s="117"/>
      <c r="F276" s="117"/>
      <c r="G276" s="117"/>
    </row>
    <row r="277" spans="1:7" ht="31.5" customHeight="1" x14ac:dyDescent="0.35">
      <c r="A277"/>
      <c r="B277"/>
      <c r="C277"/>
      <c r="D277" s="117"/>
      <c r="E277" s="117"/>
      <c r="F277" s="117"/>
      <c r="G277" s="117"/>
    </row>
    <row r="278" spans="1:7" ht="31.5" customHeight="1" x14ac:dyDescent="0.35">
      <c r="A278"/>
      <c r="B278"/>
      <c r="C278"/>
      <c r="D278" s="117"/>
      <c r="E278" s="117"/>
      <c r="F278" s="117"/>
      <c r="G278" s="117"/>
    </row>
    <row r="279" spans="1:7" ht="31.5" customHeight="1" x14ac:dyDescent="0.35">
      <c r="A279"/>
      <c r="B279"/>
      <c r="C279"/>
      <c r="D279" s="117"/>
      <c r="E279" s="117"/>
      <c r="F279" s="117"/>
      <c r="G279" s="117"/>
    </row>
    <row r="280" spans="1:7" ht="31.5" customHeight="1" x14ac:dyDescent="0.35">
      <c r="A280"/>
      <c r="B280"/>
      <c r="C280"/>
      <c r="D280" s="117"/>
      <c r="E280" s="117"/>
      <c r="F280" s="117"/>
      <c r="G280" s="117"/>
    </row>
    <row r="281" spans="1:7" ht="31.5" customHeight="1" x14ac:dyDescent="0.35">
      <c r="A281"/>
      <c r="B281"/>
      <c r="C281"/>
      <c r="D281" s="117"/>
      <c r="E281" s="117"/>
      <c r="F281" s="117"/>
      <c r="G281" s="117"/>
    </row>
    <row r="282" spans="1:7" ht="31.5" customHeight="1" x14ac:dyDescent="0.35">
      <c r="A282"/>
      <c r="B282"/>
      <c r="C282"/>
      <c r="D282" s="117"/>
      <c r="E282" s="117"/>
      <c r="F282" s="117"/>
      <c r="G282" s="117"/>
    </row>
    <row r="283" spans="1:7" ht="31.5" customHeight="1" x14ac:dyDescent="0.35">
      <c r="A283"/>
      <c r="B283"/>
      <c r="C283"/>
      <c r="D283" s="117"/>
      <c r="E283" s="117"/>
      <c r="F283" s="117"/>
      <c r="G283" s="117"/>
    </row>
    <row r="284" spans="1:7" ht="31.5" customHeight="1" x14ac:dyDescent="0.35">
      <c r="A284"/>
      <c r="B284"/>
      <c r="C284"/>
      <c r="D284" s="117"/>
      <c r="E284" s="117"/>
      <c r="F284" s="117"/>
      <c r="G284" s="117"/>
    </row>
    <row r="285" spans="1:7" ht="31.5" customHeight="1" x14ac:dyDescent="0.35">
      <c r="A285"/>
      <c r="B285"/>
      <c r="C285"/>
      <c r="D285" s="117"/>
      <c r="E285" s="117"/>
      <c r="F285" s="117"/>
      <c r="G285" s="117"/>
    </row>
    <row r="286" spans="1:7" ht="31.5" customHeight="1" x14ac:dyDescent="0.35">
      <c r="A286"/>
      <c r="B286"/>
      <c r="C286"/>
      <c r="D286" s="117"/>
      <c r="E286" s="117"/>
      <c r="F286" s="117"/>
      <c r="G286" s="117"/>
    </row>
    <row r="287" spans="1:7" ht="31.5" customHeight="1" x14ac:dyDescent="0.35">
      <c r="A287"/>
      <c r="B287"/>
      <c r="C287"/>
      <c r="D287" s="117"/>
      <c r="E287" s="117"/>
      <c r="F287" s="117"/>
      <c r="G287" s="117"/>
    </row>
    <row r="288" spans="1:7" ht="31.5" customHeight="1" x14ac:dyDescent="0.35">
      <c r="A288"/>
      <c r="B288"/>
      <c r="C288"/>
      <c r="D288" s="117"/>
      <c r="E288" s="117"/>
      <c r="F288" s="117"/>
      <c r="G288" s="117"/>
    </row>
    <row r="289" spans="1:7" ht="31.5" customHeight="1" x14ac:dyDescent="0.35">
      <c r="A289"/>
      <c r="B289"/>
      <c r="C289"/>
      <c r="D289" s="117"/>
      <c r="E289" s="117"/>
      <c r="F289" s="117"/>
      <c r="G289" s="117"/>
    </row>
    <row r="290" spans="1:7" ht="31.5" customHeight="1" x14ac:dyDescent="0.35">
      <c r="A290"/>
      <c r="B290"/>
      <c r="C290"/>
      <c r="D290" s="117"/>
      <c r="E290" s="117"/>
      <c r="F290" s="117"/>
      <c r="G290" s="117"/>
    </row>
    <row r="291" spans="1:7" ht="31.5" customHeight="1" x14ac:dyDescent="0.35">
      <c r="A291"/>
      <c r="B291"/>
      <c r="C291"/>
      <c r="D291" s="117"/>
      <c r="E291" s="117"/>
      <c r="F291" s="117"/>
      <c r="G291" s="117"/>
    </row>
    <row r="292" spans="1:7" ht="31.5" customHeight="1" x14ac:dyDescent="0.35">
      <c r="A292"/>
      <c r="B292"/>
      <c r="C292"/>
      <c r="D292" s="117"/>
      <c r="E292" s="117"/>
      <c r="F292" s="117"/>
      <c r="G292" s="117"/>
    </row>
    <row r="293" spans="1:7" ht="31.5" customHeight="1" x14ac:dyDescent="0.35">
      <c r="A293"/>
      <c r="B293"/>
      <c r="C293"/>
      <c r="D293" s="117"/>
      <c r="E293" s="117"/>
      <c r="F293" s="117"/>
      <c r="G293" s="117"/>
    </row>
    <row r="294" spans="1:7" ht="31.5" customHeight="1" x14ac:dyDescent="0.35">
      <c r="A294"/>
      <c r="B294"/>
      <c r="C294"/>
      <c r="D294" s="117"/>
      <c r="E294" s="117"/>
      <c r="F294" s="117"/>
      <c r="G294" s="117"/>
    </row>
    <row r="295" spans="1:7" ht="31.5" customHeight="1" x14ac:dyDescent="0.35">
      <c r="A295"/>
      <c r="B295"/>
      <c r="C295"/>
      <c r="D295" s="117"/>
      <c r="E295" s="117"/>
      <c r="F295" s="117"/>
      <c r="G295" s="117"/>
    </row>
    <row r="296" spans="1:7" ht="31.5" customHeight="1" x14ac:dyDescent="0.35">
      <c r="A296"/>
      <c r="B296"/>
      <c r="C296"/>
      <c r="D296" s="117"/>
      <c r="E296" s="117"/>
      <c r="F296" s="117"/>
      <c r="G296" s="117"/>
    </row>
    <row r="297" spans="1:7" ht="31.5" customHeight="1" x14ac:dyDescent="0.35">
      <c r="A297"/>
      <c r="B297"/>
      <c r="C297"/>
      <c r="D297" s="117"/>
      <c r="E297" s="117"/>
      <c r="F297" s="117"/>
      <c r="G297" s="117"/>
    </row>
    <row r="298" spans="1:7" ht="31.5" customHeight="1" x14ac:dyDescent="0.35">
      <c r="A298"/>
      <c r="B298"/>
      <c r="C298"/>
      <c r="D298" s="117"/>
      <c r="E298" s="117"/>
      <c r="F298" s="117"/>
      <c r="G298" s="117"/>
    </row>
    <row r="299" spans="1:7" ht="31.5" customHeight="1" x14ac:dyDescent="0.35">
      <c r="A299"/>
      <c r="B299"/>
      <c r="C299"/>
      <c r="D299" s="117"/>
      <c r="E299" s="117"/>
      <c r="F299" s="117"/>
      <c r="G299" s="117"/>
    </row>
    <row r="300" spans="1:7" ht="31.5" customHeight="1" x14ac:dyDescent="0.35">
      <c r="A300"/>
      <c r="B300"/>
      <c r="C300"/>
      <c r="D300" s="117"/>
      <c r="E300" s="117"/>
      <c r="F300" s="117"/>
      <c r="G300" s="117"/>
    </row>
    <row r="301" spans="1:7" ht="31.5" customHeight="1" x14ac:dyDescent="0.35">
      <c r="A301"/>
      <c r="B301"/>
      <c r="C301"/>
      <c r="D301" s="117"/>
      <c r="E301" s="117"/>
      <c r="F301" s="117"/>
      <c r="G301" s="117"/>
    </row>
    <row r="302" spans="1:7" ht="31.5" customHeight="1" x14ac:dyDescent="0.35">
      <c r="A302"/>
      <c r="B302"/>
      <c r="C302"/>
      <c r="D302" s="117"/>
      <c r="E302" s="117"/>
      <c r="F302" s="117"/>
      <c r="G302" s="117"/>
    </row>
    <row r="303" spans="1:7" ht="31.5" customHeight="1" x14ac:dyDescent="0.35">
      <c r="A303"/>
      <c r="B303"/>
      <c r="C303"/>
      <c r="D303" s="117"/>
      <c r="E303" s="117"/>
      <c r="F303" s="117"/>
      <c r="G303" s="117"/>
    </row>
    <row r="304" spans="1:7" ht="31.5" customHeight="1" x14ac:dyDescent="0.35">
      <c r="A304"/>
      <c r="B304"/>
      <c r="C304"/>
      <c r="D304" s="117"/>
      <c r="E304" s="117"/>
      <c r="F304" s="117"/>
      <c r="G304" s="117"/>
    </row>
    <row r="305" spans="1:7" ht="31.5" customHeight="1" x14ac:dyDescent="0.35">
      <c r="A305"/>
      <c r="B305"/>
      <c r="C305"/>
      <c r="D305" s="117"/>
      <c r="E305" s="117"/>
      <c r="F305" s="117"/>
      <c r="G305" s="117"/>
    </row>
    <row r="306" spans="1:7" ht="31.5" customHeight="1" x14ac:dyDescent="0.35">
      <c r="A306"/>
      <c r="B306"/>
      <c r="C306"/>
      <c r="D306" s="117"/>
      <c r="E306" s="117"/>
      <c r="F306" s="117"/>
      <c r="G306" s="117"/>
    </row>
    <row r="307" spans="1:7" ht="31.5" customHeight="1" x14ac:dyDescent="0.35">
      <c r="A307"/>
      <c r="B307"/>
      <c r="C307"/>
      <c r="D307" s="117"/>
      <c r="E307" s="117"/>
      <c r="F307" s="117"/>
      <c r="G307" s="117"/>
    </row>
    <row r="308" spans="1:7" ht="31.5" customHeight="1" x14ac:dyDescent="0.35">
      <c r="A308"/>
      <c r="B308"/>
      <c r="C308"/>
      <c r="D308" s="117"/>
      <c r="E308" s="117"/>
      <c r="F308" s="117"/>
      <c r="G308" s="117"/>
    </row>
    <row r="309" spans="1:7" ht="31.5" customHeight="1" x14ac:dyDescent="0.35">
      <c r="A309"/>
      <c r="B309"/>
      <c r="C309"/>
      <c r="D309" s="117"/>
      <c r="E309" s="117"/>
      <c r="F309" s="117"/>
      <c r="G309" s="117"/>
    </row>
    <row r="310" spans="1:7" ht="31.5" customHeight="1" x14ac:dyDescent="0.35">
      <c r="A310"/>
      <c r="B310"/>
      <c r="C310"/>
      <c r="D310" s="117"/>
      <c r="E310" s="117"/>
      <c r="F310" s="117"/>
      <c r="G310" s="117"/>
    </row>
    <row r="311" spans="1:7" ht="31.5" customHeight="1" x14ac:dyDescent="0.35">
      <c r="A311"/>
      <c r="B311"/>
      <c r="C311"/>
      <c r="D311" s="117"/>
      <c r="E311" s="117"/>
      <c r="F311" s="117"/>
      <c r="G311" s="117"/>
    </row>
    <row r="312" spans="1:7" ht="31.5" customHeight="1" x14ac:dyDescent="0.35">
      <c r="A312"/>
      <c r="B312"/>
      <c r="C312"/>
      <c r="D312" s="117"/>
      <c r="E312" s="117"/>
      <c r="F312" s="117"/>
      <c r="G312" s="117"/>
    </row>
    <row r="313" spans="1:7" ht="31.5" customHeight="1" x14ac:dyDescent="0.35">
      <c r="A313"/>
      <c r="B313"/>
      <c r="C313"/>
      <c r="D313" s="117"/>
      <c r="E313" s="117"/>
      <c r="F313" s="117"/>
      <c r="G313" s="117"/>
    </row>
    <row r="314" spans="1:7" ht="31.5" customHeight="1" x14ac:dyDescent="0.35">
      <c r="A314"/>
      <c r="B314"/>
      <c r="C314"/>
      <c r="D314" s="117"/>
      <c r="E314" s="117"/>
      <c r="F314" s="117"/>
      <c r="G314" s="117"/>
    </row>
    <row r="315" spans="1:7" ht="31.5" customHeight="1" x14ac:dyDescent="0.35">
      <c r="A315"/>
      <c r="B315"/>
      <c r="C315"/>
      <c r="D315" s="117"/>
      <c r="E315" s="117"/>
      <c r="F315" s="117"/>
      <c r="G315" s="117"/>
    </row>
  </sheetData>
  <sheetProtection algorithmName="SHA-512" hashValue="DDvQO0fJiNKWEWvkna8E00Z8n5Vzx/wzeTmgVDmWJJXedyfP30elzY4PJxbW0Y9PnCIm9jDrPmXU4dlyjOU6Nw==" saltValue="D+fogeSgUgDPdF9W83jyug==" spinCount="100000" sheet="1" objects="1" scenarios="1"/>
  <autoFilter ref="A6:G161" xr:uid="{00000000-0009-0000-0000-000000000000}">
    <filterColumn colId="1" showButton="0"/>
    <filterColumn colId="2" showButton="0"/>
  </autoFilter>
  <dataConsolidate/>
  <mergeCells count="30">
    <mergeCell ref="B254:C254"/>
    <mergeCell ref="B255:C255"/>
    <mergeCell ref="B256:C256"/>
    <mergeCell ref="B249:C249"/>
    <mergeCell ref="B250:C250"/>
    <mergeCell ref="B251:C251"/>
    <mergeCell ref="B252:C252"/>
    <mergeCell ref="B253:C253"/>
    <mergeCell ref="B244:C244"/>
    <mergeCell ref="B245:C245"/>
    <mergeCell ref="B246:C246"/>
    <mergeCell ref="B247:C247"/>
    <mergeCell ref="B248:C248"/>
    <mergeCell ref="E262:G262"/>
    <mergeCell ref="C258:E258"/>
    <mergeCell ref="C259:E259"/>
    <mergeCell ref="C260:E260"/>
    <mergeCell ref="E256:F256"/>
    <mergeCell ref="A1:G1"/>
    <mergeCell ref="A3:G3"/>
    <mergeCell ref="C4:G4"/>
    <mergeCell ref="A4:B4"/>
    <mergeCell ref="A2:G2"/>
    <mergeCell ref="B5:B6"/>
    <mergeCell ref="A5:A6"/>
    <mergeCell ref="G5:G6"/>
    <mergeCell ref="F5:F6"/>
    <mergeCell ref="E5:E6"/>
    <mergeCell ref="D5:D6"/>
    <mergeCell ref="C5:C6"/>
  </mergeCells>
  <phoneticPr fontId="2" type="noConversion"/>
  <dataValidations count="2">
    <dataValidation type="list" allowBlank="1" showInputMessage="1" showErrorMessage="1" sqref="D119:D147 D149:D161" xr:uid="{00000000-0002-0000-0000-000000000000}">
      <formula1>#REF!</formula1>
    </dataValidation>
    <dataValidation type="list" allowBlank="1" showInputMessage="1" showErrorMessage="1" sqref="D162" xr:uid="{00000000-0002-0000-0000-000001000000}">
      <formula1>#REF!</formula1>
    </dataValidation>
  </dataValidations>
  <printOptions horizontalCentered="1"/>
  <pageMargins left="0.23622047244094491" right="0.23622047244094491" top="1.0629921259842521" bottom="0.94488188976377963" header="0.35433070866141736" footer="0.31496062992125984"/>
  <pageSetup paperSize="9" scale="76" fitToHeight="0" orientation="landscape" r:id="rId1"/>
  <headerFooter alignWithMargins="0">
    <oddHeader>&amp;LContracting Authority:
&amp;G&amp;CFunded by:
&amp;G&amp;Rand:
&amp;G</oddHeader>
    <oddFooter>&amp;LPZA170421T-10013&amp;CAnnex 1 - Bill of quantities&amp;R&amp;P/&amp;N</oddFooter>
  </headerFooter>
  <rowBreaks count="15" manualBreakCount="15">
    <brk id="18" max="6" man="1"/>
    <brk id="35" max="6" man="1"/>
    <brk id="49" max="6" man="1"/>
    <brk id="62" max="6" man="1"/>
    <brk id="96" max="6" man="1"/>
    <brk id="111" max="16383" man="1"/>
    <brk id="124" max="6" man="1"/>
    <brk id="141" max="6" man="1"/>
    <brk id="157" max="6" man="1"/>
    <brk id="174" max="6" man="1"/>
    <brk id="191" max="6" man="1"/>
    <brk id="208" max="6" man="1"/>
    <brk id="225" max="6" man="1"/>
    <brk id="242" max="6" man="1"/>
    <brk id="262" max="6" man="1"/>
  </rowBreaks>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lists!$A$2:$A$11</xm:f>
          </x14:formula1>
          <xm:sqref>D98:D111 D94:D96 D61 D8:D23 D51:D53 D34:D47 D66:D73 D49 D113:D117 D55:D58 D77:D83 D29:D31 D25:D27 D85:D88 D90:D92</xm:sqref>
        </x14:dataValidation>
        <x14:dataValidation type="list" allowBlank="1" showInputMessage="1" showErrorMessage="1" xr:uid="{00000000-0002-0000-0000-000003000000}">
          <x14:formula1>
            <xm:f>'C:\Users\adlim\OneDrive\Documents\Hiba\[Multaqa BOQs Ahmad 5.6.2023.xlsx]lists'!#REF!</xm:f>
          </x14:formula1>
          <xm:sqref>D64:D65</xm:sqref>
        </x14:dataValidation>
        <x14:dataValidation type="list" allowBlank="1" showInputMessage="1" showErrorMessage="1" xr:uid="{00000000-0002-0000-0000-000005000000}">
          <x14:formula1>
            <xm:f>'https://enabelbe.sharepoint.com/Enable- Biet Safafa/Final Works- Team/[BoQs -Elec.ALSAFA (1).xlsx]lists'!#REF!</xm:f>
          </x14:formula1>
          <xm:sqref>D165:D186 D190:D221 D223:D230 D232:D237 D239:D242</xm:sqref>
        </x14:dataValidation>
        <x14:dataValidation type="list" allowBlank="1" showInputMessage="1" showErrorMessage="1" xr:uid="{00000000-0002-0000-0000-000006000000}">
          <x14:formula1>
            <xm:f>'https://enabelbe.sharepoint.com/عطاء ملعب الفرير/FINAL SUBMISSION 28.6.2020/Annex1 BoQs/[BoQs -priced-modified.xlsx]lists'!#REF!</xm:f>
          </x14:formula1>
          <xm:sqref>D48 D84</xm:sqref>
        </x14:dataValidation>
        <x14:dataValidation type="list" allowBlank="1" showInputMessage="1" showErrorMessage="1" xr:uid="{00000000-0002-0000-0000-000007000000}">
          <x14:formula1>
            <xm:f>'https://enabelbe.sharepoint.com/Enable- Biet Safafa/Final Works- Team/[Final BOQs 10.1.2024.xlsx]lists'!#REF!</xm:f>
          </x14:formula1>
          <xm:sqref>D28 D32:D33 D75:D76 D89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6A2F-1F68-4F3B-A3E6-220B165CD5D4}">
  <sheetPr>
    <tabColor theme="5"/>
    <outlinePr summaryBelow="0" summaryRight="0"/>
    <pageSetUpPr fitToPage="1"/>
  </sheetPr>
  <dimension ref="A1:G191"/>
  <sheetViews>
    <sheetView tabSelected="1" view="pageBreakPreview" zoomScale="55" zoomScaleNormal="75" zoomScaleSheetLayoutView="55" zoomScalePageLayoutView="75" workbookViewId="0">
      <pane ySplit="6" topLeftCell="A127" activePane="bottomLeft" state="frozen"/>
      <selection pane="bottomLeft" activeCell="C133" sqref="C133"/>
    </sheetView>
  </sheetViews>
  <sheetFormatPr defaultColWidth="8.6328125" defaultRowHeight="14.5" outlineLevelRow="1" x14ac:dyDescent="0.35"/>
  <cols>
    <col min="1" max="1" width="12.453125" style="126" customWidth="1"/>
    <col min="2" max="2" width="46.453125" style="130" customWidth="1"/>
    <col min="3" max="3" width="64.54296875" style="126" customWidth="1"/>
    <col min="4" max="4" width="14" style="85" customWidth="1"/>
    <col min="5" max="5" width="11.453125" style="85" customWidth="1"/>
    <col min="6" max="6" width="14.6328125" style="161" customWidth="1"/>
    <col min="7" max="7" width="24.6328125" style="102" customWidth="1"/>
  </cols>
  <sheetData>
    <row r="1" spans="1:7" ht="23" customHeight="1" x14ac:dyDescent="0.35">
      <c r="A1" s="199" t="s">
        <v>516</v>
      </c>
      <c r="B1" s="199"/>
      <c r="C1" s="199"/>
      <c r="D1" s="199"/>
      <c r="E1" s="199"/>
      <c r="F1" s="199"/>
      <c r="G1" s="199"/>
    </row>
    <row r="2" spans="1:7" ht="29.5" customHeight="1" x14ac:dyDescent="0.35">
      <c r="A2" s="203" t="s">
        <v>517</v>
      </c>
      <c r="B2" s="204"/>
      <c r="C2" s="204"/>
      <c r="D2" s="204"/>
      <c r="E2" s="204"/>
      <c r="F2" s="204"/>
      <c r="G2" s="205"/>
    </row>
    <row r="3" spans="1:7" ht="29.5" customHeight="1" x14ac:dyDescent="0.35">
      <c r="A3" s="200" t="s">
        <v>519</v>
      </c>
      <c r="B3" s="200"/>
      <c r="C3" s="200"/>
      <c r="D3" s="200"/>
      <c r="E3" s="200"/>
      <c r="F3" s="200"/>
      <c r="G3" s="200"/>
    </row>
    <row r="4" spans="1:7" ht="22" customHeight="1" x14ac:dyDescent="0.35">
      <c r="A4" s="202" t="s">
        <v>34</v>
      </c>
      <c r="B4" s="202"/>
      <c r="C4" s="201" t="str">
        <f>UPPER(IF(C256&lt;&gt;"","Tenderer: "&amp;C256,""))</f>
        <v/>
      </c>
      <c r="D4" s="201"/>
      <c r="E4" s="201"/>
      <c r="F4" s="201"/>
      <c r="G4" s="201"/>
    </row>
    <row r="5" spans="1:7" s="47" customFormat="1" ht="16" customHeight="1" x14ac:dyDescent="0.35">
      <c r="A5" s="215" t="s">
        <v>30</v>
      </c>
      <c r="B5" s="215" t="s">
        <v>31</v>
      </c>
      <c r="C5" s="216" t="s">
        <v>35</v>
      </c>
      <c r="D5" s="217" t="s">
        <v>19</v>
      </c>
      <c r="E5" s="217" t="s">
        <v>18</v>
      </c>
      <c r="F5" s="219" t="s">
        <v>21</v>
      </c>
      <c r="G5" s="220" t="s">
        <v>33</v>
      </c>
    </row>
    <row r="6" spans="1:7" s="48" customFormat="1" ht="12" customHeight="1" outlineLevel="1" x14ac:dyDescent="0.35">
      <c r="A6" s="215"/>
      <c r="B6" s="215"/>
      <c r="C6" s="216"/>
      <c r="D6" s="217"/>
      <c r="E6" s="217"/>
      <c r="F6" s="219"/>
      <c r="G6" s="220"/>
    </row>
    <row r="7" spans="1:7" s="48" customFormat="1" ht="18.5" outlineLevel="1" x14ac:dyDescent="0.35">
      <c r="A7" s="88">
        <v>1</v>
      </c>
      <c r="B7" s="164" t="s">
        <v>520</v>
      </c>
      <c r="C7" s="164"/>
      <c r="D7" s="91"/>
      <c r="E7" s="91"/>
      <c r="F7" s="165" t="s">
        <v>20</v>
      </c>
      <c r="G7" s="92">
        <f>SUM(G8:G9)</f>
        <v>0</v>
      </c>
    </row>
    <row r="8" spans="1:7" s="48" customFormat="1" ht="130.5" outlineLevel="1" x14ac:dyDescent="0.35">
      <c r="A8" s="166">
        <v>1.01</v>
      </c>
      <c r="B8" s="87" t="s">
        <v>521</v>
      </c>
      <c r="C8" s="106" t="s">
        <v>522</v>
      </c>
      <c r="D8" s="84" t="s">
        <v>56</v>
      </c>
      <c r="E8" s="86">
        <v>500</v>
      </c>
      <c r="F8" s="1"/>
      <c r="G8" s="93">
        <f>F8*E8</f>
        <v>0</v>
      </c>
    </row>
    <row r="9" spans="1:7" s="48" customFormat="1" ht="19.25" customHeight="1" outlineLevel="1" x14ac:dyDescent="0.35">
      <c r="A9" s="166">
        <v>1.02</v>
      </c>
      <c r="B9" s="87" t="s">
        <v>523</v>
      </c>
      <c r="C9" s="87" t="s">
        <v>524</v>
      </c>
      <c r="D9" s="84" t="s">
        <v>56</v>
      </c>
      <c r="E9" s="86">
        <v>200</v>
      </c>
      <c r="F9" s="1"/>
      <c r="G9" s="93">
        <f>F9*E9</f>
        <v>0</v>
      </c>
    </row>
    <row r="10" spans="1:7" s="48" customFormat="1" outlineLevel="1" x14ac:dyDescent="0.35">
      <c r="A10" s="166"/>
      <c r="B10" s="87"/>
      <c r="C10" s="87"/>
      <c r="D10" s="84"/>
      <c r="E10" s="86"/>
      <c r="F10" s="167"/>
      <c r="G10" s="93"/>
    </row>
    <row r="11" spans="1:7" s="168" customFormat="1" ht="17.399999999999999" customHeight="1" outlineLevel="1" x14ac:dyDescent="0.35">
      <c r="A11" s="88">
        <v>2</v>
      </c>
      <c r="B11" s="89" t="s">
        <v>12</v>
      </c>
      <c r="C11" s="90"/>
      <c r="D11" s="91"/>
      <c r="E11" s="91"/>
      <c r="F11" s="34"/>
      <c r="G11" s="92"/>
    </row>
    <row r="12" spans="1:7" s="168" customFormat="1" ht="30" customHeight="1" outlineLevel="1" x14ac:dyDescent="0.35">
      <c r="A12" s="86"/>
      <c r="B12" s="221" t="s">
        <v>125</v>
      </c>
      <c r="C12" s="222"/>
      <c r="D12" s="84"/>
      <c r="E12" s="84"/>
      <c r="F12" s="169"/>
      <c r="G12" s="93"/>
    </row>
    <row r="13" spans="1:7" s="168" customFormat="1" ht="20.399999999999999" customHeight="1" outlineLevel="1" x14ac:dyDescent="0.35">
      <c r="A13" s="114"/>
      <c r="B13" s="223" t="s">
        <v>126</v>
      </c>
      <c r="C13" s="223"/>
      <c r="D13" s="170"/>
      <c r="E13" s="170"/>
      <c r="F13" s="169"/>
      <c r="G13" s="171"/>
    </row>
    <row r="14" spans="1:7" s="168" customFormat="1" ht="29.4" customHeight="1" outlineLevel="1" x14ac:dyDescent="0.35">
      <c r="A14" s="114"/>
      <c r="B14" s="224" t="s">
        <v>525</v>
      </c>
      <c r="C14" s="224"/>
      <c r="D14" s="170"/>
      <c r="E14" s="170"/>
      <c r="F14" s="169"/>
      <c r="G14" s="171"/>
    </row>
    <row r="15" spans="1:7" s="168" customFormat="1" ht="35" customHeight="1" outlineLevel="1" x14ac:dyDescent="0.35">
      <c r="A15" s="114"/>
      <c r="B15" s="218" t="s">
        <v>127</v>
      </c>
      <c r="C15" s="218"/>
      <c r="D15" s="170"/>
      <c r="E15" s="170"/>
      <c r="F15" s="169"/>
      <c r="G15" s="171"/>
    </row>
    <row r="16" spans="1:7" s="168" customFormat="1" ht="16.25" customHeight="1" outlineLevel="1" x14ac:dyDescent="0.35">
      <c r="A16" s="114"/>
      <c r="B16" s="218" t="s">
        <v>526</v>
      </c>
      <c r="C16" s="218"/>
      <c r="D16" s="170"/>
      <c r="E16" s="170"/>
      <c r="F16" s="169"/>
      <c r="G16" s="171"/>
    </row>
    <row r="17" spans="1:7" s="168" customFormat="1" ht="17.399999999999999" customHeight="1" outlineLevel="1" x14ac:dyDescent="0.35">
      <c r="A17" s="114"/>
      <c r="B17" s="218" t="s">
        <v>527</v>
      </c>
      <c r="C17" s="218"/>
      <c r="D17" s="170"/>
      <c r="E17" s="170"/>
      <c r="F17" s="169"/>
      <c r="G17" s="171"/>
    </row>
    <row r="18" spans="1:7" s="168" customFormat="1" ht="17.399999999999999" customHeight="1" outlineLevel="1" x14ac:dyDescent="0.35">
      <c r="A18" s="114"/>
      <c r="B18" s="218" t="s">
        <v>128</v>
      </c>
      <c r="C18" s="218"/>
      <c r="D18" s="170"/>
      <c r="E18" s="170"/>
      <c r="F18" s="169"/>
      <c r="G18" s="171"/>
    </row>
    <row r="19" spans="1:7" s="168" customFormat="1" ht="17.399999999999999" customHeight="1" outlineLevel="1" x14ac:dyDescent="0.35">
      <c r="A19" s="114"/>
      <c r="B19" s="218" t="s">
        <v>130</v>
      </c>
      <c r="C19" s="218"/>
      <c r="D19" s="170"/>
      <c r="E19" s="170"/>
      <c r="F19" s="169"/>
      <c r="G19" s="171"/>
    </row>
    <row r="20" spans="1:7" s="168" customFormat="1" ht="17.399999999999999" customHeight="1" outlineLevel="1" x14ac:dyDescent="0.35">
      <c r="A20" s="114"/>
      <c r="B20" s="218" t="s">
        <v>131</v>
      </c>
      <c r="C20" s="218"/>
      <c r="D20" s="170"/>
      <c r="E20" s="170"/>
      <c r="F20" s="169"/>
      <c r="G20" s="171"/>
    </row>
    <row r="21" spans="1:7" s="168" customFormat="1" ht="17.399999999999999" customHeight="1" outlineLevel="1" x14ac:dyDescent="0.35">
      <c r="A21" s="114"/>
      <c r="B21" s="218" t="s">
        <v>132</v>
      </c>
      <c r="C21" s="218"/>
      <c r="D21" s="170"/>
      <c r="E21" s="170"/>
      <c r="F21" s="169"/>
      <c r="G21" s="171"/>
    </row>
    <row r="22" spans="1:7" s="168" customFormat="1" ht="17.399999999999999" customHeight="1" outlineLevel="1" x14ac:dyDescent="0.35">
      <c r="A22" s="114"/>
      <c r="B22" s="218" t="s">
        <v>133</v>
      </c>
      <c r="C22" s="218"/>
      <c r="D22" s="170"/>
      <c r="E22" s="170"/>
      <c r="F22" s="169"/>
      <c r="G22" s="171"/>
    </row>
    <row r="23" spans="1:7" s="168" customFormat="1" ht="17.399999999999999" customHeight="1" outlineLevel="1" x14ac:dyDescent="0.35">
      <c r="A23" s="114"/>
      <c r="B23" s="218" t="s">
        <v>134</v>
      </c>
      <c r="C23" s="218"/>
      <c r="D23" s="170"/>
      <c r="E23" s="170"/>
      <c r="F23" s="169"/>
      <c r="G23" s="171"/>
    </row>
    <row r="24" spans="1:7" s="168" customFormat="1" ht="17.399999999999999" customHeight="1" outlineLevel="1" x14ac:dyDescent="0.35">
      <c r="A24" s="114"/>
      <c r="B24" s="218" t="s">
        <v>135</v>
      </c>
      <c r="C24" s="218"/>
      <c r="D24" s="170"/>
      <c r="E24" s="170"/>
      <c r="F24" s="169"/>
      <c r="G24" s="171"/>
    </row>
    <row r="25" spans="1:7" s="168" customFormat="1" ht="17.399999999999999" customHeight="1" outlineLevel="1" x14ac:dyDescent="0.35">
      <c r="A25" s="114"/>
      <c r="B25" s="218" t="s">
        <v>136</v>
      </c>
      <c r="C25" s="218"/>
      <c r="D25" s="170"/>
      <c r="E25" s="170"/>
      <c r="F25" s="169"/>
      <c r="G25" s="171"/>
    </row>
    <row r="26" spans="1:7" s="168" customFormat="1" ht="30.65" customHeight="1" outlineLevel="1" x14ac:dyDescent="0.35">
      <c r="A26" s="114"/>
      <c r="B26" s="225" t="s">
        <v>528</v>
      </c>
      <c r="C26" s="225"/>
      <c r="D26" s="170"/>
      <c r="E26" s="170"/>
      <c r="F26" s="169"/>
      <c r="G26" s="171"/>
    </row>
    <row r="27" spans="1:7" ht="42.65" customHeight="1" x14ac:dyDescent="0.35">
      <c r="A27" s="114"/>
      <c r="B27" s="226" t="s">
        <v>137</v>
      </c>
      <c r="C27" s="226"/>
      <c r="D27" s="170"/>
      <c r="E27" s="170"/>
      <c r="F27" s="169"/>
      <c r="G27" s="171"/>
    </row>
    <row r="28" spans="1:7" ht="30.65" customHeight="1" x14ac:dyDescent="0.35">
      <c r="A28" s="114"/>
      <c r="B28" s="227" t="s">
        <v>138</v>
      </c>
      <c r="C28" s="227"/>
      <c r="D28" s="170"/>
      <c r="E28" s="170"/>
      <c r="F28" s="169"/>
      <c r="G28" s="171"/>
    </row>
    <row r="29" spans="1:7" ht="18.5" x14ac:dyDescent="0.35">
      <c r="A29" s="172"/>
      <c r="B29" s="173" t="s">
        <v>12</v>
      </c>
      <c r="C29" s="174"/>
      <c r="D29" s="175"/>
      <c r="E29" s="175"/>
      <c r="F29" s="176" t="s">
        <v>20</v>
      </c>
      <c r="G29" s="177">
        <f>SUM(G31:G113)</f>
        <v>0</v>
      </c>
    </row>
    <row r="30" spans="1:7" ht="43.5" x14ac:dyDescent="0.35">
      <c r="A30" s="121">
        <v>2.0099999999999998</v>
      </c>
      <c r="B30" s="122" t="s">
        <v>208</v>
      </c>
      <c r="C30" s="123" t="s">
        <v>209</v>
      </c>
      <c r="F30" s="33"/>
      <c r="G30" s="85"/>
    </row>
    <row r="31" spans="1:7" ht="72" customHeight="1" x14ac:dyDescent="0.35">
      <c r="A31" s="121" t="s">
        <v>529</v>
      </c>
      <c r="B31" s="125" t="s">
        <v>530</v>
      </c>
      <c r="D31" s="116" t="s">
        <v>531</v>
      </c>
      <c r="E31" s="99">
        <v>1</v>
      </c>
      <c r="F31" s="1"/>
      <c r="G31" s="124">
        <f t="shared" ref="G31:G69" si="0">E31*F31</f>
        <v>0</v>
      </c>
    </row>
    <row r="32" spans="1:7" ht="58" x14ac:dyDescent="0.35">
      <c r="A32" s="121">
        <v>2.02</v>
      </c>
      <c r="B32" s="127" t="s">
        <v>161</v>
      </c>
      <c r="C32" s="128" t="s">
        <v>213</v>
      </c>
      <c r="D32" s="107"/>
      <c r="E32" s="99"/>
      <c r="F32" s="36"/>
      <c r="G32" s="124"/>
    </row>
    <row r="33" spans="1:7" ht="58" x14ac:dyDescent="0.35">
      <c r="A33" s="121" t="s">
        <v>532</v>
      </c>
      <c r="B33" s="125" t="s">
        <v>215</v>
      </c>
      <c r="D33" s="107" t="s">
        <v>38</v>
      </c>
      <c r="E33" s="99">
        <v>3</v>
      </c>
      <c r="F33" s="1"/>
      <c r="G33" s="124">
        <f t="shared" si="0"/>
        <v>0</v>
      </c>
    </row>
    <row r="34" spans="1:7" ht="72.5" x14ac:dyDescent="0.35">
      <c r="A34" s="121" t="s">
        <v>533</v>
      </c>
      <c r="B34" s="125" t="s">
        <v>534</v>
      </c>
      <c r="D34" s="107" t="s">
        <v>38</v>
      </c>
      <c r="E34" s="99">
        <v>100</v>
      </c>
      <c r="F34" s="1"/>
      <c r="G34" s="124">
        <f t="shared" si="0"/>
        <v>0</v>
      </c>
    </row>
    <row r="35" spans="1:7" ht="43.5" x14ac:dyDescent="0.35">
      <c r="A35" s="121" t="s">
        <v>535</v>
      </c>
      <c r="B35" s="125" t="s">
        <v>217</v>
      </c>
      <c r="D35" s="107" t="s">
        <v>38</v>
      </c>
      <c r="E35" s="99">
        <v>50</v>
      </c>
      <c r="F35" s="1"/>
      <c r="G35" s="124">
        <f t="shared" si="0"/>
        <v>0</v>
      </c>
    </row>
    <row r="36" spans="1:7" x14ac:dyDescent="0.35">
      <c r="A36" s="121">
        <v>2.0299999999999998</v>
      </c>
      <c r="B36" s="122" t="s">
        <v>536</v>
      </c>
      <c r="C36" s="123"/>
      <c r="D36" s="107"/>
      <c r="F36" s="33"/>
      <c r="G36" s="85"/>
    </row>
    <row r="37" spans="1:7" ht="101.5" x14ac:dyDescent="0.35">
      <c r="A37" s="121" t="s">
        <v>537</v>
      </c>
      <c r="B37" s="123" t="s">
        <v>538</v>
      </c>
      <c r="C37" s="100"/>
      <c r="D37" s="107" t="s">
        <v>38</v>
      </c>
      <c r="E37" s="107">
        <v>100</v>
      </c>
      <c r="F37" s="1"/>
      <c r="G37" s="124">
        <f>E37*F37</f>
        <v>0</v>
      </c>
    </row>
    <row r="38" spans="1:7" ht="58" x14ac:dyDescent="0.35">
      <c r="A38" s="121">
        <v>2.04</v>
      </c>
      <c r="B38" s="127" t="s">
        <v>218</v>
      </c>
      <c r="C38" s="123" t="s">
        <v>219</v>
      </c>
      <c r="D38" s="107"/>
      <c r="E38" s="99"/>
      <c r="F38" s="36"/>
      <c r="G38" s="124"/>
    </row>
    <row r="39" spans="1:7" x14ac:dyDescent="0.35">
      <c r="A39" s="129"/>
      <c r="C39" s="123" t="s">
        <v>166</v>
      </c>
      <c r="D39" s="107"/>
      <c r="E39" s="99"/>
      <c r="F39" s="36"/>
      <c r="G39" s="124"/>
    </row>
    <row r="40" spans="1:7" x14ac:dyDescent="0.35">
      <c r="A40" s="121" t="s">
        <v>539</v>
      </c>
      <c r="B40" s="123" t="s">
        <v>540</v>
      </c>
      <c r="D40" s="107" t="s">
        <v>3</v>
      </c>
      <c r="E40" s="99">
        <v>17</v>
      </c>
      <c r="F40" s="1"/>
      <c r="G40" s="124">
        <f t="shared" si="0"/>
        <v>0</v>
      </c>
    </row>
    <row r="41" spans="1:7" x14ac:dyDescent="0.35">
      <c r="A41" s="121" t="s">
        <v>541</v>
      </c>
      <c r="B41" s="123" t="s">
        <v>542</v>
      </c>
      <c r="D41" s="107" t="s">
        <v>3</v>
      </c>
      <c r="E41" s="99">
        <v>11</v>
      </c>
      <c r="F41" s="1"/>
      <c r="G41" s="124"/>
    </row>
    <row r="42" spans="1:7" ht="97.25" customHeight="1" x14ac:dyDescent="0.35">
      <c r="A42" s="121" t="s">
        <v>543</v>
      </c>
      <c r="B42" s="123" t="s">
        <v>544</v>
      </c>
      <c r="D42" s="107" t="s">
        <v>3</v>
      </c>
      <c r="E42" s="99">
        <v>8</v>
      </c>
      <c r="F42" s="1"/>
      <c r="G42" s="124">
        <f t="shared" si="0"/>
        <v>0</v>
      </c>
    </row>
    <row r="43" spans="1:7" x14ac:dyDescent="0.35">
      <c r="A43" s="121" t="s">
        <v>545</v>
      </c>
      <c r="B43" s="123" t="s">
        <v>224</v>
      </c>
      <c r="C43" s="130"/>
      <c r="D43" s="107" t="s">
        <v>3</v>
      </c>
      <c r="E43" s="99">
        <v>10</v>
      </c>
      <c r="F43" s="1"/>
      <c r="G43" s="124">
        <f t="shared" si="0"/>
        <v>0</v>
      </c>
    </row>
    <row r="44" spans="1:7" ht="87" x14ac:dyDescent="0.35">
      <c r="A44" s="121" t="s">
        <v>546</v>
      </c>
      <c r="B44" s="130" t="s">
        <v>547</v>
      </c>
      <c r="C44"/>
      <c r="D44" s="107" t="s">
        <v>3</v>
      </c>
      <c r="E44" s="99">
        <v>8</v>
      </c>
      <c r="F44" s="1"/>
      <c r="G44" s="124">
        <f t="shared" si="0"/>
        <v>0</v>
      </c>
    </row>
    <row r="45" spans="1:7" x14ac:dyDescent="0.35">
      <c r="A45" s="121" t="s">
        <v>548</v>
      </c>
      <c r="B45" s="123" t="s">
        <v>228</v>
      </c>
      <c r="D45" s="107" t="s">
        <v>3</v>
      </c>
      <c r="E45" s="99">
        <v>13</v>
      </c>
      <c r="F45" s="1"/>
      <c r="G45" s="124">
        <f t="shared" si="0"/>
        <v>0</v>
      </c>
    </row>
    <row r="46" spans="1:7" x14ac:dyDescent="0.35">
      <c r="A46" s="121"/>
      <c r="B46" s="127"/>
      <c r="C46" s="123"/>
      <c r="D46" s="107"/>
      <c r="E46" s="99"/>
      <c r="F46" s="38"/>
      <c r="G46" s="124"/>
    </row>
    <row r="47" spans="1:7" ht="29" x14ac:dyDescent="0.35">
      <c r="A47" s="121">
        <v>2.0499999999999998</v>
      </c>
      <c r="B47" s="131" t="s">
        <v>229</v>
      </c>
      <c r="C47"/>
      <c r="D47" s="107"/>
      <c r="E47" s="107"/>
      <c r="F47" s="38"/>
      <c r="G47" s="124"/>
    </row>
    <row r="48" spans="1:7" ht="116" x14ac:dyDescent="0.35">
      <c r="A48" s="121" t="s">
        <v>549</v>
      </c>
      <c r="B48" s="123" t="s">
        <v>550</v>
      </c>
      <c r="C48" s="123" t="s">
        <v>551</v>
      </c>
      <c r="D48" s="178" t="s">
        <v>3</v>
      </c>
      <c r="E48" s="107">
        <v>1</v>
      </c>
      <c r="F48" s="1"/>
      <c r="G48" s="124">
        <f t="shared" si="0"/>
        <v>0</v>
      </c>
    </row>
    <row r="49" spans="1:7" ht="116" x14ac:dyDescent="0.35">
      <c r="A49" s="121" t="s">
        <v>552</v>
      </c>
      <c r="B49" s="123" t="s">
        <v>553</v>
      </c>
      <c r="C49" s="123" t="s">
        <v>551</v>
      </c>
      <c r="D49" s="107" t="s">
        <v>3</v>
      </c>
      <c r="E49" s="107">
        <v>5</v>
      </c>
      <c r="F49" s="1"/>
      <c r="G49" s="124">
        <f t="shared" si="0"/>
        <v>0</v>
      </c>
    </row>
    <row r="50" spans="1:7" ht="18.5" x14ac:dyDescent="0.35">
      <c r="A50" s="121">
        <v>2.06</v>
      </c>
      <c r="B50" s="132" t="s">
        <v>232</v>
      </c>
      <c r="C50" s="123"/>
      <c r="D50" s="107"/>
      <c r="E50" s="107"/>
      <c r="F50" s="38"/>
      <c r="G50" s="124"/>
    </row>
    <row r="51" spans="1:7" ht="58" x14ac:dyDescent="0.35">
      <c r="A51" s="121" t="s">
        <v>554</v>
      </c>
      <c r="B51" s="122" t="s">
        <v>234</v>
      </c>
      <c r="C51" s="123" t="s">
        <v>235</v>
      </c>
      <c r="D51" s="116" t="s">
        <v>3</v>
      </c>
      <c r="E51" s="99">
        <v>32</v>
      </c>
      <c r="F51" s="1"/>
      <c r="G51" s="124">
        <f t="shared" si="0"/>
        <v>0</v>
      </c>
    </row>
    <row r="52" spans="1:7" ht="113.75" customHeight="1" x14ac:dyDescent="0.35">
      <c r="A52" s="121">
        <v>2.0699999999999998</v>
      </c>
      <c r="B52" s="131" t="s">
        <v>236</v>
      </c>
      <c r="C52" s="123" t="s">
        <v>237</v>
      </c>
      <c r="D52" s="116"/>
      <c r="E52" s="99"/>
      <c r="F52" s="36"/>
      <c r="G52" s="124"/>
    </row>
    <row r="53" spans="1:7" ht="99" customHeight="1" x14ac:dyDescent="0.35">
      <c r="A53" s="121" t="s">
        <v>555</v>
      </c>
      <c r="B53" s="100" t="s">
        <v>556</v>
      </c>
      <c r="C53" s="123"/>
      <c r="D53" s="116" t="s">
        <v>3</v>
      </c>
      <c r="E53" s="99">
        <v>16</v>
      </c>
      <c r="F53" s="1"/>
      <c r="G53" s="124">
        <f t="shared" si="0"/>
        <v>0</v>
      </c>
    </row>
    <row r="54" spans="1:7" ht="104" customHeight="1" x14ac:dyDescent="0.35">
      <c r="A54" s="121" t="s">
        <v>557</v>
      </c>
      <c r="B54" s="100" t="s">
        <v>558</v>
      </c>
      <c r="C54" s="123"/>
      <c r="D54" s="116" t="s">
        <v>3</v>
      </c>
      <c r="E54" s="99">
        <v>8</v>
      </c>
      <c r="F54" s="1"/>
      <c r="G54" s="124">
        <f t="shared" si="0"/>
        <v>0</v>
      </c>
    </row>
    <row r="55" spans="1:7" ht="79.25" customHeight="1" x14ac:dyDescent="0.35">
      <c r="A55" s="121" t="s">
        <v>559</v>
      </c>
      <c r="B55" s="130" t="s">
        <v>560</v>
      </c>
      <c r="C55" s="103"/>
      <c r="D55" s="85" t="s">
        <v>3</v>
      </c>
      <c r="E55" s="85">
        <v>3</v>
      </c>
      <c r="F55" s="1"/>
      <c r="G55" s="124">
        <f t="shared" si="0"/>
        <v>0</v>
      </c>
    </row>
    <row r="56" spans="1:7" ht="58" x14ac:dyDescent="0.35">
      <c r="A56" s="121" t="s">
        <v>561</v>
      </c>
      <c r="B56" s="87" t="s">
        <v>562</v>
      </c>
      <c r="C56" s="103"/>
      <c r="D56" s="85" t="s">
        <v>3</v>
      </c>
      <c r="E56" s="85">
        <v>4</v>
      </c>
      <c r="F56" s="1"/>
      <c r="G56" s="124">
        <f t="shared" si="0"/>
        <v>0</v>
      </c>
    </row>
    <row r="57" spans="1:7" ht="82.25" customHeight="1" x14ac:dyDescent="0.35">
      <c r="A57" s="121" t="s">
        <v>563</v>
      </c>
      <c r="B57" s="130" t="s">
        <v>246</v>
      </c>
      <c r="C57" s="103"/>
      <c r="D57" s="85" t="s">
        <v>3</v>
      </c>
      <c r="E57" s="85">
        <v>7</v>
      </c>
      <c r="F57" s="1"/>
      <c r="G57" s="124">
        <f t="shared" si="0"/>
        <v>0</v>
      </c>
    </row>
    <row r="58" spans="1:7" x14ac:dyDescent="0.35">
      <c r="A58" s="121">
        <v>2.08</v>
      </c>
      <c r="B58" s="133" t="s">
        <v>247</v>
      </c>
      <c r="D58" s="116"/>
      <c r="E58" s="99"/>
      <c r="F58" s="36"/>
      <c r="G58" s="124"/>
    </row>
    <row r="59" spans="1:7" ht="88.75" customHeight="1" x14ac:dyDescent="0.35">
      <c r="A59" s="121" t="s">
        <v>564</v>
      </c>
      <c r="B59" s="134" t="s">
        <v>565</v>
      </c>
      <c r="C59" s="118" t="s">
        <v>566</v>
      </c>
      <c r="D59" s="116" t="s">
        <v>3</v>
      </c>
      <c r="E59" s="99">
        <v>1</v>
      </c>
      <c r="F59" s="1"/>
      <c r="G59" s="124">
        <f t="shared" si="0"/>
        <v>0</v>
      </c>
    </row>
    <row r="60" spans="1:7" ht="76.75" customHeight="1" x14ac:dyDescent="0.35">
      <c r="A60" s="121" t="s">
        <v>567</v>
      </c>
      <c r="B60" s="135" t="s">
        <v>568</v>
      </c>
      <c r="C60" s="118" t="s">
        <v>253</v>
      </c>
      <c r="D60" s="116" t="s">
        <v>3</v>
      </c>
      <c r="E60" s="99">
        <v>77</v>
      </c>
      <c r="F60" s="1"/>
      <c r="G60" s="124">
        <f t="shared" si="0"/>
        <v>0</v>
      </c>
    </row>
    <row r="61" spans="1:7" ht="29" x14ac:dyDescent="0.35">
      <c r="A61" s="121" t="s">
        <v>569</v>
      </c>
      <c r="B61" s="118" t="s">
        <v>570</v>
      </c>
      <c r="C61" s="103"/>
      <c r="D61" s="107" t="s">
        <v>38</v>
      </c>
      <c r="E61" s="99">
        <v>35</v>
      </c>
      <c r="F61" s="1"/>
      <c r="G61" s="124">
        <f t="shared" si="0"/>
        <v>0</v>
      </c>
    </row>
    <row r="62" spans="1:7" ht="43.5" x14ac:dyDescent="0.35">
      <c r="A62" s="121" t="s">
        <v>571</v>
      </c>
      <c r="B62" s="118" t="s">
        <v>573</v>
      </c>
      <c r="C62" s="103"/>
      <c r="D62" s="107" t="s">
        <v>38</v>
      </c>
      <c r="E62" s="99">
        <v>100</v>
      </c>
      <c r="F62" s="1"/>
      <c r="G62" s="124">
        <f t="shared" si="0"/>
        <v>0</v>
      </c>
    </row>
    <row r="63" spans="1:7" ht="116" x14ac:dyDescent="0.35">
      <c r="A63" s="121" t="s">
        <v>572</v>
      </c>
      <c r="B63" s="118" t="s">
        <v>257</v>
      </c>
      <c r="C63" s="103"/>
      <c r="D63" s="116" t="s">
        <v>38</v>
      </c>
      <c r="E63" s="99">
        <v>100</v>
      </c>
      <c r="F63" s="1"/>
      <c r="G63" s="124">
        <f t="shared" si="0"/>
        <v>0</v>
      </c>
    </row>
    <row r="64" spans="1:7" ht="203" x14ac:dyDescent="0.35">
      <c r="A64" s="121" t="s">
        <v>574</v>
      </c>
      <c r="B64" s="118" t="s">
        <v>259</v>
      </c>
      <c r="C64" s="103"/>
      <c r="D64" s="116" t="s">
        <v>3</v>
      </c>
      <c r="E64" s="99">
        <v>1</v>
      </c>
      <c r="F64" s="1"/>
      <c r="G64" s="124">
        <f t="shared" si="0"/>
        <v>0</v>
      </c>
    </row>
    <row r="65" spans="1:7" ht="58" x14ac:dyDescent="0.35">
      <c r="A65" s="121">
        <v>2.09</v>
      </c>
      <c r="B65" s="136" t="s">
        <v>575</v>
      </c>
      <c r="C65" s="118" t="s">
        <v>260</v>
      </c>
      <c r="D65" s="116"/>
      <c r="E65" s="99"/>
      <c r="F65" s="36"/>
      <c r="G65" s="124"/>
    </row>
    <row r="66" spans="1:7" ht="203" x14ac:dyDescent="0.35">
      <c r="A66" s="121" t="s">
        <v>576</v>
      </c>
      <c r="B66" s="137" t="s">
        <v>165</v>
      </c>
      <c r="C66" s="118" t="s">
        <v>577</v>
      </c>
      <c r="D66" s="116" t="s">
        <v>3</v>
      </c>
      <c r="E66" s="99">
        <v>6</v>
      </c>
      <c r="F66" s="1"/>
      <c r="G66" s="124">
        <f t="shared" si="0"/>
        <v>0</v>
      </c>
    </row>
    <row r="67" spans="1:7" ht="174" x14ac:dyDescent="0.35">
      <c r="A67" s="121" t="s">
        <v>578</v>
      </c>
      <c r="B67" s="137" t="s">
        <v>264</v>
      </c>
      <c r="C67" s="138" t="s">
        <v>265</v>
      </c>
      <c r="D67" s="116" t="s">
        <v>266</v>
      </c>
      <c r="E67" s="116">
        <v>1</v>
      </c>
      <c r="F67" s="1"/>
      <c r="G67" s="124">
        <f t="shared" si="0"/>
        <v>0</v>
      </c>
    </row>
    <row r="68" spans="1:7" s="103" customFormat="1" x14ac:dyDescent="0.35">
      <c r="A68" s="121" t="s">
        <v>579</v>
      </c>
      <c r="B68" s="137" t="s">
        <v>268</v>
      </c>
      <c r="C68" s="118" t="s">
        <v>269</v>
      </c>
      <c r="D68" s="116" t="s">
        <v>266</v>
      </c>
      <c r="E68" s="116">
        <v>1</v>
      </c>
      <c r="F68" s="1"/>
      <c r="G68" s="124">
        <f t="shared" si="0"/>
        <v>0</v>
      </c>
    </row>
    <row r="69" spans="1:7" s="103" customFormat="1" ht="29" x14ac:dyDescent="0.35">
      <c r="A69" s="121" t="s">
        <v>580</v>
      </c>
      <c r="B69" s="140" t="s">
        <v>271</v>
      </c>
      <c r="C69" s="141" t="s">
        <v>272</v>
      </c>
      <c r="D69" s="142" t="s">
        <v>266</v>
      </c>
      <c r="E69" s="142">
        <v>1</v>
      </c>
      <c r="F69" s="21"/>
      <c r="G69" s="143">
        <f t="shared" si="0"/>
        <v>0</v>
      </c>
    </row>
    <row r="70" spans="1:7" s="103" customFormat="1" x14ac:dyDescent="0.35">
      <c r="A70" s="121"/>
      <c r="B70" s="137"/>
      <c r="C70" s="138"/>
      <c r="D70" s="116"/>
      <c r="E70" s="116"/>
      <c r="F70" s="40"/>
      <c r="G70" s="124"/>
    </row>
    <row r="71" spans="1:7" s="103" customFormat="1" x14ac:dyDescent="0.35">
      <c r="A71" s="121">
        <v>2.1</v>
      </c>
      <c r="B71" s="137" t="s">
        <v>581</v>
      </c>
      <c r="C71" s="138"/>
      <c r="D71" s="116"/>
      <c r="E71" s="116"/>
      <c r="F71" s="40"/>
      <c r="G71" s="124"/>
    </row>
    <row r="72" spans="1:7" s="103" customFormat="1" ht="87" x14ac:dyDescent="0.35">
      <c r="B72" s="118" t="s">
        <v>274</v>
      </c>
      <c r="C72" s="123"/>
      <c r="D72" s="116"/>
      <c r="E72" s="116"/>
      <c r="F72" s="40"/>
      <c r="G72" s="124"/>
    </row>
    <row r="73" spans="1:7" s="103" customFormat="1" ht="29" x14ac:dyDescent="0.35">
      <c r="A73" s="121" t="s">
        <v>582</v>
      </c>
      <c r="B73" s="118" t="s">
        <v>583</v>
      </c>
      <c r="C73" s="138"/>
      <c r="D73" s="116" t="s">
        <v>3</v>
      </c>
      <c r="E73" s="116">
        <v>1</v>
      </c>
      <c r="F73" s="1"/>
      <c r="G73" s="124">
        <f>E73*F73</f>
        <v>0</v>
      </c>
    </row>
    <row r="74" spans="1:7" s="103" customFormat="1" ht="43.5" x14ac:dyDescent="0.35">
      <c r="A74" s="121" t="s">
        <v>584</v>
      </c>
      <c r="B74" s="118" t="s">
        <v>278</v>
      </c>
      <c r="C74" s="138"/>
      <c r="D74" s="116" t="s">
        <v>3</v>
      </c>
      <c r="E74" s="116">
        <v>2</v>
      </c>
      <c r="F74" s="1"/>
      <c r="G74" s="124">
        <f t="shared" ref="G74:G78" si="1">E74*F74</f>
        <v>0</v>
      </c>
    </row>
    <row r="75" spans="1:7" s="103" customFormat="1" x14ac:dyDescent="0.35">
      <c r="A75" s="121" t="s">
        <v>585</v>
      </c>
      <c r="B75" s="118" t="s">
        <v>280</v>
      </c>
      <c r="C75" s="138"/>
      <c r="D75" s="116" t="s">
        <v>3</v>
      </c>
      <c r="E75" s="116">
        <v>5</v>
      </c>
      <c r="F75" s="1"/>
      <c r="G75" s="124">
        <f t="shared" si="1"/>
        <v>0</v>
      </c>
    </row>
    <row r="76" spans="1:7" s="103" customFormat="1" x14ac:dyDescent="0.35">
      <c r="A76" s="121" t="s">
        <v>586</v>
      </c>
      <c r="B76" s="118" t="s">
        <v>282</v>
      </c>
      <c r="C76" s="138"/>
      <c r="D76" s="116" t="s">
        <v>3</v>
      </c>
      <c r="E76" s="116">
        <v>1</v>
      </c>
      <c r="F76" s="1"/>
      <c r="G76" s="124">
        <f t="shared" si="1"/>
        <v>0</v>
      </c>
    </row>
    <row r="77" spans="1:7" s="103" customFormat="1" x14ac:dyDescent="0.35">
      <c r="A77" s="121" t="s">
        <v>587</v>
      </c>
      <c r="B77" s="118" t="s">
        <v>284</v>
      </c>
      <c r="C77" s="138"/>
      <c r="D77" s="116" t="s">
        <v>3</v>
      </c>
      <c r="E77" s="116">
        <v>30</v>
      </c>
      <c r="F77" s="1"/>
      <c r="G77" s="124">
        <f t="shared" si="1"/>
        <v>0</v>
      </c>
    </row>
    <row r="78" spans="1:7" s="103" customFormat="1" x14ac:dyDescent="0.35">
      <c r="A78" s="121" t="s">
        <v>588</v>
      </c>
      <c r="B78" s="118" t="s">
        <v>286</v>
      </c>
      <c r="C78" s="138"/>
      <c r="D78" s="116" t="s">
        <v>3</v>
      </c>
      <c r="E78" s="116">
        <v>1</v>
      </c>
      <c r="F78" s="1"/>
      <c r="G78" s="124">
        <f t="shared" si="1"/>
        <v>0</v>
      </c>
    </row>
    <row r="79" spans="1:7" s="103" customFormat="1" x14ac:dyDescent="0.35">
      <c r="A79" s="121"/>
      <c r="B79" s="137"/>
      <c r="C79" s="138"/>
      <c r="D79" s="116"/>
      <c r="E79" s="116"/>
      <c r="F79" s="40"/>
      <c r="G79" s="124"/>
    </row>
    <row r="80" spans="1:7" s="103" customFormat="1" x14ac:dyDescent="0.35">
      <c r="A80" s="121">
        <v>2.11</v>
      </c>
      <c r="B80" s="137" t="s">
        <v>589</v>
      </c>
      <c r="C80" s="138"/>
      <c r="D80" s="116"/>
      <c r="E80" s="116"/>
      <c r="F80" s="40"/>
      <c r="G80" s="124"/>
    </row>
    <row r="81" spans="1:7" s="103" customFormat="1" ht="101.5" x14ac:dyDescent="0.35">
      <c r="A81" s="121"/>
      <c r="B81" s="118" t="s">
        <v>288</v>
      </c>
      <c r="C81" s="138"/>
      <c r="D81" s="116"/>
      <c r="E81" s="116"/>
      <c r="F81" s="40"/>
      <c r="G81" s="124"/>
    </row>
    <row r="82" spans="1:7" s="103" customFormat="1" x14ac:dyDescent="0.35">
      <c r="A82" s="121" t="s">
        <v>590</v>
      </c>
      <c r="B82" s="118" t="s">
        <v>290</v>
      </c>
      <c r="C82" s="138"/>
      <c r="D82" s="116" t="s">
        <v>3</v>
      </c>
      <c r="E82" s="116">
        <v>1</v>
      </c>
      <c r="F82" s="1"/>
      <c r="G82" s="124">
        <f>E82*F82</f>
        <v>0</v>
      </c>
    </row>
    <row r="83" spans="1:7" s="103" customFormat="1" ht="29" x14ac:dyDescent="0.35">
      <c r="A83" s="121" t="s">
        <v>591</v>
      </c>
      <c r="B83" s="118" t="s">
        <v>592</v>
      </c>
      <c r="C83" s="138"/>
      <c r="D83" s="116" t="s">
        <v>3</v>
      </c>
      <c r="E83" s="116">
        <v>10</v>
      </c>
      <c r="F83" s="1"/>
      <c r="G83" s="124">
        <f t="shared" ref="G83:G88" si="2">E83*F83</f>
        <v>0</v>
      </c>
    </row>
    <row r="84" spans="1:7" s="103" customFormat="1" x14ac:dyDescent="0.35">
      <c r="A84" s="121" t="s">
        <v>593</v>
      </c>
      <c r="B84" s="118" t="s">
        <v>294</v>
      </c>
      <c r="C84" s="138"/>
      <c r="D84" s="116" t="s">
        <v>3</v>
      </c>
      <c r="E84" s="116">
        <v>8</v>
      </c>
      <c r="F84" s="1"/>
      <c r="G84" s="124">
        <f t="shared" si="2"/>
        <v>0</v>
      </c>
    </row>
    <row r="85" spans="1:7" s="103" customFormat="1" x14ac:dyDescent="0.35">
      <c r="A85" s="121" t="s">
        <v>594</v>
      </c>
      <c r="B85" s="118" t="s">
        <v>296</v>
      </c>
      <c r="C85" s="138"/>
      <c r="D85" s="116" t="s">
        <v>3</v>
      </c>
      <c r="E85" s="116">
        <v>1</v>
      </c>
      <c r="F85" s="1"/>
      <c r="G85" s="124">
        <f t="shared" si="2"/>
        <v>0</v>
      </c>
    </row>
    <row r="86" spans="1:7" s="103" customFormat="1" x14ac:dyDescent="0.35">
      <c r="A86" s="121" t="s">
        <v>595</v>
      </c>
      <c r="B86" s="118" t="s">
        <v>298</v>
      </c>
      <c r="C86" s="138"/>
      <c r="D86" s="116" t="s">
        <v>3</v>
      </c>
      <c r="E86" s="116">
        <v>1</v>
      </c>
      <c r="F86" s="1"/>
      <c r="G86" s="124">
        <f t="shared" si="2"/>
        <v>0</v>
      </c>
    </row>
    <row r="87" spans="1:7" s="103" customFormat="1" x14ac:dyDescent="0.35">
      <c r="A87" s="121" t="s">
        <v>596</v>
      </c>
      <c r="B87" s="118" t="s">
        <v>300</v>
      </c>
      <c r="C87" s="138"/>
      <c r="D87" s="116" t="s">
        <v>3</v>
      </c>
      <c r="E87" s="116">
        <v>1</v>
      </c>
      <c r="F87" s="1"/>
      <c r="G87" s="124">
        <f t="shared" si="2"/>
        <v>0</v>
      </c>
    </row>
    <row r="88" spans="1:7" s="103" customFormat="1" x14ac:dyDescent="0.35">
      <c r="A88" s="121" t="s">
        <v>597</v>
      </c>
      <c r="B88" s="118" t="s">
        <v>598</v>
      </c>
      <c r="C88" s="138"/>
      <c r="D88" s="116" t="s">
        <v>3</v>
      </c>
      <c r="E88" s="116">
        <v>1</v>
      </c>
      <c r="F88" s="1"/>
      <c r="G88" s="124">
        <f t="shared" si="2"/>
        <v>0</v>
      </c>
    </row>
    <row r="89" spans="1:7" s="103" customFormat="1" x14ac:dyDescent="0.35">
      <c r="A89" s="121"/>
      <c r="B89" s="118"/>
      <c r="C89" s="138"/>
      <c r="D89" s="116"/>
      <c r="E89" s="116"/>
      <c r="F89" s="40"/>
      <c r="G89" s="116"/>
    </row>
    <row r="90" spans="1:7" s="103" customFormat="1" x14ac:dyDescent="0.35">
      <c r="B90" s="121"/>
      <c r="C90" s="118"/>
      <c r="D90" s="138"/>
      <c r="E90" s="116"/>
      <c r="F90" s="40"/>
      <c r="G90" s="116"/>
    </row>
    <row r="91" spans="1:7" s="103" customFormat="1" x14ac:dyDescent="0.35">
      <c r="A91" s="121">
        <v>2.12</v>
      </c>
      <c r="B91" s="137" t="s">
        <v>599</v>
      </c>
      <c r="D91" s="138"/>
      <c r="E91" s="116"/>
      <c r="F91" s="40"/>
      <c r="G91" s="116"/>
    </row>
    <row r="92" spans="1:7" s="103" customFormat="1" ht="101.5" x14ac:dyDescent="0.35">
      <c r="A92" s="121"/>
      <c r="B92" s="118" t="s">
        <v>302</v>
      </c>
      <c r="D92" s="138"/>
      <c r="F92" s="40"/>
      <c r="G92" s="116"/>
    </row>
    <row r="93" spans="1:7" s="103" customFormat="1" ht="29" x14ac:dyDescent="0.35">
      <c r="A93" s="121" t="s">
        <v>600</v>
      </c>
      <c r="B93" s="118" t="s">
        <v>304</v>
      </c>
      <c r="C93" s="138"/>
      <c r="D93" s="116" t="s">
        <v>3</v>
      </c>
      <c r="E93" s="116">
        <v>1</v>
      </c>
      <c r="F93" s="1"/>
      <c r="G93" s="124">
        <f>E93*F93</f>
        <v>0</v>
      </c>
    </row>
    <row r="94" spans="1:7" s="103" customFormat="1" ht="29" x14ac:dyDescent="0.35">
      <c r="A94" s="121" t="s">
        <v>601</v>
      </c>
      <c r="B94" s="118" t="s">
        <v>306</v>
      </c>
      <c r="C94" s="138"/>
      <c r="D94" s="116" t="s">
        <v>3</v>
      </c>
      <c r="E94" s="116">
        <v>7</v>
      </c>
      <c r="F94" s="1"/>
      <c r="G94" s="124">
        <f t="shared" ref="G94:G99" si="3">E94*F94</f>
        <v>0</v>
      </c>
    </row>
    <row r="95" spans="1:7" s="103" customFormat="1" ht="29" x14ac:dyDescent="0.35">
      <c r="A95" s="121" t="s">
        <v>602</v>
      </c>
      <c r="B95" s="118" t="s">
        <v>308</v>
      </c>
      <c r="C95" s="138"/>
      <c r="D95" s="116" t="s">
        <v>3</v>
      </c>
      <c r="E95" s="116">
        <v>1</v>
      </c>
      <c r="F95" s="1"/>
      <c r="G95" s="124">
        <f t="shared" si="3"/>
        <v>0</v>
      </c>
    </row>
    <row r="96" spans="1:7" s="103" customFormat="1" ht="29" x14ac:dyDescent="0.35">
      <c r="A96" s="121" t="s">
        <v>603</v>
      </c>
      <c r="B96" s="118" t="s">
        <v>310</v>
      </c>
      <c r="C96" s="138"/>
      <c r="D96" s="116" t="s">
        <v>3</v>
      </c>
      <c r="E96" s="116">
        <v>1</v>
      </c>
      <c r="F96" s="1"/>
      <c r="G96" s="124">
        <f t="shared" si="3"/>
        <v>0</v>
      </c>
    </row>
    <row r="97" spans="1:7" s="103" customFormat="1" ht="43.5" x14ac:dyDescent="0.35">
      <c r="A97" s="121" t="s">
        <v>604</v>
      </c>
      <c r="B97" s="118" t="s">
        <v>605</v>
      </c>
      <c r="C97" s="138"/>
      <c r="D97" s="116" t="s">
        <v>3</v>
      </c>
      <c r="E97" s="116">
        <v>1</v>
      </c>
      <c r="F97" s="1"/>
      <c r="G97" s="124">
        <f t="shared" si="3"/>
        <v>0</v>
      </c>
    </row>
    <row r="98" spans="1:7" s="103" customFormat="1" ht="29" x14ac:dyDescent="0.35">
      <c r="A98" s="121" t="s">
        <v>606</v>
      </c>
      <c r="B98" s="144" t="s">
        <v>314</v>
      </c>
      <c r="C98" s="138"/>
      <c r="D98" s="116" t="s">
        <v>3</v>
      </c>
      <c r="E98" s="116">
        <v>1</v>
      </c>
      <c r="F98" s="1"/>
      <c r="G98" s="124">
        <f t="shared" si="3"/>
        <v>0</v>
      </c>
    </row>
    <row r="99" spans="1:7" s="103" customFormat="1" ht="29" x14ac:dyDescent="0.35">
      <c r="A99" s="121" t="s">
        <v>607</v>
      </c>
      <c r="B99" s="144" t="s">
        <v>316</v>
      </c>
      <c r="C99" s="138"/>
      <c r="D99" s="116" t="s">
        <v>3</v>
      </c>
      <c r="E99" s="116">
        <v>1</v>
      </c>
      <c r="F99" s="1"/>
      <c r="G99" s="124">
        <f t="shared" si="3"/>
        <v>0</v>
      </c>
    </row>
    <row r="100" spans="1:7" s="103" customFormat="1" x14ac:dyDescent="0.35">
      <c r="A100" s="121"/>
      <c r="B100" s="137"/>
      <c r="C100" s="138"/>
      <c r="D100" s="116"/>
      <c r="E100" s="116"/>
      <c r="F100" s="40"/>
      <c r="G100" s="124"/>
    </row>
    <row r="101" spans="1:7" s="103" customFormat="1" x14ac:dyDescent="0.35">
      <c r="A101" s="121">
        <v>2.13</v>
      </c>
      <c r="B101" s="137" t="s">
        <v>608</v>
      </c>
      <c r="C101" s="138"/>
      <c r="F101" s="40"/>
      <c r="G101" s="124"/>
    </row>
    <row r="102" spans="1:7" s="103" customFormat="1" ht="43.5" x14ac:dyDescent="0.35">
      <c r="A102" s="121"/>
      <c r="B102" s="118" t="s">
        <v>609</v>
      </c>
      <c r="C102" s="138"/>
      <c r="D102" s="116"/>
      <c r="E102" s="116"/>
      <c r="F102" s="40"/>
      <c r="G102" s="124"/>
    </row>
    <row r="103" spans="1:7" s="103" customFormat="1" ht="33" customHeight="1" x14ac:dyDescent="0.35">
      <c r="A103" s="121" t="s">
        <v>610</v>
      </c>
      <c r="B103" s="144" t="s">
        <v>611</v>
      </c>
      <c r="C103" s="138"/>
      <c r="D103" s="116" t="s">
        <v>3</v>
      </c>
      <c r="E103" s="116">
        <v>1</v>
      </c>
      <c r="F103" s="1"/>
      <c r="G103" s="124">
        <f>F103*E103</f>
        <v>0</v>
      </c>
    </row>
    <row r="104" spans="1:7" s="103" customFormat="1" ht="29" x14ac:dyDescent="0.35">
      <c r="A104" s="121" t="s">
        <v>612</v>
      </c>
      <c r="B104" s="144" t="s">
        <v>320</v>
      </c>
      <c r="C104" s="138"/>
      <c r="D104" s="116" t="s">
        <v>3</v>
      </c>
      <c r="E104" s="116">
        <v>1</v>
      </c>
      <c r="F104" s="1"/>
      <c r="G104" s="124">
        <f t="shared" ref="G104:G105" si="4">F104*E104</f>
        <v>0</v>
      </c>
    </row>
    <row r="105" spans="1:7" s="103" customFormat="1" ht="29" x14ac:dyDescent="0.35">
      <c r="A105" s="121" t="s">
        <v>613</v>
      </c>
      <c r="B105" s="144" t="s">
        <v>321</v>
      </c>
      <c r="C105" s="138"/>
      <c r="D105" s="116" t="s">
        <v>3</v>
      </c>
      <c r="E105" s="116">
        <v>1</v>
      </c>
      <c r="F105" s="1"/>
      <c r="G105" s="124">
        <f t="shared" si="4"/>
        <v>0</v>
      </c>
    </row>
    <row r="106" spans="1:7" s="103" customFormat="1" x14ac:dyDescent="0.35">
      <c r="A106" s="121"/>
      <c r="B106" s="144" t="s">
        <v>146</v>
      </c>
      <c r="C106" s="138"/>
      <c r="D106" s="116"/>
      <c r="E106" s="116"/>
      <c r="F106" s="40"/>
      <c r="G106" s="124"/>
    </row>
    <row r="107" spans="1:7" s="103" customFormat="1" x14ac:dyDescent="0.35">
      <c r="A107" s="121">
        <v>2.14</v>
      </c>
      <c r="B107" s="137" t="s">
        <v>614</v>
      </c>
      <c r="C107" s="138"/>
      <c r="D107" s="116"/>
      <c r="E107" s="116"/>
      <c r="F107" s="40"/>
      <c r="G107" s="124"/>
    </row>
    <row r="108" spans="1:7" s="103" customFormat="1" ht="43.5" x14ac:dyDescent="0.35">
      <c r="A108" s="121"/>
      <c r="B108" s="118" t="s">
        <v>615</v>
      </c>
      <c r="C108" s="138"/>
      <c r="F108" s="40"/>
      <c r="G108" s="124"/>
    </row>
    <row r="109" spans="1:7" s="103" customFormat="1" ht="116" x14ac:dyDescent="0.35">
      <c r="A109" s="121" t="s">
        <v>616</v>
      </c>
      <c r="B109" s="144" t="s">
        <v>617</v>
      </c>
      <c r="C109" s="138"/>
      <c r="D109" s="116" t="s">
        <v>531</v>
      </c>
      <c r="E109" s="116">
        <v>1</v>
      </c>
      <c r="F109" s="1"/>
      <c r="G109" s="124">
        <f>E109*F109</f>
        <v>0</v>
      </c>
    </row>
    <row r="110" spans="1:7" s="103" customFormat="1" x14ac:dyDescent="0.35">
      <c r="A110" s="121" t="s">
        <v>618</v>
      </c>
      <c r="B110" s="144" t="s">
        <v>619</v>
      </c>
      <c r="C110" s="138"/>
      <c r="D110" s="116" t="s">
        <v>531</v>
      </c>
      <c r="E110" s="116">
        <v>1</v>
      </c>
      <c r="F110" s="1"/>
      <c r="G110" s="124">
        <f>E110*F110</f>
        <v>0</v>
      </c>
    </row>
    <row r="111" spans="1:7" s="103" customFormat="1" x14ac:dyDescent="0.35">
      <c r="A111" s="121"/>
      <c r="B111" s="137"/>
      <c r="C111" s="138"/>
      <c r="D111" s="116"/>
      <c r="E111" s="116"/>
      <c r="F111" s="40"/>
      <c r="G111" s="124"/>
    </row>
    <row r="112" spans="1:7" x14ac:dyDescent="0.35">
      <c r="A112" s="121">
        <v>2.15</v>
      </c>
      <c r="B112" s="137" t="s">
        <v>620</v>
      </c>
      <c r="C112" s="138"/>
      <c r="D112" s="116"/>
      <c r="E112" s="116"/>
      <c r="F112" s="40"/>
      <c r="G112" s="124"/>
    </row>
    <row r="113" spans="1:7" s="75" customFormat="1" ht="43.5" outlineLevel="1" x14ac:dyDescent="0.35">
      <c r="A113" s="121" t="s">
        <v>621</v>
      </c>
      <c r="B113" s="118" t="s">
        <v>622</v>
      </c>
      <c r="C113" s="138"/>
      <c r="D113" s="116" t="s">
        <v>531</v>
      </c>
      <c r="E113" s="116">
        <v>1</v>
      </c>
      <c r="F113" s="1"/>
      <c r="G113" s="124">
        <f>E113*F113</f>
        <v>0</v>
      </c>
    </row>
    <row r="114" spans="1:7" ht="18.649999999999999" customHeight="1" outlineLevel="1" x14ac:dyDescent="0.35">
      <c r="A114" s="121"/>
      <c r="B114" s="118" t="s">
        <v>623</v>
      </c>
      <c r="C114" s="138"/>
      <c r="D114" s="116"/>
      <c r="E114" s="116"/>
      <c r="F114" s="40"/>
      <c r="G114" s="124"/>
    </row>
    <row r="115" spans="1:7" ht="24.65" customHeight="1" outlineLevel="1" x14ac:dyDescent="0.35">
      <c r="A115" s="108">
        <v>3</v>
      </c>
      <c r="B115" s="89" t="s">
        <v>28</v>
      </c>
      <c r="C115" s="90"/>
      <c r="D115" s="91"/>
      <c r="E115" s="91"/>
      <c r="F115" s="34" t="s">
        <v>20</v>
      </c>
      <c r="G115" s="92">
        <f>SUM(G118:G126)</f>
        <v>0</v>
      </c>
    </row>
    <row r="116" spans="1:7" ht="24.65" customHeight="1" outlineLevel="1" x14ac:dyDescent="0.35">
      <c r="A116" s="179"/>
      <c r="B116" s="112" t="s">
        <v>624</v>
      </c>
      <c r="C116" s="180"/>
      <c r="D116" s="181"/>
      <c r="E116" s="181"/>
      <c r="F116" s="182"/>
      <c r="G116" s="183"/>
    </row>
    <row r="117" spans="1:7" s="75" customFormat="1" ht="94.25" customHeight="1" outlineLevel="1" x14ac:dyDescent="0.35">
      <c r="A117" s="109">
        <v>3.01</v>
      </c>
      <c r="B117" s="113" t="s">
        <v>180</v>
      </c>
      <c r="C117" s="106" t="s">
        <v>53</v>
      </c>
      <c r="D117" s="84"/>
      <c r="E117" s="111"/>
      <c r="F117" s="39"/>
      <c r="G117" s="93"/>
    </row>
    <row r="118" spans="1:7" s="75" customFormat="1" ht="23.25" customHeight="1" outlineLevel="1" x14ac:dyDescent="0.35">
      <c r="A118" s="109" t="s">
        <v>625</v>
      </c>
      <c r="B118" s="114" t="s">
        <v>181</v>
      </c>
      <c r="C118" s="106"/>
      <c r="D118" s="84" t="s">
        <v>38</v>
      </c>
      <c r="E118" s="115">
        <v>28</v>
      </c>
      <c r="F118" s="2"/>
      <c r="G118" s="93">
        <f>F118*E118</f>
        <v>0</v>
      </c>
    </row>
    <row r="119" spans="1:7" ht="24.65" customHeight="1" outlineLevel="1" x14ac:dyDescent="0.35">
      <c r="A119" s="109">
        <v>3.02</v>
      </c>
      <c r="B119" s="112" t="s">
        <v>196</v>
      </c>
      <c r="C119" s="106"/>
      <c r="D119" s="84"/>
      <c r="E119" s="111"/>
      <c r="F119" s="39"/>
      <c r="G119" s="93"/>
    </row>
    <row r="120" spans="1:7" ht="46.5" customHeight="1" outlineLevel="1" x14ac:dyDescent="0.35">
      <c r="A120" s="109" t="s">
        <v>626</v>
      </c>
      <c r="B120" s="118" t="s">
        <v>627</v>
      </c>
      <c r="C120" s="119" t="s">
        <v>142</v>
      </c>
      <c r="D120" s="85" t="s">
        <v>3</v>
      </c>
      <c r="E120" s="111">
        <v>2</v>
      </c>
      <c r="F120" s="2"/>
      <c r="G120" s="93">
        <f t="shared" ref="G120:G122" si="5">F120*E120</f>
        <v>0</v>
      </c>
    </row>
    <row r="121" spans="1:7" ht="43.5" x14ac:dyDescent="0.35">
      <c r="A121" s="109" t="s">
        <v>628</v>
      </c>
      <c r="B121" s="114" t="s">
        <v>199</v>
      </c>
      <c r="C121" s="119" t="s">
        <v>142</v>
      </c>
      <c r="D121" s="85" t="s">
        <v>3</v>
      </c>
      <c r="E121" s="111">
        <v>4</v>
      </c>
      <c r="F121" s="2"/>
      <c r="G121" s="93">
        <f t="shared" si="5"/>
        <v>0</v>
      </c>
    </row>
    <row r="122" spans="1:7" ht="43.5" x14ac:dyDescent="0.35">
      <c r="A122" s="109" t="s">
        <v>629</v>
      </c>
      <c r="B122" s="114" t="s">
        <v>630</v>
      </c>
      <c r="C122" s="119" t="s">
        <v>142</v>
      </c>
      <c r="D122" s="85" t="s">
        <v>3</v>
      </c>
      <c r="E122" s="111">
        <v>1</v>
      </c>
      <c r="F122" s="2"/>
      <c r="G122" s="93">
        <f t="shared" si="5"/>
        <v>0</v>
      </c>
    </row>
    <row r="123" spans="1:7" s="103" customFormat="1" x14ac:dyDescent="0.35">
      <c r="A123" s="121">
        <v>3.03</v>
      </c>
      <c r="B123" s="112" t="s">
        <v>143</v>
      </c>
      <c r="C123" s="106"/>
      <c r="D123" s="84"/>
      <c r="E123" s="111"/>
      <c r="F123" s="39"/>
      <c r="G123" s="124"/>
    </row>
    <row r="124" spans="1:7" s="103" customFormat="1" ht="43.5" x14ac:dyDescent="0.35">
      <c r="A124" s="121" t="s">
        <v>631</v>
      </c>
      <c r="B124" s="100" t="s">
        <v>144</v>
      </c>
      <c r="C124" s="87" t="s">
        <v>145</v>
      </c>
      <c r="D124" s="85" t="s">
        <v>3</v>
      </c>
      <c r="E124" s="107">
        <v>4</v>
      </c>
      <c r="F124" s="1"/>
      <c r="G124" s="124">
        <f>E124*F124</f>
        <v>0</v>
      </c>
    </row>
    <row r="125" spans="1:7" s="103" customFormat="1" ht="89.4" customHeight="1" x14ac:dyDescent="0.35">
      <c r="A125" s="121" t="s">
        <v>632</v>
      </c>
      <c r="B125" s="118" t="s">
        <v>633</v>
      </c>
      <c r="C125" s="119" t="s">
        <v>634</v>
      </c>
      <c r="D125" s="107" t="s">
        <v>38</v>
      </c>
      <c r="E125" s="107">
        <v>25</v>
      </c>
      <c r="F125" s="1"/>
      <c r="G125" s="124">
        <f>E125*F125</f>
        <v>0</v>
      </c>
    </row>
    <row r="126" spans="1:7" s="103" customFormat="1" ht="290" x14ac:dyDescent="0.35">
      <c r="A126" s="121" t="s">
        <v>635</v>
      </c>
      <c r="B126" s="100" t="s">
        <v>515</v>
      </c>
      <c r="C126" s="87"/>
      <c r="D126" s="85" t="s">
        <v>3</v>
      </c>
      <c r="E126" s="107">
        <v>1</v>
      </c>
      <c r="F126" s="1"/>
      <c r="G126" s="124">
        <f>E126*F126</f>
        <v>0</v>
      </c>
    </row>
    <row r="127" spans="1:7" x14ac:dyDescent="0.35">
      <c r="A127" s="107"/>
      <c r="B127"/>
      <c r="C127" s="100"/>
      <c r="F127" s="184"/>
      <c r="G127" s="101"/>
    </row>
    <row r="128" spans="1:7" ht="18.5" x14ac:dyDescent="0.35">
      <c r="A128" s="88"/>
      <c r="B128" s="89" t="s">
        <v>32</v>
      </c>
      <c r="C128" s="90"/>
      <c r="D128" s="91"/>
      <c r="E128" s="91"/>
      <c r="F128" s="91"/>
      <c r="G128" s="92"/>
    </row>
    <row r="129" spans="1:7" ht="15.5" x14ac:dyDescent="0.35">
      <c r="A129" s="150">
        <v>1</v>
      </c>
      <c r="B129" s="185" t="str">
        <f>B7</f>
        <v>Painting Works</v>
      </c>
      <c r="C129" s="185"/>
      <c r="D129" s="151"/>
      <c r="E129" s="151"/>
      <c r="F129" s="151"/>
      <c r="G129" s="152">
        <f>G7</f>
        <v>0</v>
      </c>
    </row>
    <row r="130" spans="1:7" ht="15.5" x14ac:dyDescent="0.35">
      <c r="A130" s="150">
        <v>2</v>
      </c>
      <c r="B130" s="185" t="str">
        <f>B29</f>
        <v>ELECTRICAL WORKS</v>
      </c>
      <c r="C130" s="185"/>
      <c r="D130" s="151"/>
      <c r="E130" s="151"/>
      <c r="F130" s="151"/>
      <c r="G130" s="152">
        <f>G29</f>
        <v>0</v>
      </c>
    </row>
    <row r="131" spans="1:7" ht="15.5" x14ac:dyDescent="0.35">
      <c r="A131" s="150">
        <v>3</v>
      </c>
      <c r="B131" s="185" t="str">
        <f>B115</f>
        <v>MECHANICAL WORKS</v>
      </c>
      <c r="C131" s="185"/>
      <c r="D131" s="151"/>
      <c r="E131" s="151"/>
      <c r="F131" s="151"/>
      <c r="G131" s="152">
        <f>G115</f>
        <v>0</v>
      </c>
    </row>
    <row r="132" spans="1:7" ht="18.5" x14ac:dyDescent="0.35">
      <c r="B132" s="186"/>
      <c r="C132" s="186"/>
      <c r="D132" s="187"/>
      <c r="E132" s="228" t="s">
        <v>22</v>
      </c>
      <c r="F132" s="229"/>
      <c r="G132" s="188">
        <f>SUM(G129:G131)</f>
        <v>0</v>
      </c>
    </row>
    <row r="133" spans="1:7" ht="18.5" x14ac:dyDescent="0.35">
      <c r="A133" s="156"/>
      <c r="B133" s="157"/>
      <c r="C133" s="158" t="s">
        <v>636</v>
      </c>
      <c r="D133" s="159"/>
      <c r="E133" s="159"/>
      <c r="F133" s="159"/>
      <c r="G133" s="159"/>
    </row>
    <row r="134" spans="1:7" ht="21" x14ac:dyDescent="0.35">
      <c r="B134" s="160" t="s">
        <v>29</v>
      </c>
      <c r="C134" s="206"/>
      <c r="D134" s="207"/>
      <c r="E134" s="208"/>
      <c r="F134" s="33"/>
      <c r="G134" s="33"/>
    </row>
    <row r="135" spans="1:7" ht="21" x14ac:dyDescent="0.35">
      <c r="B135" s="160" t="s">
        <v>23</v>
      </c>
      <c r="C135" s="206"/>
      <c r="D135" s="207"/>
      <c r="E135" s="208"/>
      <c r="F135" s="33"/>
      <c r="G135" s="33"/>
    </row>
    <row r="136" spans="1:7" ht="21" x14ac:dyDescent="0.35">
      <c r="B136" s="160" t="s">
        <v>24</v>
      </c>
      <c r="C136" s="206"/>
      <c r="D136" s="207"/>
      <c r="E136" s="208"/>
      <c r="F136" s="33"/>
      <c r="G136" s="33"/>
    </row>
    <row r="137" spans="1:7" ht="21" x14ac:dyDescent="0.35">
      <c r="B137" s="160" t="s">
        <v>25</v>
      </c>
      <c r="C137" s="42">
        <f ca="1">TODAY()</f>
        <v>45345</v>
      </c>
      <c r="D137" s="43">
        <f ca="1">NOW()</f>
        <v>45345.648921990738</v>
      </c>
      <c r="E137" s="44"/>
      <c r="F137" s="44"/>
      <c r="G137" s="33"/>
    </row>
    <row r="138" spans="1:7" ht="50.5" customHeight="1" x14ac:dyDescent="0.35">
      <c r="B138" s="160" t="s">
        <v>27</v>
      </c>
      <c r="C138" s="45"/>
      <c r="D138" s="46" t="s">
        <v>26</v>
      </c>
      <c r="E138" s="206"/>
      <c r="F138" s="207"/>
      <c r="G138" s="208"/>
    </row>
    <row r="139" spans="1:7" x14ac:dyDescent="0.35">
      <c r="F139" s="162"/>
      <c r="G139" s="163"/>
    </row>
    <row r="140" spans="1:7" x14ac:dyDescent="0.35">
      <c r="A140"/>
      <c r="B140"/>
      <c r="C140"/>
      <c r="D140" s="117"/>
      <c r="E140" s="117"/>
      <c r="F140" s="117"/>
      <c r="G140" s="117"/>
    </row>
    <row r="141" spans="1:7" x14ac:dyDescent="0.35">
      <c r="A141"/>
      <c r="B141"/>
      <c r="C141"/>
      <c r="D141" s="117"/>
      <c r="E141" s="117"/>
      <c r="F141" s="117"/>
      <c r="G141" s="117"/>
    </row>
    <row r="142" spans="1:7" x14ac:dyDescent="0.35">
      <c r="A142"/>
      <c r="B142"/>
      <c r="C142"/>
      <c r="D142" s="117"/>
      <c r="E142" s="117"/>
      <c r="F142" s="117"/>
      <c r="G142" s="117"/>
    </row>
    <row r="143" spans="1:7" x14ac:dyDescent="0.35">
      <c r="A143"/>
      <c r="B143"/>
      <c r="C143"/>
      <c r="D143" s="117"/>
      <c r="E143" s="117"/>
      <c r="F143" s="117"/>
      <c r="G143" s="117"/>
    </row>
    <row r="144" spans="1:7" x14ac:dyDescent="0.35">
      <c r="A144"/>
      <c r="B144"/>
      <c r="C144"/>
      <c r="D144" s="117"/>
      <c r="E144" s="117"/>
      <c r="F144" s="117"/>
      <c r="G144" s="117"/>
    </row>
    <row r="145" spans="1:7" x14ac:dyDescent="0.35">
      <c r="A145"/>
      <c r="B145"/>
      <c r="C145"/>
      <c r="D145" s="117"/>
      <c r="E145" s="117"/>
      <c r="F145" s="117"/>
      <c r="G145" s="117"/>
    </row>
    <row r="146" spans="1:7" x14ac:dyDescent="0.35">
      <c r="A146"/>
      <c r="B146"/>
      <c r="C146"/>
      <c r="D146" s="117"/>
      <c r="E146" s="117"/>
      <c r="F146" s="117"/>
      <c r="G146" s="117"/>
    </row>
    <row r="147" spans="1:7" x14ac:dyDescent="0.35">
      <c r="A147"/>
      <c r="B147"/>
      <c r="C147"/>
      <c r="D147" s="117"/>
      <c r="E147" s="117"/>
      <c r="F147" s="117"/>
      <c r="G147" s="117"/>
    </row>
    <row r="148" spans="1:7" x14ac:dyDescent="0.35">
      <c r="A148"/>
      <c r="B148"/>
      <c r="C148"/>
      <c r="D148" s="117"/>
      <c r="E148" s="117"/>
      <c r="F148" s="117"/>
      <c r="G148" s="117"/>
    </row>
    <row r="149" spans="1:7" x14ac:dyDescent="0.35">
      <c r="A149"/>
      <c r="B149"/>
      <c r="C149"/>
      <c r="D149" s="117"/>
      <c r="E149" s="117"/>
      <c r="F149" s="117"/>
      <c r="G149" s="117"/>
    </row>
    <row r="150" spans="1:7" x14ac:dyDescent="0.35">
      <c r="A150"/>
      <c r="B150"/>
      <c r="C150"/>
      <c r="D150" s="117"/>
      <c r="E150" s="117"/>
      <c r="F150" s="117"/>
      <c r="G150" s="117"/>
    </row>
    <row r="151" spans="1:7" x14ac:dyDescent="0.35">
      <c r="A151"/>
      <c r="B151"/>
      <c r="C151"/>
      <c r="D151" s="117"/>
      <c r="E151" s="117"/>
      <c r="F151" s="117"/>
      <c r="G151" s="117"/>
    </row>
    <row r="152" spans="1:7" x14ac:dyDescent="0.35">
      <c r="A152"/>
      <c r="B152"/>
      <c r="C152"/>
      <c r="D152" s="117"/>
      <c r="E152" s="117"/>
      <c r="F152" s="117"/>
      <c r="G152" s="117"/>
    </row>
    <row r="153" spans="1:7" x14ac:dyDescent="0.35">
      <c r="A153"/>
      <c r="B153"/>
      <c r="C153"/>
      <c r="D153" s="117"/>
      <c r="E153" s="117"/>
      <c r="F153" s="117"/>
      <c r="G153" s="117"/>
    </row>
    <row r="154" spans="1:7" x14ac:dyDescent="0.35">
      <c r="A154"/>
      <c r="B154"/>
      <c r="C154"/>
      <c r="D154" s="117"/>
      <c r="E154" s="117"/>
      <c r="F154" s="117"/>
      <c r="G154" s="117"/>
    </row>
    <row r="155" spans="1:7" x14ac:dyDescent="0.35">
      <c r="A155"/>
      <c r="B155"/>
      <c r="C155"/>
      <c r="D155" s="117"/>
      <c r="E155" s="117"/>
      <c r="F155" s="117"/>
      <c r="G155" s="117"/>
    </row>
    <row r="156" spans="1:7" x14ac:dyDescent="0.35">
      <c r="A156"/>
      <c r="B156"/>
      <c r="C156"/>
      <c r="D156" s="117"/>
      <c r="E156" s="117"/>
      <c r="F156" s="117"/>
      <c r="G156" s="117"/>
    </row>
    <row r="157" spans="1:7" x14ac:dyDescent="0.35">
      <c r="A157"/>
      <c r="B157"/>
      <c r="C157"/>
      <c r="D157" s="117"/>
      <c r="E157" s="117"/>
      <c r="F157" s="117"/>
      <c r="G157" s="117"/>
    </row>
    <row r="158" spans="1:7" x14ac:dyDescent="0.35">
      <c r="A158"/>
      <c r="B158"/>
      <c r="C158"/>
      <c r="D158" s="117"/>
      <c r="E158" s="117"/>
      <c r="F158" s="117"/>
      <c r="G158" s="117"/>
    </row>
    <row r="159" spans="1:7" x14ac:dyDescent="0.35">
      <c r="A159"/>
      <c r="B159"/>
      <c r="C159"/>
      <c r="D159" s="117"/>
      <c r="E159" s="117"/>
      <c r="F159" s="117"/>
      <c r="G159" s="117"/>
    </row>
    <row r="160" spans="1:7" x14ac:dyDescent="0.35">
      <c r="A160"/>
      <c r="B160"/>
      <c r="C160"/>
      <c r="D160" s="117"/>
      <c r="E160" s="117"/>
      <c r="F160" s="117"/>
      <c r="G160" s="117"/>
    </row>
    <row r="161" spans="1:7" x14ac:dyDescent="0.35">
      <c r="A161"/>
      <c r="B161"/>
      <c r="C161"/>
      <c r="D161" s="117"/>
      <c r="E161" s="117"/>
      <c r="F161" s="117"/>
      <c r="G161" s="117"/>
    </row>
    <row r="162" spans="1:7" x14ac:dyDescent="0.35">
      <c r="A162"/>
      <c r="B162"/>
      <c r="C162"/>
      <c r="D162" s="117"/>
      <c r="E162" s="117"/>
      <c r="F162" s="117"/>
      <c r="G162" s="117"/>
    </row>
    <row r="163" spans="1:7" x14ac:dyDescent="0.35">
      <c r="A163"/>
      <c r="B163"/>
      <c r="C163"/>
      <c r="D163" s="117"/>
      <c r="E163" s="117"/>
      <c r="F163" s="117"/>
      <c r="G163" s="117"/>
    </row>
    <row r="164" spans="1:7" x14ac:dyDescent="0.35">
      <c r="A164"/>
      <c r="B164"/>
      <c r="C164"/>
      <c r="D164" s="117"/>
      <c r="E164" s="117"/>
      <c r="F164" s="117"/>
      <c r="G164" s="117"/>
    </row>
    <row r="165" spans="1:7" x14ac:dyDescent="0.35">
      <c r="A165"/>
      <c r="B165"/>
      <c r="C165"/>
      <c r="D165" s="117"/>
      <c r="E165" s="117"/>
      <c r="F165" s="117"/>
      <c r="G165" s="117"/>
    </row>
    <row r="166" spans="1:7" x14ac:dyDescent="0.35">
      <c r="A166"/>
      <c r="B166"/>
      <c r="C166"/>
      <c r="D166" s="117"/>
      <c r="E166" s="117"/>
      <c r="F166" s="117"/>
      <c r="G166" s="117"/>
    </row>
    <row r="167" spans="1:7" x14ac:dyDescent="0.35">
      <c r="A167"/>
      <c r="B167"/>
      <c r="C167"/>
      <c r="D167" s="117"/>
      <c r="E167" s="117"/>
      <c r="F167" s="117"/>
      <c r="G167" s="117"/>
    </row>
    <row r="168" spans="1:7" x14ac:dyDescent="0.35">
      <c r="A168"/>
      <c r="B168"/>
      <c r="C168"/>
      <c r="D168" s="117"/>
      <c r="E168" s="117"/>
      <c r="F168" s="117"/>
      <c r="G168" s="117"/>
    </row>
    <row r="169" spans="1:7" x14ac:dyDescent="0.35">
      <c r="A169"/>
      <c r="B169"/>
      <c r="C169"/>
      <c r="D169" s="117"/>
      <c r="E169" s="117"/>
      <c r="F169" s="117"/>
      <c r="G169" s="117"/>
    </row>
    <row r="170" spans="1:7" x14ac:dyDescent="0.35">
      <c r="A170"/>
      <c r="B170"/>
      <c r="C170"/>
      <c r="D170" s="117"/>
      <c r="E170" s="117"/>
      <c r="F170" s="117"/>
      <c r="G170" s="117"/>
    </row>
    <row r="171" spans="1:7" x14ac:dyDescent="0.35">
      <c r="A171"/>
      <c r="B171"/>
      <c r="C171"/>
      <c r="D171" s="117"/>
      <c r="E171" s="117"/>
      <c r="F171" s="117"/>
      <c r="G171" s="117"/>
    </row>
    <row r="172" spans="1:7" x14ac:dyDescent="0.35">
      <c r="A172"/>
      <c r="B172"/>
      <c r="C172"/>
      <c r="D172" s="117"/>
      <c r="E172" s="117"/>
      <c r="F172" s="117"/>
      <c r="G172" s="117"/>
    </row>
    <row r="173" spans="1:7" x14ac:dyDescent="0.35">
      <c r="A173"/>
      <c r="B173"/>
      <c r="C173"/>
      <c r="D173" s="117"/>
      <c r="E173" s="117"/>
      <c r="F173" s="117"/>
      <c r="G173" s="117"/>
    </row>
    <row r="174" spans="1:7" x14ac:dyDescent="0.35">
      <c r="A174"/>
      <c r="B174"/>
      <c r="C174"/>
      <c r="D174" s="117"/>
      <c r="E174" s="117"/>
      <c r="F174" s="117"/>
      <c r="G174" s="117"/>
    </row>
    <row r="175" spans="1:7" x14ac:dyDescent="0.35">
      <c r="A175"/>
      <c r="B175"/>
      <c r="C175"/>
      <c r="D175" s="117"/>
      <c r="E175" s="117"/>
      <c r="F175" s="117"/>
      <c r="G175" s="117"/>
    </row>
    <row r="176" spans="1:7" x14ac:dyDescent="0.35">
      <c r="A176"/>
      <c r="B176"/>
      <c r="C176"/>
      <c r="D176" s="117"/>
      <c r="E176" s="117"/>
      <c r="F176" s="117"/>
      <c r="G176" s="117"/>
    </row>
    <row r="177" spans="1:7" x14ac:dyDescent="0.35">
      <c r="A177"/>
      <c r="B177"/>
      <c r="C177"/>
      <c r="D177" s="117"/>
      <c r="E177" s="117"/>
      <c r="F177" s="117"/>
      <c r="G177" s="117"/>
    </row>
    <row r="178" spans="1:7" x14ac:dyDescent="0.35">
      <c r="A178"/>
      <c r="B178"/>
      <c r="C178"/>
      <c r="D178" s="117"/>
      <c r="E178" s="117"/>
      <c r="F178" s="117"/>
      <c r="G178" s="117"/>
    </row>
    <row r="179" spans="1:7" x14ac:dyDescent="0.35">
      <c r="A179"/>
      <c r="B179"/>
      <c r="C179"/>
      <c r="D179" s="117"/>
      <c r="E179" s="117"/>
      <c r="F179" s="117"/>
      <c r="G179" s="117"/>
    </row>
    <row r="180" spans="1:7" x14ac:dyDescent="0.35">
      <c r="A180"/>
      <c r="B180"/>
      <c r="C180"/>
      <c r="D180" s="117"/>
      <c r="E180" s="117"/>
      <c r="F180" s="117"/>
      <c r="G180" s="117"/>
    </row>
    <row r="181" spans="1:7" x14ac:dyDescent="0.35">
      <c r="A181"/>
      <c r="B181"/>
      <c r="C181"/>
      <c r="D181" s="117"/>
      <c r="E181" s="117"/>
      <c r="F181" s="117"/>
      <c r="G181" s="117"/>
    </row>
    <row r="182" spans="1:7" x14ac:dyDescent="0.35">
      <c r="A182"/>
      <c r="B182"/>
      <c r="C182"/>
      <c r="D182" s="117"/>
      <c r="E182" s="117"/>
      <c r="F182" s="117"/>
      <c r="G182" s="117"/>
    </row>
    <row r="183" spans="1:7" x14ac:dyDescent="0.35">
      <c r="A183"/>
      <c r="B183"/>
      <c r="C183"/>
      <c r="D183" s="117"/>
      <c r="E183" s="117"/>
      <c r="F183" s="117"/>
      <c r="G183" s="117"/>
    </row>
    <row r="184" spans="1:7" x14ac:dyDescent="0.35">
      <c r="A184"/>
      <c r="B184"/>
      <c r="C184"/>
      <c r="D184" s="117"/>
      <c r="E184" s="117"/>
      <c r="F184" s="117"/>
      <c r="G184" s="117"/>
    </row>
    <row r="185" spans="1:7" x14ac:dyDescent="0.35">
      <c r="A185"/>
      <c r="B185"/>
      <c r="C185"/>
      <c r="D185" s="117"/>
      <c r="E185" s="117"/>
      <c r="F185" s="117"/>
      <c r="G185" s="117"/>
    </row>
    <row r="186" spans="1:7" x14ac:dyDescent="0.35">
      <c r="A186"/>
      <c r="B186"/>
      <c r="C186"/>
      <c r="D186" s="117"/>
      <c r="E186" s="117"/>
      <c r="F186" s="117"/>
      <c r="G186" s="117"/>
    </row>
    <row r="187" spans="1:7" x14ac:dyDescent="0.35">
      <c r="A187"/>
      <c r="B187"/>
      <c r="C187"/>
      <c r="D187" s="117"/>
      <c r="E187" s="117"/>
      <c r="F187" s="117"/>
      <c r="G187" s="117"/>
    </row>
    <row r="188" spans="1:7" x14ac:dyDescent="0.35">
      <c r="A188"/>
      <c r="B188"/>
      <c r="C188"/>
      <c r="D188" s="117"/>
      <c r="E188" s="117"/>
      <c r="F188" s="117"/>
      <c r="G188" s="117"/>
    </row>
    <row r="189" spans="1:7" x14ac:dyDescent="0.35">
      <c r="A189"/>
      <c r="B189"/>
      <c r="C189"/>
      <c r="D189" s="117"/>
      <c r="E189" s="117"/>
      <c r="F189" s="117"/>
      <c r="G189" s="117"/>
    </row>
    <row r="190" spans="1:7" x14ac:dyDescent="0.35">
      <c r="A190"/>
      <c r="B190"/>
      <c r="C190"/>
      <c r="D190" s="117"/>
      <c r="E190" s="117"/>
      <c r="F190" s="117"/>
      <c r="G190" s="117"/>
    </row>
    <row r="191" spans="1:7" x14ac:dyDescent="0.35">
      <c r="A191"/>
      <c r="B191"/>
      <c r="C191"/>
      <c r="D191" s="117"/>
      <c r="E191" s="117"/>
      <c r="F191" s="117"/>
      <c r="G191" s="117"/>
    </row>
  </sheetData>
  <sheetProtection algorithmName="SHA-512" hashValue="A2hnW9J0SGkTgQCML8XgQMhv4gGFz2sVuVeaop68QbPVAn7iL74OdrVso8c27Rl8wtVDKk9HFEyGMYfAUPhjZA==" saltValue="wifoyGLtEdAwVgk25nRKfw==" spinCount="100000" sheet="1" objects="1" scenarios="1"/>
  <dataConsolidate/>
  <mergeCells count="34">
    <mergeCell ref="E138:G138"/>
    <mergeCell ref="B22:C22"/>
    <mergeCell ref="B23:C23"/>
    <mergeCell ref="B24:C24"/>
    <mergeCell ref="B25:C25"/>
    <mergeCell ref="B26:C26"/>
    <mergeCell ref="B27:C27"/>
    <mergeCell ref="B28:C28"/>
    <mergeCell ref="E132:F132"/>
    <mergeCell ref="C134:E134"/>
    <mergeCell ref="C135:E135"/>
    <mergeCell ref="C136:E136"/>
    <mergeCell ref="B21:C21"/>
    <mergeCell ref="F5:F6"/>
    <mergeCell ref="G5:G6"/>
    <mergeCell ref="B12:C12"/>
    <mergeCell ref="B13:C13"/>
    <mergeCell ref="B14:C14"/>
    <mergeCell ref="B15:C15"/>
    <mergeCell ref="B16:C16"/>
    <mergeCell ref="B17:C17"/>
    <mergeCell ref="B18:C18"/>
    <mergeCell ref="B19:C19"/>
    <mergeCell ref="B20:C20"/>
    <mergeCell ref="A1:G1"/>
    <mergeCell ref="A2:G2"/>
    <mergeCell ref="A3:G3"/>
    <mergeCell ref="A4:B4"/>
    <mergeCell ref="C4:G4"/>
    <mergeCell ref="A5:A6"/>
    <mergeCell ref="B5:B6"/>
    <mergeCell ref="C5:C6"/>
    <mergeCell ref="D5:D6"/>
    <mergeCell ref="E5:E6"/>
  </mergeCells>
  <dataValidations count="2">
    <dataValidation type="list" allowBlank="1" showInputMessage="1" showErrorMessage="1" sqref="D123:D124 D126" xr:uid="{C23B09E7-6EE6-4C8A-80DD-A53914FFFF99}">
      <formula1>#REF!</formula1>
    </dataValidation>
    <dataValidation type="list" allowBlank="1" showInputMessage="1" showErrorMessage="1" sqref="D117:D122" xr:uid="{5069FBAB-F886-4855-828F-1ECFE313C923}">
      <formula1>#REF!</formula1>
    </dataValidation>
  </dataValidations>
  <printOptions horizontalCentered="1"/>
  <pageMargins left="0.23622047244094491" right="0.23622047244094491" top="1.0629921259842521" bottom="0.94488188976377963" header="0.35433070866141736" footer="0.31496062992125984"/>
  <pageSetup paperSize="9" scale="76" fitToHeight="0" orientation="landscape" r:id="rId1"/>
  <headerFooter alignWithMargins="0">
    <oddHeader>&amp;LContracting Authority:
&amp;G&amp;CFunded by:
&amp;G&amp;Rand:
&amp;G</oddHeader>
    <oddFooter>&amp;LPZA170421T-10013&amp;CAnnex 1 - Bill of quantities&amp;R&amp;P/&amp;N</oddFooter>
  </headerFooter>
  <rowBreaks count="12" manualBreakCount="12">
    <brk id="10" max="6" man="1"/>
    <brk id="28" max="6" man="1"/>
    <brk id="41" max="6" man="1"/>
    <brk id="51" max="6" man="1"/>
    <brk id="57" max="6" man="1"/>
    <brk id="63" max="6" man="1"/>
    <brk id="66" max="6" man="1"/>
    <brk id="79" max="6" man="1"/>
    <brk id="97" max="6" man="1"/>
    <brk id="111" max="6" man="1"/>
    <brk id="122" max="6" man="1"/>
    <brk id="127" max="6"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99F9E-F935-4BE7-AAD0-A3C72DF62574}">
  <dimension ref="A1:D22"/>
  <sheetViews>
    <sheetView workbookViewId="0">
      <selection activeCell="E17" sqref="E17"/>
    </sheetView>
  </sheetViews>
  <sheetFormatPr defaultRowHeight="14.5" x14ac:dyDescent="0.35"/>
  <cols>
    <col min="1" max="1" width="9.36328125" customWidth="1"/>
    <col min="2" max="2" width="25" customWidth="1"/>
    <col min="3" max="3" width="23.453125" style="5" customWidth="1"/>
    <col min="4" max="4" width="14.6328125" customWidth="1"/>
  </cols>
  <sheetData>
    <row r="1" spans="1:4" x14ac:dyDescent="0.35">
      <c r="A1" t="s">
        <v>40</v>
      </c>
      <c r="B1" t="s">
        <v>41</v>
      </c>
      <c r="C1" s="5" t="s">
        <v>42</v>
      </c>
      <c r="D1" t="s">
        <v>43</v>
      </c>
    </row>
    <row r="2" spans="1:4" x14ac:dyDescent="0.35">
      <c r="A2" s="3" t="s">
        <v>38</v>
      </c>
      <c r="B2" t="s">
        <v>0</v>
      </c>
      <c r="C2" s="6" t="s">
        <v>147</v>
      </c>
      <c r="D2" s="4" t="s">
        <v>151</v>
      </c>
    </row>
    <row r="3" spans="1:4" ht="16.5" x14ac:dyDescent="0.35">
      <c r="A3" s="3" t="s">
        <v>36</v>
      </c>
      <c r="B3" t="s">
        <v>1</v>
      </c>
      <c r="C3" s="6" t="s">
        <v>149</v>
      </c>
      <c r="D3" s="4" t="s">
        <v>152</v>
      </c>
    </row>
    <row r="4" spans="1:4" ht="16.5" x14ac:dyDescent="0.35">
      <c r="A4" s="3" t="s">
        <v>37</v>
      </c>
      <c r="B4" t="s">
        <v>63</v>
      </c>
      <c r="C4" s="6" t="s">
        <v>150</v>
      </c>
      <c r="D4" s="4" t="s">
        <v>153</v>
      </c>
    </row>
    <row r="5" spans="1:4" x14ac:dyDescent="0.35">
      <c r="A5" s="3" t="s">
        <v>3</v>
      </c>
      <c r="B5" t="s">
        <v>11</v>
      </c>
      <c r="C5" s="6" t="s">
        <v>154</v>
      </c>
      <c r="D5" s="4" t="s">
        <v>155</v>
      </c>
    </row>
    <row r="6" spans="1:4" x14ac:dyDescent="0.35">
      <c r="A6" s="3" t="s">
        <v>531</v>
      </c>
      <c r="B6" t="s">
        <v>6</v>
      </c>
      <c r="C6" s="6"/>
      <c r="D6" s="4"/>
    </row>
    <row r="7" spans="1:4" x14ac:dyDescent="0.35">
      <c r="A7" s="3" t="s">
        <v>66</v>
      </c>
      <c r="B7" t="s">
        <v>2</v>
      </c>
      <c r="C7" s="6"/>
      <c r="D7" s="4"/>
    </row>
    <row r="8" spans="1:4" x14ac:dyDescent="0.35">
      <c r="A8" s="3"/>
      <c r="B8" t="s">
        <v>65</v>
      </c>
      <c r="C8" s="6"/>
      <c r="D8" s="4"/>
    </row>
    <row r="9" spans="1:4" x14ac:dyDescent="0.35">
      <c r="B9" t="s">
        <v>4</v>
      </c>
      <c r="C9" s="6"/>
      <c r="D9" s="4"/>
    </row>
    <row r="10" spans="1:4" x14ac:dyDescent="0.35">
      <c r="A10" s="3"/>
      <c r="B10" t="s">
        <v>5</v>
      </c>
      <c r="C10" s="6"/>
      <c r="D10" s="4"/>
    </row>
    <row r="11" spans="1:4" x14ac:dyDescent="0.35">
      <c r="A11" s="3"/>
      <c r="B11" t="s">
        <v>7</v>
      </c>
      <c r="C11" s="6"/>
      <c r="D11" s="4"/>
    </row>
    <row r="12" spans="1:4" x14ac:dyDescent="0.35">
      <c r="B12" t="s">
        <v>10</v>
      </c>
      <c r="C12" s="6"/>
      <c r="D12" s="4"/>
    </row>
    <row r="13" spans="1:4" x14ac:dyDescent="0.35">
      <c r="B13" t="s">
        <v>59</v>
      </c>
      <c r="C13" s="6"/>
      <c r="D13" s="4"/>
    </row>
    <row r="14" spans="1:4" x14ac:dyDescent="0.35">
      <c r="B14" t="s">
        <v>60</v>
      </c>
      <c r="C14" s="6"/>
      <c r="D14" s="4"/>
    </row>
    <row r="15" spans="1:4" x14ac:dyDescent="0.35">
      <c r="B15" t="s">
        <v>61</v>
      </c>
      <c r="C15" s="6"/>
      <c r="D15" s="4"/>
    </row>
    <row r="16" spans="1:4" x14ac:dyDescent="0.35">
      <c r="B16" t="s">
        <v>62</v>
      </c>
      <c r="C16" s="6"/>
      <c r="D16" s="4"/>
    </row>
    <row r="17" spans="2:3" x14ac:dyDescent="0.35">
      <c r="B17" t="s">
        <v>9</v>
      </c>
      <c r="C17" s="6"/>
    </row>
    <row r="18" spans="2:3" x14ac:dyDescent="0.35">
      <c r="B18" t="s">
        <v>8</v>
      </c>
      <c r="C18" s="6"/>
    </row>
    <row r="19" spans="2:3" x14ac:dyDescent="0.35">
      <c r="B19" t="s">
        <v>58</v>
      </c>
    </row>
    <row r="20" spans="2:3" x14ac:dyDescent="0.35">
      <c r="B20" t="s">
        <v>57</v>
      </c>
      <c r="C20" s="6"/>
    </row>
    <row r="21" spans="2:3" x14ac:dyDescent="0.35">
      <c r="B21" t="s">
        <v>139</v>
      </c>
      <c r="C21" s="6"/>
    </row>
    <row r="22" spans="2:3" x14ac:dyDescent="0.35">
      <c r="B22" t="s">
        <v>68</v>
      </c>
    </row>
  </sheetData>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workbookViewId="0">
      <selection activeCell="B4" sqref="B4"/>
    </sheetView>
  </sheetViews>
  <sheetFormatPr defaultRowHeight="14.5" x14ac:dyDescent="0.35"/>
  <cols>
    <col min="1" max="1" width="9.08984375" customWidth="1"/>
    <col min="2" max="2" width="25" customWidth="1"/>
    <col min="3" max="3" width="23.453125" style="5" customWidth="1"/>
    <col min="4" max="4" width="14.90625" customWidth="1"/>
  </cols>
  <sheetData>
    <row r="1" spans="1:4" x14ac:dyDescent="0.35">
      <c r="A1" t="s">
        <v>40</v>
      </c>
      <c r="B1" t="s">
        <v>41</v>
      </c>
      <c r="C1" s="5" t="s">
        <v>42</v>
      </c>
      <c r="D1" t="s">
        <v>43</v>
      </c>
    </row>
    <row r="2" spans="1:4" x14ac:dyDescent="0.35">
      <c r="A2" s="3" t="s">
        <v>38</v>
      </c>
      <c r="B2" t="s">
        <v>0</v>
      </c>
      <c r="C2" s="6" t="s">
        <v>147</v>
      </c>
      <c r="D2" s="4" t="s">
        <v>151</v>
      </c>
    </row>
    <row r="3" spans="1:4" ht="16.5" x14ac:dyDescent="0.35">
      <c r="A3" s="3" t="s">
        <v>36</v>
      </c>
      <c r="B3" t="s">
        <v>1</v>
      </c>
      <c r="C3" s="6" t="s">
        <v>149</v>
      </c>
      <c r="D3" s="4" t="s">
        <v>152</v>
      </c>
    </row>
    <row r="4" spans="1:4" ht="16.5" x14ac:dyDescent="0.35">
      <c r="A4" s="3" t="s">
        <v>37</v>
      </c>
      <c r="B4" t="s">
        <v>63</v>
      </c>
      <c r="C4" s="6" t="s">
        <v>150</v>
      </c>
      <c r="D4" s="4" t="s">
        <v>153</v>
      </c>
    </row>
    <row r="5" spans="1:4" x14ac:dyDescent="0.35">
      <c r="A5" s="3" t="s">
        <v>3</v>
      </c>
      <c r="B5" t="s">
        <v>11</v>
      </c>
      <c r="C5" s="6" t="s">
        <v>154</v>
      </c>
      <c r="D5" s="4" t="s">
        <v>155</v>
      </c>
    </row>
    <row r="6" spans="1:4" x14ac:dyDescent="0.35">
      <c r="A6" s="3" t="s">
        <v>39</v>
      </c>
      <c r="B6" t="s">
        <v>6</v>
      </c>
      <c r="C6" s="6"/>
      <c r="D6" s="4"/>
    </row>
    <row r="7" spans="1:4" x14ac:dyDescent="0.35">
      <c r="A7" s="3" t="s">
        <v>66</v>
      </c>
      <c r="B7" t="s">
        <v>2</v>
      </c>
      <c r="C7" s="6"/>
      <c r="D7" s="4"/>
    </row>
    <row r="8" spans="1:4" x14ac:dyDescent="0.35">
      <c r="A8" s="3"/>
      <c r="B8" t="s">
        <v>65</v>
      </c>
      <c r="C8" s="6"/>
      <c r="D8" s="4"/>
    </row>
    <row r="9" spans="1:4" x14ac:dyDescent="0.35">
      <c r="B9" t="s">
        <v>4</v>
      </c>
      <c r="C9" s="6"/>
      <c r="D9" s="4"/>
    </row>
    <row r="10" spans="1:4" x14ac:dyDescent="0.35">
      <c r="A10" s="3"/>
      <c r="B10" t="s">
        <v>5</v>
      </c>
      <c r="C10" s="6"/>
      <c r="D10" s="4"/>
    </row>
    <row r="11" spans="1:4" x14ac:dyDescent="0.35">
      <c r="A11" s="3"/>
      <c r="B11" t="s">
        <v>7</v>
      </c>
      <c r="C11" s="6"/>
      <c r="D11" s="4"/>
    </row>
    <row r="12" spans="1:4" x14ac:dyDescent="0.35">
      <c r="B12" t="s">
        <v>10</v>
      </c>
      <c r="C12" s="6"/>
      <c r="D12" s="4"/>
    </row>
    <row r="13" spans="1:4" x14ac:dyDescent="0.35">
      <c r="B13" t="s">
        <v>59</v>
      </c>
      <c r="C13" s="6"/>
      <c r="D13" s="4"/>
    </row>
    <row r="14" spans="1:4" x14ac:dyDescent="0.35">
      <c r="B14" t="s">
        <v>60</v>
      </c>
      <c r="C14" s="6"/>
      <c r="D14" s="4"/>
    </row>
    <row r="15" spans="1:4" x14ac:dyDescent="0.35">
      <c r="B15" t="s">
        <v>61</v>
      </c>
      <c r="C15" s="6"/>
      <c r="D15" s="4"/>
    </row>
    <row r="16" spans="1:4" x14ac:dyDescent="0.35">
      <c r="B16" t="s">
        <v>62</v>
      </c>
      <c r="C16" s="6"/>
      <c r="D16" s="4"/>
    </row>
    <row r="17" spans="2:3" x14ac:dyDescent="0.35">
      <c r="B17" t="s">
        <v>9</v>
      </c>
      <c r="C17" s="6"/>
    </row>
    <row r="18" spans="2:3" x14ac:dyDescent="0.35">
      <c r="B18" t="s">
        <v>8</v>
      </c>
      <c r="C18" s="6"/>
    </row>
    <row r="19" spans="2:3" x14ac:dyDescent="0.35">
      <c r="B19" t="s">
        <v>58</v>
      </c>
    </row>
    <row r="20" spans="2:3" x14ac:dyDescent="0.35">
      <c r="B20" t="s">
        <v>57</v>
      </c>
      <c r="C20" s="6"/>
    </row>
    <row r="21" spans="2:3" x14ac:dyDescent="0.35">
      <c r="B21" t="s">
        <v>139</v>
      </c>
      <c r="C21" s="6"/>
    </row>
    <row r="22" spans="2:3" x14ac:dyDescent="0.35">
      <c r="B22" t="s">
        <v>68</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view="pageBreakPreview" zoomScale="115" zoomScaleNormal="100" zoomScaleSheetLayoutView="115" workbookViewId="0">
      <selection activeCell="A5" sqref="A5"/>
    </sheetView>
  </sheetViews>
  <sheetFormatPr defaultRowHeight="14.5" x14ac:dyDescent="0.35"/>
  <cols>
    <col min="1" max="1" width="117.36328125" customWidth="1"/>
  </cols>
  <sheetData>
    <row r="1" spans="1:8" ht="18" customHeight="1" x14ac:dyDescent="0.35">
      <c r="A1" s="230"/>
      <c r="B1" s="230"/>
      <c r="C1" s="230"/>
      <c r="D1" s="230"/>
      <c r="E1" s="230"/>
      <c r="F1" s="230"/>
      <c r="G1" s="230"/>
      <c r="H1" s="230"/>
    </row>
    <row r="2" spans="1:8" ht="17" x14ac:dyDescent="0.35">
      <c r="A2" s="7"/>
    </row>
    <row r="3" spans="1:8" ht="15.5" x14ac:dyDescent="0.35">
      <c r="A3" s="8" t="s">
        <v>71</v>
      </c>
    </row>
    <row r="4" spans="1:8" ht="48.75" customHeight="1" x14ac:dyDescent="0.35">
      <c r="A4" s="9" t="s">
        <v>72</v>
      </c>
    </row>
    <row r="5" spans="1:8" ht="50.25" customHeight="1" x14ac:dyDescent="0.35">
      <c r="A5" s="9" t="s">
        <v>73</v>
      </c>
    </row>
    <row r="6" spans="1:8" ht="61.5" customHeight="1" x14ac:dyDescent="0.35">
      <c r="A6" s="9" t="s">
        <v>74</v>
      </c>
    </row>
    <row r="7" spans="1:8" ht="39" customHeight="1" x14ac:dyDescent="0.35">
      <c r="A7" s="9" t="s">
        <v>75</v>
      </c>
    </row>
    <row r="8" spans="1:8" ht="23.25" customHeight="1" x14ac:dyDescent="0.35">
      <c r="A8" s="10" t="s">
        <v>76</v>
      </c>
    </row>
    <row r="9" spans="1:8" ht="15.5" x14ac:dyDescent="0.35">
      <c r="A9" s="9"/>
    </row>
    <row r="10" spans="1:8" ht="15.5" x14ac:dyDescent="0.35">
      <c r="A10" s="11" t="s">
        <v>77</v>
      </c>
    </row>
    <row r="11" spans="1:8" ht="15.5" x14ac:dyDescent="0.35">
      <c r="A11" s="12" t="s">
        <v>78</v>
      </c>
    </row>
    <row r="12" spans="1:8" ht="15.5" x14ac:dyDescent="0.35">
      <c r="A12" s="12" t="s">
        <v>79</v>
      </c>
    </row>
    <row r="13" spans="1:8" ht="15.5" x14ac:dyDescent="0.35">
      <c r="A13" s="12" t="s">
        <v>80</v>
      </c>
    </row>
    <row r="14" spans="1:8" ht="15.5" x14ac:dyDescent="0.35">
      <c r="A14" s="12"/>
    </row>
    <row r="15" spans="1:8" ht="15.5" x14ac:dyDescent="0.35">
      <c r="A15" s="11" t="s">
        <v>81</v>
      </c>
    </row>
    <row r="16" spans="1:8" ht="15.5" x14ac:dyDescent="0.35">
      <c r="A16" s="12" t="s">
        <v>82</v>
      </c>
    </row>
    <row r="17" spans="1:1" ht="15.5" x14ac:dyDescent="0.35">
      <c r="A17" s="13" t="s">
        <v>83</v>
      </c>
    </row>
    <row r="18" spans="1:1" ht="15.5" x14ac:dyDescent="0.35">
      <c r="A18" s="13" t="s">
        <v>84</v>
      </c>
    </row>
    <row r="19" spans="1:1" ht="15.5" x14ac:dyDescent="0.35">
      <c r="A19" s="13" t="s">
        <v>85</v>
      </c>
    </row>
    <row r="20" spans="1:1" ht="15.5" x14ac:dyDescent="0.35">
      <c r="A20" s="13"/>
    </row>
    <row r="21" spans="1:1" ht="15.5" x14ac:dyDescent="0.35">
      <c r="A21" s="11" t="s">
        <v>86</v>
      </c>
    </row>
    <row r="22" spans="1:1" ht="15.5" x14ac:dyDescent="0.35">
      <c r="A22" s="12" t="s">
        <v>87</v>
      </c>
    </row>
    <row r="23" spans="1:1" ht="15.5" x14ac:dyDescent="0.35">
      <c r="A23" s="12" t="s">
        <v>83</v>
      </c>
    </row>
    <row r="24" spans="1:1" ht="15.5" x14ac:dyDescent="0.35">
      <c r="A24" s="12"/>
    </row>
    <row r="25" spans="1:1" ht="15.5" x14ac:dyDescent="0.35">
      <c r="A25" s="11" t="s">
        <v>88</v>
      </c>
    </row>
    <row r="26" spans="1:1" ht="15.5" x14ac:dyDescent="0.35">
      <c r="A26" s="12" t="s">
        <v>89</v>
      </c>
    </row>
    <row r="27" spans="1:1" ht="15.5" x14ac:dyDescent="0.35">
      <c r="A27" s="12"/>
    </row>
    <row r="28" spans="1:1" ht="15.5" x14ac:dyDescent="0.35">
      <c r="A28" s="11" t="s">
        <v>90</v>
      </c>
    </row>
    <row r="29" spans="1:1" ht="15.5" x14ac:dyDescent="0.35">
      <c r="A29" s="12" t="s">
        <v>91</v>
      </c>
    </row>
    <row r="30" spans="1:1" ht="15.5" x14ac:dyDescent="0.35">
      <c r="A30" s="12"/>
    </row>
    <row r="31" spans="1:1" ht="15.5" x14ac:dyDescent="0.35">
      <c r="A31" s="11" t="s">
        <v>92</v>
      </c>
    </row>
    <row r="32" spans="1:1" ht="15.5" x14ac:dyDescent="0.35">
      <c r="A32" s="12" t="s">
        <v>93</v>
      </c>
    </row>
    <row r="33" spans="1:1" ht="15.5" x14ac:dyDescent="0.35">
      <c r="A33" s="9"/>
    </row>
    <row r="34" spans="1:1" ht="15.5" x14ac:dyDescent="0.35">
      <c r="A34" s="11" t="s">
        <v>94</v>
      </c>
    </row>
    <row r="35" spans="1:1" ht="15.5" x14ac:dyDescent="0.35">
      <c r="A35" s="12" t="s">
        <v>95</v>
      </c>
    </row>
    <row r="36" spans="1:1" ht="15.5" x14ac:dyDescent="0.35">
      <c r="A36" s="9"/>
    </row>
    <row r="37" spans="1:1" ht="15.5" x14ac:dyDescent="0.35">
      <c r="A37" s="11" t="s">
        <v>96</v>
      </c>
    </row>
    <row r="38" spans="1:1" ht="15.5" x14ac:dyDescent="0.35">
      <c r="A38" s="12" t="s">
        <v>97</v>
      </c>
    </row>
    <row r="39" spans="1:1" ht="15.5" x14ac:dyDescent="0.35">
      <c r="A39" s="12" t="s">
        <v>93</v>
      </c>
    </row>
    <row r="40" spans="1:1" ht="15.5" x14ac:dyDescent="0.35">
      <c r="A40" s="12"/>
    </row>
    <row r="41" spans="1:1" ht="15.5" x14ac:dyDescent="0.35">
      <c r="A41" s="11" t="s">
        <v>98</v>
      </c>
    </row>
    <row r="42" spans="1:1" ht="15.5" x14ac:dyDescent="0.35">
      <c r="A42" s="12" t="s">
        <v>99</v>
      </c>
    </row>
    <row r="43" spans="1:1" ht="15.5" x14ac:dyDescent="0.35">
      <c r="A43" s="12" t="s">
        <v>100</v>
      </c>
    </row>
    <row r="44" spans="1:1" ht="15.5" x14ac:dyDescent="0.35">
      <c r="A44" s="9"/>
    </row>
    <row r="45" spans="1:1" ht="15.5" x14ac:dyDescent="0.35">
      <c r="A45" s="14" t="s">
        <v>101</v>
      </c>
    </row>
    <row r="46" spans="1:1" ht="15.5" x14ac:dyDescent="0.35">
      <c r="A46" s="12" t="s">
        <v>102</v>
      </c>
    </row>
    <row r="47" spans="1:1" ht="15.5" x14ac:dyDescent="0.35">
      <c r="A47" s="9"/>
    </row>
    <row r="48" spans="1:1" ht="46.5" x14ac:dyDescent="0.35">
      <c r="A48" s="9" t="s">
        <v>103</v>
      </c>
    </row>
    <row r="49" spans="1:1" ht="15.5" x14ac:dyDescent="0.35">
      <c r="A49" s="11" t="s">
        <v>104</v>
      </c>
    </row>
    <row r="50" spans="1:1" ht="15.5" x14ac:dyDescent="0.35">
      <c r="A50" s="9" t="s">
        <v>105</v>
      </c>
    </row>
    <row r="51" spans="1:1" ht="38.25" customHeight="1" x14ac:dyDescent="0.35">
      <c r="A51" s="9" t="s">
        <v>106</v>
      </c>
    </row>
    <row r="52" spans="1:1" ht="36" customHeight="1" x14ac:dyDescent="0.35">
      <c r="A52" s="9" t="s">
        <v>107</v>
      </c>
    </row>
    <row r="53" spans="1:1" ht="98.25" customHeight="1" x14ac:dyDescent="0.35">
      <c r="A53" s="9" t="s">
        <v>108</v>
      </c>
    </row>
    <row r="54" spans="1:1" ht="15.5" x14ac:dyDescent="0.35">
      <c r="A54" s="9" t="s">
        <v>109</v>
      </c>
    </row>
    <row r="55" spans="1:1" ht="31" x14ac:dyDescent="0.35">
      <c r="A55" s="9" t="s">
        <v>110</v>
      </c>
    </row>
    <row r="56" spans="1:1" ht="15.5" x14ac:dyDescent="0.35">
      <c r="A56" s="9" t="s">
        <v>111</v>
      </c>
    </row>
    <row r="57" spans="1:1" ht="31" x14ac:dyDescent="0.35">
      <c r="A57" s="9" t="s">
        <v>112</v>
      </c>
    </row>
    <row r="58" spans="1:1" ht="15.5" x14ac:dyDescent="0.35">
      <c r="A58" s="9" t="s">
        <v>113</v>
      </c>
    </row>
    <row r="59" spans="1:1" ht="15.5" x14ac:dyDescent="0.35">
      <c r="A59" s="9" t="s">
        <v>114</v>
      </c>
    </row>
    <row r="60" spans="1:1" ht="15.5" x14ac:dyDescent="0.35">
      <c r="A60" s="9" t="s">
        <v>115</v>
      </c>
    </row>
    <row r="61" spans="1:1" ht="15.5" x14ac:dyDescent="0.35">
      <c r="A61" s="9" t="s">
        <v>116</v>
      </c>
    </row>
    <row r="62" spans="1:1" ht="15.5" x14ac:dyDescent="0.35">
      <c r="A62" s="9" t="s">
        <v>117</v>
      </c>
    </row>
    <row r="63" spans="1:1" ht="15.5" x14ac:dyDescent="0.35">
      <c r="A63" s="9" t="s">
        <v>118</v>
      </c>
    </row>
    <row r="64" spans="1:1" ht="31" x14ac:dyDescent="0.35">
      <c r="A64" s="9" t="s">
        <v>119</v>
      </c>
    </row>
    <row r="65" spans="1:1" ht="15.5" x14ac:dyDescent="0.35">
      <c r="A65" s="9" t="s">
        <v>120</v>
      </c>
    </row>
    <row r="66" spans="1:1" ht="15.5" x14ac:dyDescent="0.35">
      <c r="A66" s="15" t="s">
        <v>121</v>
      </c>
    </row>
    <row r="67" spans="1:1" ht="15.5" x14ac:dyDescent="0.35">
      <c r="A67" s="9" t="s">
        <v>122</v>
      </c>
    </row>
    <row r="68" spans="1:1" ht="77.5" x14ac:dyDescent="0.35">
      <c r="A68" s="9" t="s">
        <v>123</v>
      </c>
    </row>
    <row r="69" spans="1:1" ht="15.5" x14ac:dyDescent="0.35">
      <c r="A69" s="9" t="s">
        <v>124</v>
      </c>
    </row>
    <row r="70" spans="1:1" ht="15.5" x14ac:dyDescent="0.35">
      <c r="A70" s="9"/>
    </row>
  </sheetData>
  <mergeCells count="1">
    <mergeCell ref="A1:H1"/>
  </mergeCells>
  <pageMargins left="0.7" right="0.7" top="0.75" bottom="0.75" header="0.3" footer="0.3"/>
  <pageSetup scale="14" orientation="portrait" r:id="rId1"/>
  <rowBreaks count="1" manualBreakCount="1">
    <brk id="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
  <sheetViews>
    <sheetView view="pageBreakPreview" zoomScale="130" zoomScaleNormal="100" zoomScaleSheetLayoutView="130" workbookViewId="0">
      <selection activeCell="A6" sqref="A6"/>
    </sheetView>
  </sheetViews>
  <sheetFormatPr defaultRowHeight="14.5" x14ac:dyDescent="0.35"/>
  <cols>
    <col min="1" max="1" width="71.6328125" customWidth="1"/>
  </cols>
  <sheetData>
    <row r="1" spans="1:1" ht="17" x14ac:dyDescent="0.35">
      <c r="A1" s="7"/>
    </row>
    <row r="2" spans="1:1" ht="17" x14ac:dyDescent="0.35">
      <c r="A2" s="7" t="s">
        <v>516</v>
      </c>
    </row>
    <row r="3" spans="1:1" ht="15.5" x14ac:dyDescent="0.35">
      <c r="A3" s="8" t="s">
        <v>125</v>
      </c>
    </row>
    <row r="5" spans="1:1" x14ac:dyDescent="0.35">
      <c r="A5" s="16" t="s">
        <v>126</v>
      </c>
    </row>
    <row r="6" spans="1:1" ht="29" x14ac:dyDescent="0.35">
      <c r="A6" s="17" t="s">
        <v>127</v>
      </c>
    </row>
    <row r="7" spans="1:1" x14ac:dyDescent="0.35">
      <c r="A7" s="17" t="s">
        <v>128</v>
      </c>
    </row>
    <row r="8" spans="1:1" ht="29" x14ac:dyDescent="0.35">
      <c r="A8" s="17" t="s">
        <v>129</v>
      </c>
    </row>
    <row r="9" spans="1:1" x14ac:dyDescent="0.35">
      <c r="A9" s="17" t="s">
        <v>130</v>
      </c>
    </row>
    <row r="10" spans="1:1" x14ac:dyDescent="0.35">
      <c r="A10" s="17" t="s">
        <v>131</v>
      </c>
    </row>
    <row r="11" spans="1:1" x14ac:dyDescent="0.35">
      <c r="A11" s="17" t="s">
        <v>132</v>
      </c>
    </row>
    <row r="12" spans="1:1" x14ac:dyDescent="0.35">
      <c r="A12" s="17" t="s">
        <v>133</v>
      </c>
    </row>
    <row r="13" spans="1:1" x14ac:dyDescent="0.35">
      <c r="A13" s="17" t="s">
        <v>134</v>
      </c>
    </row>
    <row r="14" spans="1:1" x14ac:dyDescent="0.35">
      <c r="A14" s="17" t="s">
        <v>135</v>
      </c>
    </row>
    <row r="15" spans="1:1" ht="29" x14ac:dyDescent="0.35">
      <c r="A15" s="17" t="s">
        <v>136</v>
      </c>
    </row>
    <row r="16" spans="1:1" ht="72.5" x14ac:dyDescent="0.35">
      <c r="A16" s="18" t="s">
        <v>137</v>
      </c>
    </row>
    <row r="17" spans="1:1" ht="29" x14ac:dyDescent="0.35">
      <c r="A17" s="19" t="s">
        <v>138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5" ma:contentTypeDescription="" ma:contentTypeScope="" ma:versionID="86fa0f51d5624bd65d3b66742972bb8f">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0d08993de642b17fd100609dd30bfe39"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PZA170421T</TermName>
          <TermId xmlns="http://schemas.microsoft.com/office/infopath/2007/PartnerControls">8454bb9e-eb84-4380-b83e-368d56962243</TermId>
        </TermInfo>
      </Terms>
    </e2b781e9cad840cd89b90f5a7e989839>
    <TaxCatchAll xmlns="3a2cca07-d411-4b48-b7e8-c526dfd39ce0">
      <Value>73</Value>
      <Value>2</Value>
      <Value>1</Value>
      <Value>380</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PZA170421T-10055</TermName>
          <TermId xmlns="http://schemas.microsoft.com/office/infopath/2007/PartnerControls">578bab0f-1b63-488d-b714-ad4051f11202</TermId>
        </TermInfo>
      </Terms>
    </l9d65098618b4a8fbbe87718e7187e6b>
    <_dlc_DocId xmlns="508ba6eb-9e09-4fd5-92f2-2d9921329f2d">PSEENABEL-293876669-176360</_dlc_DocId>
    <_dlc_DocIdUrl xmlns="508ba6eb-9e09-4fd5-92f2-2d9921329f2d">
      <Url>https://enabelbe.sharepoint.com/sites/PSE/_layouts/15/DocIdRedir.aspx?ID=PSEENABEL-293876669-176360</Url>
      <Description>PSEENABEL-293876669-176360</Description>
    </_dlc_DocIdUrl>
  </documentManagement>
</p:properties>
</file>

<file path=customXml/itemProps1.xml><?xml version="1.0" encoding="utf-8"?>
<ds:datastoreItem xmlns:ds="http://schemas.openxmlformats.org/officeDocument/2006/customXml" ds:itemID="{8C2C86BF-EEAB-4F15-A1C3-1DC3793E0A90}">
  <ds:schemaRefs>
    <ds:schemaRef ds:uri="http://schemas.microsoft.com/sharepoint/v3/contenttype/forms"/>
  </ds:schemaRefs>
</ds:datastoreItem>
</file>

<file path=customXml/itemProps2.xml><?xml version="1.0" encoding="utf-8"?>
<ds:datastoreItem xmlns:ds="http://schemas.openxmlformats.org/officeDocument/2006/customXml" ds:itemID="{CADA3D9F-EDF1-4EA9-A6A2-A574D68045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A97CE4-C7A3-4E64-8005-9DE663A124C4}">
  <ds:schemaRefs>
    <ds:schemaRef ds:uri="http://schemas.microsoft.com/sharepoint/events"/>
  </ds:schemaRefs>
</ds:datastoreItem>
</file>

<file path=customXml/itemProps4.xml><?xml version="1.0" encoding="utf-8"?>
<ds:datastoreItem xmlns:ds="http://schemas.openxmlformats.org/officeDocument/2006/customXml" ds:itemID="{2FF9F9FE-FF35-424B-BF44-A263EE37EF7F}">
  <ds:schemaRefs>
    <ds:schemaRef ds:uri="ecbbf632-92c5-4622-a685-1622033bd409"/>
    <ds:schemaRef ds:uri="http://schemas.microsoft.com/office/2006/documentManagement/types"/>
    <ds:schemaRef ds:uri="0987431d-da8b-4282-bf43-c0db14f375c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purl.org/dc/dcmitype/"/>
    <ds:schemaRef ds:uri="14a9c00f-d9e3-4eb9-aad3-f69239d17d9c"/>
    <ds:schemaRef ds:uri="3a2cca07-d411-4b48-b7e8-c526dfd39ce0"/>
    <ds:schemaRef ds:uri="bd8679c4-60e4-4c39-b071-1d80d6be7345"/>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PZA170421T-10055-KG</vt:lpstr>
      <vt:lpstr>PZA170421T-10055-Basic School</vt:lpstr>
      <vt:lpstr>lists1</vt:lpstr>
      <vt:lpstr>lists</vt:lpstr>
      <vt:lpstr>Mech. Preamble</vt:lpstr>
      <vt:lpstr>Elect. Preamble</vt:lpstr>
      <vt:lpstr>'PZA170421T-10055-Basic School'!Print_Area</vt:lpstr>
      <vt:lpstr>'PZA170421T-10055-KG'!Print_Area</vt:lpstr>
      <vt:lpstr>'PZA170421T-10055-KG'!Print_Titles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 Sarraj</dc:creator>
  <cp:lastModifiedBy>SARRAJ, Fatima</cp:lastModifiedBy>
  <cp:revision/>
  <cp:lastPrinted>2020-06-27T10:53:49Z</cp:lastPrinted>
  <dcterms:created xsi:type="dcterms:W3CDTF">2019-12-09T08:45:40Z</dcterms:created>
  <dcterms:modified xsi:type="dcterms:W3CDTF">2024-02-23T13:35:07Z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Document_Language">
    <vt:lpwstr>2</vt:lpwstr>
  </property>
  <property fmtid="{D5CDD505-2E9C-101B-9397-08002B2CF9AE}" pid="5" name="Document_Type">
    <vt:lpwstr/>
  </property>
  <property fmtid="{D5CDD505-2E9C-101B-9397-08002B2CF9AE}" pid="6" name="Country">
    <vt:lpwstr>1;#PSE|9ea7551c-3779-4ad9-9661-273f91da302a</vt:lpwstr>
  </property>
  <property fmtid="{D5CDD505-2E9C-101B-9397-08002B2CF9AE}" pid="7" name="_dlc_DocIdItemGuid">
    <vt:lpwstr>c0e20caa-aec5-4fdd-b9b7-3801d7961ff2</vt:lpwstr>
  </property>
  <property fmtid="{D5CDD505-2E9C-101B-9397-08002B2CF9AE}" pid="8" name="Document_Status">
    <vt:lpwstr/>
  </property>
  <property fmtid="{D5CDD505-2E9C-101B-9397-08002B2CF9AE}" pid="9" name="Contract_reference">
    <vt:lpwstr>380</vt:lpwstr>
  </property>
  <property fmtid="{D5CDD505-2E9C-101B-9397-08002B2CF9AE}" pid="10" name="Project_code">
    <vt:lpwstr>73</vt:lpwstr>
  </property>
</Properties>
</file>