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https://enabelbe.sharepoint.com/sites/PSE/Contracts/21_Public_Contracts/PZA170421T_RISE/PZA170421T-10054 (DNPWithP-W) JAS Works/"/>
    </mc:Choice>
  </mc:AlternateContent>
  <xr:revisionPtr revIDLastSave="262" documentId="8_{F9D9BF17-181E-4271-9652-10A5133A3A7E}" xr6:coauthVersionLast="47" xr6:coauthVersionMax="47" xr10:uidLastSave="{B17166B5-F520-4608-A5D4-A41EFA6C49FA}"/>
  <bookViews>
    <workbookView xWindow="-108" yWindow="-108" windowWidth="23256" windowHeight="12456" tabRatio="909" xr2:uid="{00000000-000D-0000-FFFF-FFFF00000000}"/>
  </bookViews>
  <sheets>
    <sheet name="Bill of Quantity" sheetId="16" r:id="rId1"/>
    <sheet name="General Conditions" sheetId="23" r:id="rId2"/>
    <sheet name="units" sheetId="3" state="hidden" r:id="rId3"/>
    <sheet name="category" sheetId="4" state="hidden" r:id="rId4"/>
  </sheets>
  <externalReferences>
    <externalReference r:id="rId5"/>
    <externalReference r:id="rId6"/>
  </externalReferences>
  <definedNames>
    <definedName name="_xlnm._FilterDatabase" localSheetId="0" hidden="1">'Bill of Quantity'!$B$6:$H$8</definedName>
    <definedName name="accessibility" localSheetId="0">'[1]school info'!$C$37:$C$40</definedName>
    <definedName name="accessibility">'[2]school info'!$C$37:$C$40</definedName>
    <definedName name="acoustics" localSheetId="0">'[1]room parameters'!$E$3:$E$5</definedName>
    <definedName name="acoustics">'[2]room parameters'!$E$3:$E$5</definedName>
    <definedName name="areaABCGJ" localSheetId="0">'[1]school info'!$D$4:$D$8</definedName>
    <definedName name="areaABCGJ">'[2]school info'!$D$4:$D$8</definedName>
    <definedName name="board" localSheetId="0">'[1]room parameters'!$M$3:$M$5</definedName>
    <definedName name="board">'[2]room parameters'!$M$3:$M$5</definedName>
    <definedName name="Category" localSheetId="0">'[1]school info'!$G$4:$G$8</definedName>
    <definedName name="Category">'[2]school info'!$G$4:$G$8</definedName>
    <definedName name="desks" localSheetId="0">'[1]room parameters'!$L$3:$L$5</definedName>
    <definedName name="desks">'[2]room parameters'!$L$3:$L$5</definedName>
    <definedName name="directorate" localSheetId="0">'[1]school info'!$C$4:$C$19</definedName>
    <definedName name="directorate">'[2]school info'!$C$4:$C$19</definedName>
    <definedName name="electricallight" localSheetId="0">'[1]room parameters'!$B$3:$B$5</definedName>
    <definedName name="electricallight">'[2]room parameters'!$B$3:$B$5</definedName>
    <definedName name="electricalplugs" localSheetId="0">'[1]room parameters'!$C$3:$C$5</definedName>
    <definedName name="electricalplugs">'[2]room parameters'!$C$3:$C$5</definedName>
    <definedName name="electricitycapacity" localSheetId="0">'[1]school info'!$A$23:$A$26</definedName>
    <definedName name="electricitycapacity">'[2]school info'!$A$23:$A$26</definedName>
    <definedName name="floors" localSheetId="0">'[1]room parameters'!$J$3:$J$5</definedName>
    <definedName name="floors">'[2]room parameters'!$J$3:$J$5</definedName>
    <definedName name="fromgrade" localSheetId="0">'[1]school info'!$E$4:$E$16</definedName>
    <definedName name="fromgrade">'[2]school info'!$E$4:$E$16</definedName>
    <definedName name="gender" localSheetId="0">'[1]school info'!$A$4:$A$8</definedName>
    <definedName name="gender">'[2]school info'!$A$4:$A$8</definedName>
    <definedName name="healthhygiene" localSheetId="0">'[1]school info'!$C$30:$C$33</definedName>
    <definedName name="healthhygiene">'[2]school info'!$C$30:$C$33</definedName>
    <definedName name="jk">#REF!</definedName>
    <definedName name="kn">#REF!</definedName>
    <definedName name="level" localSheetId="0">'[1]school info'!$B$4:$B$9</definedName>
    <definedName name="level">'[2]school info'!$B$4:$B$9</definedName>
    <definedName name="missing" localSheetId="0">'[1]room parameters'!#REF!</definedName>
    <definedName name="missing">'[2]room parameters'!#REF!</definedName>
    <definedName name="naturallight" localSheetId="0">'[1]room parameters'!$A$3:$A$5</definedName>
    <definedName name="naturallight">'[2]room parameters'!$A$3:$A$5</definedName>
    <definedName name="needsplit" localSheetId="0">#REF!</definedName>
    <definedName name="needsplit">#REF!</definedName>
    <definedName name="needsplit1" localSheetId="0">#REF!</definedName>
    <definedName name="needsplit1">#REF!</definedName>
    <definedName name="needsplitbg" localSheetId="0">#REF!,#REF!</definedName>
    <definedName name="needsplitbg">#REF!,#REF!</definedName>
    <definedName name="needsplitbs" localSheetId="0">#REF!</definedName>
    <definedName name="needsplitbs">#REF!</definedName>
    <definedName name="painting" localSheetId="0">'[1]room parameters'!$H$3:$H$5</definedName>
    <definedName name="painting">'[2]room parameters'!$H$3:$H$5</definedName>
    <definedName name="plastering" localSheetId="0">'[1]room parameters'!$G$3:$G$5</definedName>
    <definedName name="plastering">'[2]room parameters'!$G$3:$G$5</definedName>
    <definedName name="_xlnm.Print_Area" localSheetId="0">'Bill of Quantity'!$A$1:$I$170</definedName>
    <definedName name="_xlnm.Print_Titles" localSheetId="0">'Bill of Quantity'!$1:$5</definedName>
    <definedName name="rented" localSheetId="0">'[1]room parameters'!#REF!</definedName>
    <definedName name="rented">'[2]room parameters'!#REF!</definedName>
    <definedName name="safetysecurity" localSheetId="0">'[1]school info'!$C$23:$C$26</definedName>
    <definedName name="safetysecurity">'[2]school info'!$C$23:$C$26</definedName>
    <definedName name="structure" localSheetId="0">'[1]room parameters'!$F$3:$F$5</definedName>
    <definedName name="structure">'[2]room parameters'!$F$3:$F$5</definedName>
    <definedName name="tograde" localSheetId="0">'[1]school info'!$F$4:$F$16</definedName>
    <definedName name="tograde">'[2]school info'!$F$4:$F$16</definedName>
    <definedName name="utilities" localSheetId="0">'[1]room parameters'!$K$3:$K$5</definedName>
    <definedName name="utilities">'[2]room parameters'!$K$3:$K$5</definedName>
    <definedName name="ventilation" localSheetId="0">'[1]room parameters'!$D$3:$D$5</definedName>
    <definedName name="ventilation">'[2]room parameters'!$D$3:$D$5</definedName>
    <definedName name="wallguards" localSheetId="0">'[1]room parameters'!$N$3:$N$4</definedName>
    <definedName name="wallguards">'[2]room parameters'!$N$3:$N$4</definedName>
    <definedName name="Works_Category">'Bill of Quantity'!#REF!</definedName>
    <definedName name="YESNO" localSheetId="0">'[1]room parameters'!#REF!</definedName>
    <definedName name="YESNO">'[2]room parameters'!#REF!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8" i="16" l="1"/>
  <c r="H47" i="16"/>
  <c r="H46" i="16"/>
  <c r="H24" i="16"/>
  <c r="H14" i="16"/>
  <c r="H83" i="16"/>
  <c r="H79" i="16"/>
  <c r="H78" i="16"/>
  <c r="H77" i="16"/>
  <c r="H75" i="16"/>
  <c r="H74" i="16"/>
  <c r="H73" i="16"/>
  <c r="H72" i="16"/>
  <c r="H71" i="16"/>
  <c r="H70" i="16"/>
  <c r="H69" i="16"/>
  <c r="H68" i="16"/>
  <c r="H67" i="16"/>
  <c r="H66" i="16"/>
  <c r="H65" i="16"/>
  <c r="H64" i="16"/>
  <c r="H63" i="16"/>
  <c r="H62" i="16"/>
  <c r="H61" i="16"/>
  <c r="H60" i="16"/>
  <c r="H59" i="16"/>
  <c r="H58" i="16"/>
  <c r="H53" i="16"/>
  <c r="H54" i="16"/>
  <c r="H55" i="16"/>
  <c r="H56" i="16"/>
  <c r="H33" i="16"/>
  <c r="H45" i="16" l="1"/>
  <c r="H12" i="16"/>
  <c r="H32" i="16"/>
  <c r="H31" i="16"/>
  <c r="H17" i="16"/>
  <c r="H145" i="16" l="1"/>
  <c r="H148" i="16"/>
  <c r="H147" i="16"/>
  <c r="H143" i="16"/>
  <c r="H142" i="16"/>
  <c r="H141" i="16"/>
  <c r="H140" i="16"/>
  <c r="H138" i="16"/>
  <c r="H136" i="16"/>
  <c r="H135" i="16"/>
  <c r="H134" i="16"/>
  <c r="H131" i="16"/>
  <c r="H52" i="16"/>
  <c r="H81" i="16"/>
  <c r="H82" i="16"/>
  <c r="H84" i="16"/>
  <c r="H85" i="16"/>
  <c r="H86" i="16"/>
  <c r="H87" i="16"/>
  <c r="H88" i="16"/>
  <c r="H90" i="16"/>
  <c r="H91" i="16"/>
  <c r="H92" i="16"/>
  <c r="H93" i="16"/>
  <c r="H95" i="16"/>
  <c r="H96" i="16"/>
  <c r="H97" i="16"/>
  <c r="H98" i="16"/>
  <c r="H99" i="16"/>
  <c r="H100" i="16"/>
  <c r="H101" i="16"/>
  <c r="H102" i="16"/>
  <c r="H103" i="16"/>
  <c r="H104" i="16"/>
  <c r="H105" i="16"/>
  <c r="H106" i="16"/>
  <c r="H107" i="16"/>
  <c r="H108" i="16"/>
  <c r="H109" i="16"/>
  <c r="H110" i="16"/>
  <c r="H111" i="16"/>
  <c r="H112" i="16"/>
  <c r="H113" i="16"/>
  <c r="H115" i="16"/>
  <c r="H116" i="16"/>
  <c r="H117" i="16"/>
  <c r="H118" i="16"/>
  <c r="H119" i="16"/>
  <c r="H120" i="16"/>
  <c r="H121" i="16"/>
  <c r="H122" i="16"/>
  <c r="H123" i="16"/>
  <c r="H125" i="16"/>
  <c r="H126" i="16"/>
  <c r="H18" i="16"/>
  <c r="H11" i="16"/>
  <c r="C159" i="16"/>
  <c r="B159" i="16"/>
  <c r="H7" i="16"/>
  <c r="H6" i="16" s="1"/>
  <c r="H28" i="16"/>
  <c r="H30" i="16"/>
  <c r="H29" i="16"/>
  <c r="H43" i="16"/>
  <c r="H39" i="16"/>
  <c r="H40" i="16"/>
  <c r="H127" i="16"/>
  <c r="H157" i="16"/>
  <c r="H42" i="16"/>
  <c r="H36" i="16"/>
  <c r="H25" i="16"/>
  <c r="H15" i="16"/>
  <c r="H10" i="16" l="1"/>
  <c r="H152" i="16" s="1"/>
  <c r="H129" i="16"/>
  <c r="H159" i="16" s="1"/>
  <c r="H26" i="16"/>
  <c r="H21" i="16"/>
  <c r="H22" i="16"/>
  <c r="H153" i="16"/>
  <c r="H41" i="16"/>
  <c r="H50" i="16"/>
  <c r="H158" i="16" s="1"/>
  <c r="H8" i="16"/>
  <c r="H155" i="16" l="1"/>
  <c r="H35" i="16"/>
  <c r="H156" i="16" s="1"/>
  <c r="H20" i="16"/>
  <c r="H154" i="16" s="1"/>
  <c r="C156" i="16"/>
  <c r="B156" i="16"/>
  <c r="B158" i="16"/>
  <c r="B157" i="16"/>
  <c r="C158" i="16" l="1"/>
  <c r="C157" i="16"/>
  <c r="C155" i="16"/>
  <c r="H151" i="16" l="1"/>
  <c r="H161" i="16" s="1"/>
  <c r="D168" i="16"/>
  <c r="D167" i="16"/>
  <c r="C151" i="16"/>
  <c r="C152" i="16"/>
  <c r="C153" i="16"/>
  <c r="C154" i="16"/>
</calcChain>
</file>

<file path=xl/sharedStrings.xml><?xml version="1.0" encoding="utf-8"?>
<sst xmlns="http://schemas.openxmlformats.org/spreadsheetml/2006/main" count="456" uniqueCount="338">
  <si>
    <t>job</t>
  </si>
  <si>
    <t xml:space="preserve">Demolition </t>
  </si>
  <si>
    <t>m2</t>
  </si>
  <si>
    <t xml:space="preserve">Concrete </t>
  </si>
  <si>
    <t xml:space="preserve">Tiling and Flooring </t>
  </si>
  <si>
    <t>no.</t>
  </si>
  <si>
    <t xml:space="preserve">Carpentry and Joinery </t>
  </si>
  <si>
    <t xml:space="preserve">Steel and Aluminium </t>
  </si>
  <si>
    <t xml:space="preserve">Plastering </t>
  </si>
  <si>
    <t xml:space="preserve">Painting </t>
  </si>
  <si>
    <t>m.l</t>
  </si>
  <si>
    <t xml:space="preserve">Electrical </t>
  </si>
  <si>
    <t xml:space="preserve">Mechanical </t>
  </si>
  <si>
    <t>Insulation and Roofing</t>
  </si>
  <si>
    <t>l.s</t>
  </si>
  <si>
    <t xml:space="preserve">Stone </t>
  </si>
  <si>
    <t>Equipment</t>
  </si>
  <si>
    <t>m3</t>
  </si>
  <si>
    <t>No.</t>
  </si>
  <si>
    <t>UNIT</t>
  </si>
  <si>
    <t>Authorized person to sign</t>
  </si>
  <si>
    <t>In the Capacity of</t>
  </si>
  <si>
    <t>Date</t>
  </si>
  <si>
    <t>Stamp</t>
  </si>
  <si>
    <t>Signature</t>
  </si>
  <si>
    <t>TOT.</t>
  </si>
  <si>
    <t>Name of Tenderer (Company)</t>
  </si>
  <si>
    <t>SUMMARY</t>
  </si>
  <si>
    <t>Unit Price (EUR)</t>
  </si>
  <si>
    <t>Description of Works</t>
  </si>
  <si>
    <t>DEMOLITION AND DISMANTLING</t>
  </si>
  <si>
    <t>FLOORING</t>
  </si>
  <si>
    <t>CARPENTRY AND JOINERY</t>
  </si>
  <si>
    <t>PAINTING</t>
  </si>
  <si>
    <t>ELECTRICAL WORKS</t>
  </si>
  <si>
    <t>Item</t>
  </si>
  <si>
    <t>Multilock Door</t>
  </si>
  <si>
    <t>a</t>
  </si>
  <si>
    <t>b</t>
  </si>
  <si>
    <t>Student Chair</t>
  </si>
  <si>
    <t>Retractable Extension Cord Reel</t>
  </si>
  <si>
    <t>Wall Paint</t>
  </si>
  <si>
    <t>Ceiling Paint</t>
  </si>
  <si>
    <t>Supply and paint high quality emulsion paint, for walls. Price includes, preparing surface, cleaning, removal of dust and foreign material, sanding with sand paper and removal of all existing paint layers, checking the walls with a synthetic powder putty to fill holes and seal fine cracks, applying one priming coat and two finishing coats, using two coats of complete putty; all from an approved company and all according to engineer's instructions. Color selection shall be approved by Engineer.</t>
  </si>
  <si>
    <t>Supply all kinds of raw material and apply policid paint for ceiling and drop beams (where applicable), the price should include preparing surface, clean, remove dust and foreign material, sanding with sand paper, checking the ceiling with a synthetic powder putty to fill holes and seal fine cracks, applying three coats of policid paint; all from an approved company and all according to engineer's instructions. Color selection shall be approved by Engineer.</t>
  </si>
  <si>
    <t>GENERAL CONDITIONS AND WORK EXECUTION CONDITIONS</t>
  </si>
  <si>
    <r>
      <rPr>
        <sz val="7"/>
        <color theme="1"/>
        <rFont val="Times New Roman"/>
        <family val="1"/>
      </rPr>
      <t xml:space="preserve">  </t>
    </r>
    <r>
      <rPr>
        <sz val="11"/>
        <color theme="1"/>
        <rFont val="Calibri"/>
        <family val="2"/>
        <scheme val="minor"/>
      </rPr>
      <t>For all work that needs to be done it shall be assumed that the contractor has included in the unit price of the priced bill of quantities all required preparatory and finishing work, any surpluses and unforeseen work that shall have to be performed to ensure high quality of performed work and the completion of the assignment according to standing regulations, norms and standards.</t>
    </r>
  </si>
  <si>
    <t>The contractor shall be obligated to get familiarized in a timely and detailed manner with the building, required work and the Bill of Quantities based on which the contracted work shall be performed and to ask the contracting authority in a timely manner for all and any clarifications regarding insufficiently specified items on the Bill of Quantities.</t>
  </si>
  <si>
    <t>The ‘turnkey’ provision in the contract and other similar phrases shall entail that the price shall also include the value of all unforeseen work and surplus work and that the contracted price shall not be affected by any shortage of work.</t>
  </si>
  <si>
    <t>All work must be fully completed and the building shall be handed over ready-to-use; this shall be considered as included in the contracted price.</t>
  </si>
  <si>
    <t>Entire work must be performed professionally and precisely. Prior to use all materials shall be checked and approved for use by the Supervisor, and all and any objections and orders the Supervisor shall have in view of the quality of work or materials shall be binding for the Contractor.</t>
  </si>
  <si>
    <r>
      <rPr>
        <sz val="7"/>
        <color theme="1"/>
        <rFont val="Times New Roman"/>
        <family val="1"/>
      </rPr>
      <t xml:space="preserve"> </t>
    </r>
    <r>
      <rPr>
        <sz val="11"/>
        <color theme="1"/>
        <rFont val="Calibri"/>
        <family val="2"/>
        <scheme val="minor"/>
      </rPr>
      <t>It shall be considered that the Contractor has calculated all costs related to the finalisation of each work item including the value of all required material with distribution, human and machine work, interior and exterior work and transportation, manufacture and utilization of tools, scaffolding, formwork etc as well as all and any other costs and expenditures related to work execution such as: overheads, salaries, social contributions, taxes, fees and all other costs and expenditures conditioned by the standing regulations.</t>
    </r>
  </si>
  <si>
    <t>It shall be considered that the Contractor, after having familiarised himself with the terrain and building in question, has included in the price all possible special conditions and circumstances under which the work in question shall be performed in compliance with the technical regulations for the performance of any type of work.</t>
  </si>
  <si>
    <t>The contractor shall be obligated to perform contracted work in a manner and within the deadlines specified in the contract, regulations and rules of the profession.</t>
  </si>
  <si>
    <t>The contractor shall be considered competent and experienced and that the examination of the building has provided him with a precise estimate of the scope and type of work that must be performed in order to hand over the building to the user in a fully functional state in terms of necessary rehabilitation work.</t>
  </si>
  <si>
    <t>The contractor shall also be obligated to perform all and any unforeseen work. The price established in the total amount shall not be changed due to surpluses or shortages or unforeseen work of any kind.</t>
  </si>
  <si>
    <t>PLASTERING to all areas shall be measured net, including openings, which are less than 0.25 Meter Sq.</t>
  </si>
  <si>
    <t xml:space="preserve">The price shall include all narrow widths, for taking out joints on block walls or backing concrete face for key, for making good to  frames  around  pipes  and  other  fittings , plastering to jambs and reveals of openings,  window sills; all of which shall not be measured as plastering . </t>
  </si>
  <si>
    <t xml:space="preserve">Price shall also include Expanded metal lath, corner mesh, angle beads at all corners for the entire height, and plaster stops at opening edges, expansion joints, sills, labor, curing, erecting and dismantling of scaffoldings, additives, pigments and all incidentals required as specified and / or detailed on the Drawings. </t>
  </si>
  <si>
    <t>Sizes of carpentry works given in the Bills of Quantities are finished sizes and shall be as per Drawings.</t>
  </si>
  <si>
    <t>Sizes of doors and other items mentioned in the Bills of Quantities shall allow for tolerance to suit the structural openings shown in the Drawings.</t>
  </si>
  <si>
    <t>Wooden doors and pair of doors shall be measured in number for each structural opening, unless stated otherwise in the Bills of Quantities.</t>
  </si>
  <si>
    <t>Cloth hangers and hanger wooden base shall be measured in number or in linear meter as stated in the Bills of Quantities.</t>
  </si>
  <si>
    <t>Rates for carpentry and joinery work shall include :</t>
  </si>
  <si>
    <t>a) Shop and coordinated drawings.</t>
  </si>
  <si>
    <t>b) Allowance for plastering and tiling and the like.</t>
  </si>
  <si>
    <t>c) Cutting and fitting around obstructions, Bedding and painting.</t>
  </si>
  <si>
    <t>d) Grounds, blocking and backings.</t>
  </si>
  <si>
    <t>f) Plugging concrete, block work, and stone work, and making well.</t>
  </si>
  <si>
    <t>g) Ironmongery including cylinders, cylindrical locks with master key for all the doors, handles, stoppers, screws, temporary fixing, re-fixing, oiling and adjusting.</t>
  </si>
  <si>
    <t>h) Providing three keys for each lock including tagging.</t>
  </si>
  <si>
    <t>i) Providing and fixing wall mounted wooden keys cabinet,</t>
  </si>
  <si>
    <t>k) Steel legs, brackets, bearers and other supports including painting.</t>
  </si>
  <si>
    <t>l) Glass and glazing including cutting to size and putty.</t>
  </si>
  <si>
    <t>n) Preparing surfaces to receive finishes.</t>
  </si>
  <si>
    <t>o) Painting, varnishing, polishing, oiling, and the like, to any area or width in any location including work in multicolor and cutting in edges and putty.</t>
  </si>
  <si>
    <t>Painting and decorating to walls, ceilings and the like shall be measured net in meter square.</t>
  </si>
  <si>
    <t>Painting to other works shall be included in the related items. Color as specified by engineer.</t>
  </si>
  <si>
    <t>Paints shall be supplied to site in sealed container, as approved by the Engineer, and site mixing shall not be permitted.</t>
  </si>
  <si>
    <t xml:space="preserve">The Contractor rates shall include for supply of all materials, workmanship, samples, primers, surface preparation, protection of painted surfaces, application to all heights as required of works, repair of all damaged surface at the contractor’s expenses, and all other requirements as stated in the Specifications.  </t>
  </si>
  <si>
    <t>All paint types should be approved and having a supervision certificate from the PSI.</t>
  </si>
  <si>
    <t>All items price to include Supply, Installing, Connecting and testing unless otherwise indicated, the contractor are requested to have approved full coordinated work shop drawings before starting contract activities, the price also includes all works necessary to implement electrical works in approved manner.</t>
  </si>
  <si>
    <t>The contractor intended to order main and final distribution panel boards according to approved manufacturer drawings.</t>
  </si>
  <si>
    <t>The price to include submittals, catalogs, any manufacturer instruction.</t>
  </si>
  <si>
    <t>The contractor should install and construct all</t>
  </si>
  <si>
    <t>works according to drawings , specification tender documents, and requirement of  Electrical Co.</t>
  </si>
  <si>
    <t xml:space="preserve">Work to the Electricity Co. </t>
  </si>
  <si>
    <t>Contractor should also test &amp; submit the electrical shop drawings.</t>
  </si>
  <si>
    <t>FURNITURE</t>
  </si>
  <si>
    <t>Supply and install Vinyl flooring of 2mm thickness (adhesive PVC) for the Fablab floor of a first-class quality conforming to EN Standard EN ISO 10874 Class 34-43 for areas considered for public and commercial/light industry use. The flooring shall comply to the follow criteria:
1. Fire resistant class B-S1 in accordance with EN 13501-1.
2. Slip resistent class R9 in accordance with DIN 51130/BGR 181.
3. Resistent to chemical products and water – spills can easily be wiped or mopped away without causing damage to your floor. 
4. TVOC after 28days shall be &lt;10 µg/ m3 in accordance with ISO 16000-6.
The Contractor shall submit datasheet and color selection for approval by Engineer. Installation shall be performed only by a Certified Worker.
Note: All angles shall be cut at 45 degrees using a proper angle cutter guide by a Certified Worker.</t>
  </si>
  <si>
    <t>Adjustable Stool</t>
  </si>
  <si>
    <t xml:space="preserve">Supply and install a ceiling-mounted retractable extension cord reel with a triple outlet (Type H sockets) and 180 degree swivel mounting bracket, minimum length 10 meter with Heavy Duty Power Cord, using 12/3 AWG SJTOW cable, with built-in 15 Amp Circuit Breaker, Grounded Triple Tap Connector, Rating 15A 125V 1875W. Lead cord length shall be minimum 1.5 meters. Price includes installation and connecting to socket at locations shown in drawings.
</t>
  </si>
  <si>
    <t>Supply and fix in location as per drawings Student Chairs, comfortable seating to students facing back or front, left or right.
120 kg weight capacity with no armrest
46cm seat height: 79cm H x 50cm W x 52cm D 
Durable 1.2mm thick welded steel frame with chrome finish
High-density polypropylene shell, rivet-free shell (i.e. resting on the frame, not on rivets)
Stackable up to 6 high
Legs ending with rotatable socket with non-staining nylon base glide (pictured)
Color selection shall be selected by Engineer.</t>
  </si>
  <si>
    <t>Supply and fix in location as per drawings Adjustable Height Stool, comfortable seating to teachers and working stations facing back or front, left or right.
5-star base in Black. Durable chrome footrest.
Flavors Adjustable stool height ranges from 55-80cm.
Casters shall be 5cm diameter of high quality.</t>
  </si>
  <si>
    <t>Annex 1 - Bill of Quantity</t>
  </si>
  <si>
    <t>Total [Excluding VAT]</t>
  </si>
  <si>
    <t>Work Surface Countertop</t>
  </si>
  <si>
    <t>Cabinets</t>
  </si>
  <si>
    <t>Student Work Station</t>
  </si>
  <si>
    <t>Table size 160 cm. Length 90cm. Width, 75cm Height</t>
  </si>
  <si>
    <t>Coat Hanger</t>
  </si>
  <si>
    <t>Supply and install 100cm length by 15cm width (depending on certain locations it may be substituted with 2 equal 50cm by 15cm coat hangers for limited spaces) using solid wood (matching with cabinets countertop) coat hangers with 10 evenly distributed chrome plated lab coat hangers as shown in picture below. The contractor shall submit sample for approval. Exact location of installation shall be coordinated with Engineer.</t>
  </si>
  <si>
    <t>Workstation</t>
  </si>
  <si>
    <t>Unit price rate shall include for surface preparation, leveling, positioning, applying of primer glue (shall be compatible with vinyl flooring material) rolling out using cork smooth press and a 50kg roller when installation is complete, trimming the edges in perfectly straight edges, welding, putting into service and furniting the space to ensure ends of chairs/tables do not damage the space.
The Unit Price includes for skirting quantities. Furthermore, the skirting work must be continuous with minimum number of joints and according to the supervisor engineer instructions. The skirting shall include for PVC capping strip clip system - see picture below for illustration - for watertightseal and an internal corner system, including both in and out as needed.</t>
  </si>
  <si>
    <t>Steel Stool</t>
  </si>
  <si>
    <t xml:space="preserve">Supply and install 60cm width Solid Wood countertop. The work surface shall consist of 38mm (or 1.5inch) thick birchwood butcher block table top (i.e. solid wood). The blocks shall be randomly placed, minimum length of 15cm, finger jointed birchwood. The corners are finished with a 3mm radius. Surface to be finished with two coats of matte lacquer or wood oil, to be approved by engineer after submitting samples.
Where sides of cabinets are exposed to view (not leaning against wall), the solid wood shall extend vertically to provide a consistent finish with top.
</t>
  </si>
  <si>
    <t>Supply and install workstation tables as shown in details.
- The work surface shall consist of 38mm thick birchwood butcher block table top. The blocks shall be randomly placed, minimum length of 15cm, finger jointed birchwood. The corners are finished with a 3mm radius. Surface to be finished with two coats of matte lacquer or wood oil, to be approved by engineer after submitting samples.
- The steel frame shall consist of two fully welded slanted leg segments, two transversal beams and two slanted steel angles for extra support. Legs and support beams consist of 60mm x 60mm x 2 mm thickness steel square tubes. The slanted angles are made of 65 mm x 65 mm x 2mm thickness steel.
- All steel shall be oven painted after welding. Color selection shall be submitted and approved by Engineer.
- The work surface is attached to the steel structure with at least six screws for Student Workstation and at least eight screws for the teacher station using #10 x 16mm long Philips pan head wood screws through 2 mm thickness steel mounting plates.
- Casters shall be locking type 10cm diameter of high quality, polyurethane with iron core compatible with vinyl flooring material and specifications.
- The Contractor shall submit outline print of steel profile bends using actual scale for approval prior to proceeding with fabrication.</t>
  </si>
  <si>
    <t>Steel stools having 30x30cm seat with 250kg weight capacity. Height of stool is 75cm. Stools shall look industrial as pictured and be stackable.</t>
  </si>
  <si>
    <t>Removable Plastic Bins</t>
  </si>
  <si>
    <t>Height 10cm. Width 30cm. Length 42cm.</t>
  </si>
  <si>
    <t>Height 23cm. Width 30cm. Length 42cm.</t>
  </si>
  <si>
    <t>Medium</t>
  </si>
  <si>
    <t>Small</t>
  </si>
  <si>
    <t>Height 10cm. Width 20cm. Length 30cm.</t>
  </si>
  <si>
    <t>Supply plastic removable bins with lid (Trofast or equivalent) to be integrated as part of the cabinet in sizes shown below and pictured. These removable bins shall be supported by either an aluminum channel or groove in wood. Colour shall be translucent.</t>
  </si>
  <si>
    <t xml:space="preserve">Extra Small </t>
  </si>
  <si>
    <t>Supply and install Floor Mounted wooden cabinets with removable plastic shelves. The cabinet internal sides, bottom, partitions, shelves and drawers (lateral and back) sides shall be of 17mm MDF, laminated with 0.5mm formica sheet. The front sides of drawers and cabinet doors shall be made of 17mm MDF painted with two coats of lacquer paint over one primer coat. Rear sides of cabinets and drawer's bottom shall be of 6mm HDF coloured white on the internal side. Price to include wooden skirting offseted 10cm from face of countertop as shown in details, soft-close hinges, soft-close drawers with telescopic rails, ironmongery, handles, and all the necessary accessories as per supervisor engineer instructions and the detail drawings and specifications. Samples and color selection shall be submitted for approval by Engineer.
Unit dimensions - Length aprox. 236 cm. Height 90 cm. Width 56 cm.
For each unit, the cabinet shall include removable plastic bins as shown in bill item number 5.3.</t>
  </si>
  <si>
    <t>Quantity</t>
  </si>
  <si>
    <t>Job</t>
  </si>
  <si>
    <t>Demonstration Station</t>
  </si>
  <si>
    <t>Demolition</t>
  </si>
  <si>
    <t>Replace existing door handles and lock</t>
  </si>
  <si>
    <t>Supply and install factory made double leaf multilock fire-rated steel door of high quality size 190cm wide x 220cm height (Teken Approved for 3-hour fire rating) with frame and all necessary accessories hinges locks, push bar for fire exit requirements. Price includes oven painting, fixing and all accessories. Price includes plastering works around the frame after installation, casting reinforced concrete around the door and over the frame and all according to engineer's instructions. Dimensions as shown on drawings. Color selection shall be approved by Engineer.</t>
  </si>
  <si>
    <t>m</t>
  </si>
  <si>
    <t>m²</t>
  </si>
  <si>
    <t>Amount (EUR)</t>
  </si>
  <si>
    <t>MECHANICAL WORKS</t>
  </si>
  <si>
    <t>DOORS</t>
  </si>
  <si>
    <t>Gypsum Ceiling</t>
  </si>
  <si>
    <t>Supply, install and connect ready for use the following light fixtures with all needed accessories:</t>
  </si>
  <si>
    <t>120x30  48W 4000K Surface mount/ pendant LED Panel from Disano or equivalent.</t>
  </si>
  <si>
    <t>120x30  48W 4000K Surface recessed LED Panel from Disano or equivalent.</t>
  </si>
  <si>
    <t>Lighting Fixtures</t>
  </si>
  <si>
    <t>8.1.1</t>
  </si>
  <si>
    <t>8.1.2</t>
  </si>
  <si>
    <t>8.1.3</t>
  </si>
  <si>
    <t>8.1.4</t>
  </si>
  <si>
    <t>8.1.5</t>
  </si>
  <si>
    <t>Distribution Panels</t>
  </si>
  <si>
    <t>All electrical switch boards must be factory assembly type according to local standard 61439 (1419) such as Schneider, Eaton, ABB legrand or hager, or equivalent.</t>
  </si>
  <si>
    <t>MCB 3x63A</t>
  </si>
  <si>
    <t>MCB 3x25A, 6KA</t>
  </si>
  <si>
    <t>MCB up to 1X25A, 6KA</t>
  </si>
  <si>
    <t>Earth Leakage (RCD) 4x40A/0.03A. Rating 400V</t>
  </si>
  <si>
    <t>MCB 3x40A, 6KA</t>
  </si>
  <si>
    <t>3 LED Indication lamps set 22 mm   -230V with all needed fuses</t>
  </si>
  <si>
    <t>Supply, Install and connect distribution panel from Hager for 24 MCB (DB-F) IP65. Price to include all needed accessories.</t>
  </si>
  <si>
    <t>MCB 1-16A, 6KA</t>
  </si>
  <si>
    <t>Trip coil 230V</t>
  </si>
  <si>
    <t>MCB 3x40A, 6KA to be added in Main Panel in Basement floor for the VRF unit.</t>
  </si>
  <si>
    <t>8.2.1</t>
  </si>
  <si>
    <t>8.2.2</t>
  </si>
  <si>
    <t>8.2.3</t>
  </si>
  <si>
    <t>8.2.4</t>
  </si>
  <si>
    <t>8.2.5</t>
  </si>
  <si>
    <t>8.2.6</t>
  </si>
  <si>
    <t>8.2.7</t>
  </si>
  <si>
    <t>8.2.8</t>
  </si>
  <si>
    <t>8.2.9</t>
  </si>
  <si>
    <t>8.2.10</t>
  </si>
  <si>
    <t>8.2.11</t>
  </si>
  <si>
    <t>8.2.12</t>
  </si>
  <si>
    <t>8.2.13</t>
  </si>
  <si>
    <t>8.2.14</t>
  </si>
  <si>
    <t>8.2.15</t>
  </si>
  <si>
    <t>8.2.16</t>
  </si>
  <si>
    <t>8.2.17</t>
  </si>
  <si>
    <t>8.2.18</t>
  </si>
  <si>
    <t>Earthing</t>
  </si>
  <si>
    <t>8.3.1</t>
  </si>
  <si>
    <t>8.3.2</t>
  </si>
  <si>
    <t>8.3.3</t>
  </si>
  <si>
    <t>Cu 10 for Galvanized cable ducts. Price to include suitable line taps and all needed accessories</t>
  </si>
  <si>
    <t>Earth Busbar 40x4 mm for main panel DB-L</t>
  </si>
  <si>
    <t xml:space="preserve">Ground point for metallic bodies with 1x16mm2 copper conductors to be connected to the main electrical switch board panel including all the cable trays, cold and hot water piping fuel piping, air condition piping, ducts, false ceiling, etc. </t>
  </si>
  <si>
    <t>General Electrical Items</t>
  </si>
  <si>
    <t>Cable Trays and Conduits</t>
  </si>
  <si>
    <t>Rigid pipe (meriron) 1"</t>
  </si>
  <si>
    <t>Φ25 self extinguish type conduit</t>
  </si>
  <si>
    <t>Φ32 self extinguish type conduit</t>
  </si>
  <si>
    <t>Φ42 self extinguish type conduit</t>
  </si>
  <si>
    <t>Φ50 Cobra conduit</t>
  </si>
  <si>
    <t>8.4.1</t>
  </si>
  <si>
    <t>8.4.8</t>
  </si>
  <si>
    <t>8.4.2</t>
  </si>
  <si>
    <t>8.4.3</t>
  </si>
  <si>
    <t>8.4.4</t>
  </si>
  <si>
    <t>8.4.5</t>
  </si>
  <si>
    <t>8.4.6</t>
  </si>
  <si>
    <t>8.4.7</t>
  </si>
  <si>
    <t>Cables</t>
  </si>
  <si>
    <t>N2XY 5x16 cable</t>
  </si>
  <si>
    <t>N2XY 5x10 cable</t>
  </si>
  <si>
    <t>N2XY 5x6 cable</t>
  </si>
  <si>
    <t>CAT7  cable from Teldor to connect the new Switch in computer lab to the main switch of the school.</t>
  </si>
  <si>
    <t>8.5.1</t>
  </si>
  <si>
    <t>8.5.2</t>
  </si>
  <si>
    <t>8.5.3</t>
  </si>
  <si>
    <t>8.5.4</t>
  </si>
  <si>
    <t>Electrical and LV Points</t>
  </si>
  <si>
    <t>Light, Power and LV points to include self extinguishing conduits. Price to include cutting grooves in walls or ceiling and recovering conduits with a proper plaster layer as per the engineer's instructions.</t>
  </si>
  <si>
    <t xml:space="preserve">Two way switch for light point to include Φ20 conduit and cable </t>
  </si>
  <si>
    <t>1x16A Power socket (N2XY 3x2.5) to include Φ20 conduit and cable.</t>
  </si>
  <si>
    <t>1x16A  Double Power socket (N2XY 3x2.5) to include Φ20 conduit and cable.</t>
  </si>
  <si>
    <t>Ditto but mounted on the PVC cable duct in the computer lab.</t>
  </si>
  <si>
    <t>NISKO office box to include 4 power sockets, 2 computer outlets. Price to include conduits and cables (N2XY 3x2.5, CAT6 )</t>
  </si>
  <si>
    <t>IP Camera point. Price to include CAT7 cables, conduits and all needed accessories.</t>
  </si>
  <si>
    <t>Fan Coil power socket to include N2XY 3x1.5 cable with surface mount socket.</t>
  </si>
  <si>
    <t>Emergency push button connected to the trip coil in panels. (DB-C &amp; DB-F)</t>
  </si>
  <si>
    <t>Supply, install and connect a 8U rack, wall mount in the computer lab.</t>
  </si>
  <si>
    <t>A complete point for the fresh air unit on roof. Price to include N2XY 3x2.5 cables,Φ20 self extinguishing conduit, safety switch and all needed works and accessories.</t>
  </si>
  <si>
    <t>Wall or ceiling mounted lighting point (N2XY 3x1.5 / 5x1.5) to include Φ20 / Φ25 self extinguisher Conduit and one way switch or one of the two way switches.</t>
  </si>
  <si>
    <t>Fire system point to include Φ20 self extinguishing conduit, 2x0.8 or 4x0.8 cables as required &amp; all needed accessories.</t>
  </si>
  <si>
    <t>8.6.1</t>
  </si>
  <si>
    <t>8.6.2</t>
  </si>
  <si>
    <t>8.6.3</t>
  </si>
  <si>
    <t>8.6.4</t>
  </si>
  <si>
    <t>8.6.5</t>
  </si>
  <si>
    <t>8.6.6</t>
  </si>
  <si>
    <t>8.6.7</t>
  </si>
  <si>
    <t>8.6.8</t>
  </si>
  <si>
    <t>8.6.9</t>
  </si>
  <si>
    <t>8.6.10</t>
  </si>
  <si>
    <t>8.6.11</t>
  </si>
  <si>
    <t>8.6.12</t>
  </si>
  <si>
    <t>8.6.13</t>
  </si>
  <si>
    <t>8.6.14</t>
  </si>
  <si>
    <t>8.6.15</t>
  </si>
  <si>
    <t>8.6.17</t>
  </si>
  <si>
    <t>8.6.18</t>
  </si>
  <si>
    <t>8.6.19</t>
  </si>
  <si>
    <t>8.6.20</t>
  </si>
  <si>
    <t>Low Voltage Systems</t>
  </si>
  <si>
    <t>Analogue Break glass manual station</t>
  </si>
  <si>
    <t xml:space="preserve">Fire alarm system internal siren </t>
  </si>
  <si>
    <t xml:space="preserve">Fire Alarm system external siren </t>
  </si>
  <si>
    <t>indication lamps for the smoke detectors in DB-L</t>
  </si>
  <si>
    <t xml:space="preserve">Auto dialer </t>
  </si>
  <si>
    <t>8.7.1</t>
  </si>
  <si>
    <t>8.7.2</t>
  </si>
  <si>
    <t>8.7.3</t>
  </si>
  <si>
    <t>8.7.4</t>
  </si>
  <si>
    <t>8.7.5</t>
  </si>
  <si>
    <t>8.7.6</t>
  </si>
  <si>
    <t>8.7.7</t>
  </si>
  <si>
    <t>8.7.8</t>
  </si>
  <si>
    <t>8.7.9</t>
  </si>
  <si>
    <t>Wall mount 6W public address speaker</t>
  </si>
  <si>
    <t>Connect the new sound system points to the existing Amplifier. Price to include all needed works and accessories for the points to work properly.</t>
  </si>
  <si>
    <t>Testing, numbering &amp; labeling all circuits in the building</t>
  </si>
  <si>
    <t>8.8.1</t>
  </si>
  <si>
    <t>8.8.3</t>
  </si>
  <si>
    <t>8.8.4</t>
  </si>
  <si>
    <t>Supply, Install and connect distribution panel from Hager or equivalent for 48MCB (DB-C) . Price to include all needed accessories.</t>
  </si>
  <si>
    <t xml:space="preserve">OUT.01 -FST (45.1 KW Cooling Capacity , 46.6KW Heating Capacity ,18 hp)  </t>
  </si>
  <si>
    <t>9.1.1</t>
  </si>
  <si>
    <t>Set</t>
  </si>
  <si>
    <t>VRF System Indoor Units</t>
  </si>
  <si>
    <t>VRF System Out-door Unit</t>
  </si>
  <si>
    <t>9.2.1</t>
  </si>
  <si>
    <t>Wall Mounted Type</t>
  </si>
  <si>
    <t>Wall Mounted type with cooling capacity 5.4 KW</t>
  </si>
  <si>
    <t>Wall Mounted type with cooling capacity 5.5 KW</t>
  </si>
  <si>
    <t>Wall Mounted type with cooling capacity 6.3 KW</t>
  </si>
  <si>
    <t>9.2.2</t>
  </si>
  <si>
    <t>4-Way Cassette Type</t>
  </si>
  <si>
    <t>4-Way Cassette Type with cooling capacity 5.3 KW</t>
  </si>
  <si>
    <t>Piping Network</t>
  </si>
  <si>
    <t xml:space="preserve">Refrigerant copper pipes type "L" with properly sized joints, insulated for both liquid and gas pipes with the insulation not less than 13mm for both liquid gas pipes, according to the equipment manufacturer recommendations and specifications; price shall include all reflects branches kits the price also consists of all civil work such as coring, digging,  insulation, trunk, Jepson board, and all required work to complete the job. </t>
  </si>
  <si>
    <t>Wall Mounted Thermostat</t>
  </si>
  <si>
    <t>Supply and install of digital  wall mounted thermostat for indoor units including on-off, real-time clock, schedule a timer, fan control, temperature limit operation, Touch Panel, Backlit LCD and temperature set and display. Price to include all wiring and connection</t>
  </si>
  <si>
    <t>Machine Coring</t>
  </si>
  <si>
    <t>Making coring up to 4 inch at existing walls for different thicknesses</t>
  </si>
  <si>
    <t>Air Duct</t>
  </si>
  <si>
    <t>Supply, install, and commission not insulated duct , complete with O.B, damper, all with registers ceiling mounted. The price includes the connection from the duct to the flexible connection.</t>
  </si>
  <si>
    <t>Air Diffuser</t>
  </si>
  <si>
    <t>Supply, install, and commission white anodized  aluminum grills and diffusers, complete with O.B, damper, all with registers ceiling mounted. The price includes the connection from the duct to the flexible connection.</t>
  </si>
  <si>
    <t>Side Wall mounted diffuser size 10X10CM with Registers</t>
  </si>
  <si>
    <t>Condensate UPVC Pipes (PN16)</t>
  </si>
  <si>
    <t>UPVC Pn(16) of diameter  (32mm-50mm) drainage pipes and fittings for AC units inside buildings complete with couplings, 9 mm Vidoflex Insulation and all accessories.</t>
  </si>
  <si>
    <t xml:space="preserve">Connect To Existing Drainage Pipe </t>
  </si>
  <si>
    <t>9.2.1.1</t>
  </si>
  <si>
    <t>9.2.1.2</t>
  </si>
  <si>
    <t>9.2.1.3</t>
  </si>
  <si>
    <t>9.2.2.1</t>
  </si>
  <si>
    <t>9.3.1</t>
  </si>
  <si>
    <t>9.7.1</t>
  </si>
  <si>
    <t>9.8.1</t>
  </si>
  <si>
    <t>9.8.2</t>
  </si>
  <si>
    <t>Copper pipes network</t>
  </si>
  <si>
    <t>Supply, install and connect 20x8 mesh cable tray as in OBO BETTERMAN or equivalent. Price to include clamps, joint connectors, suspension profile, corner connectors, wall mounting, ceiling angle and all needed accessories.</t>
  </si>
  <si>
    <t>Supply, install and connect 10x8 mesh cable tray as in OBO BETTERMAN or equivalent. Price to include clamps, joint connectors, suspension profile, corner connectors, wall mounting, ceiling angle and all needed accessories.</t>
  </si>
  <si>
    <t>120x60 Divided PVC cable duct as Psystem from PALGAL or equivalent. Price to include cover, adabtor accessories, joints, Tees, corners and all needed accessories.</t>
  </si>
  <si>
    <t>Sound system point to include Φ20 self extinguishing conduit, cables as required &amp; all needed accessories.</t>
  </si>
  <si>
    <t>Supply, install and connect "Access point" from ARUBA or equivalent that fits the existing system. Price to include the device, the point (Φ20 conduit, TELDOR CAT6 cable) and all needed works for a ready to use point.</t>
  </si>
  <si>
    <t xml:space="preserve">Network point outlet. Price to include CAT6e cables and all needed work and accessories. </t>
  </si>
  <si>
    <t>Supply, connect &amp; test the main  fire Alarm Control Panel. Batteries and charger are included. GUARD-7 from TELEFIRE or equivalent.</t>
  </si>
  <si>
    <t>Addressable photoelectric Smoke Detector TELEFIRE or equivalent.</t>
  </si>
  <si>
    <t>PVC Skirting</t>
  </si>
  <si>
    <t>Replace damaged tiles</t>
  </si>
  <si>
    <t>M.L</t>
  </si>
  <si>
    <t>Supply and install waterproof PVC skirting, made of recycled material. The height 7-10 cm. The price includes removing the existing skirting and all material needed to install the skirting on the walls. The contractor should submit samples for color and shape.</t>
  </si>
  <si>
    <t>Supply and install replacement for existing doors handles and locks, type heavy duty handles, and double-cylinder locks.</t>
  </si>
  <si>
    <t>GYPSUM WORK</t>
  </si>
  <si>
    <t>Supply, Install and finish Pre-cast pre-polished Colored Terrazzo Tiles size (30x30x3) cm to match with existing, with Italian marble chipping # 6. Price to include bedding and jointing in cement and sand mortar, pointing with white cement, required adasiyah fill,. and on site grinding where required, polishing and cleaning. Mortar topping shall be from italic quarts. And the thickness of the top layer shall not be less than 1cm. Price Include Rmoving the Existing Tile where required and directed by the Engineer.</t>
  </si>
  <si>
    <t>Supply  and  install  waterproof  gypsum board  MR 12.7mm, for false ceilings with studs at every 40cm in both directions including decorations, forms, trims with all connections supports, fixing, putty sealer, wire mesh and special angles for edge of boards and all  necessary accessories needed for the best completion of works. The price shall include for all opening of air condition grills, light fixture and  the like. The contractor shall provide a shop drawing for architects approval, works include painting with acrylic paint three coats of supercryl2000 or equivalent after preparing the surface according to specifications, and all according to engineer's instructions. Measurements will be made for the area in meter squared for all visible faces (vertical and horizontal sides). Price also includes for 10 built-in aluminium access panels size 50x50cm.</t>
  </si>
  <si>
    <t xml:space="preserve">Supply and install aluminum partition walls and double leaf hinged door at center using profile 4300 or equivalent (narrow &amp; iron look) with hinged doors kllil profile or equivalent by an approved manufacturer, works include 10mm hardened (tempered) glass, price shall include all supporting structure needed from manufacturer , and all aluminum angles of any width and the same aluminum colour,ironmongery and all fixing accessories  such as rails, hinges, locks, brushes, rubber EPDM, angles, ARBOSIL, elastic sealant. All  to be installed as per manufacturer's instructions in accordance with the corresponding profile, filling all sides and under  thresholds and sills with appropriate aluminum silicon, all according to engineer's instructions. </t>
  </si>
  <si>
    <t>Dismantle</t>
  </si>
  <si>
    <t>Demolition of existing walls' partitions in addition to creating door openings were called out on drawings, whether block or gypsum, as highlighted on drawings. The price includes the removal of construction waste outside the site to a designated dump site.</t>
  </si>
  <si>
    <t>Supply, Install &amp; connect ready for use electrical distribution panel DB-L. 2mm thickness galvanized sheet metal cabinets with 30% surplus space. Price to include all structural elements required in order to install the Panel including all bus bars, terminals, wiring, bolts, hand master keys, clamps, connectors etc. and for the equipment listed below. MCBs, RCDs, Contactors and all other devices to be made by one of the following manufactures: EATON, SCHNIEDER, ABB Types or equivalent.</t>
  </si>
  <si>
    <t>PVC Flooring for Design Space and Demonstration Area</t>
  </si>
  <si>
    <t>Ditto but for Emergency Lighting point.</t>
  </si>
  <si>
    <t xml:space="preserve">Supply, install and connect ready for use a new 48 port switch for the network points to match with existing management system at school. The price to include a 48 patch panel, patch cords and all needed accessories. </t>
  </si>
  <si>
    <t>Drilling core size 3" in concrete walls up to 50 cm thickness using HILTY tool. Price includes for proper closure using non-shring grount from FOSROC or equivalent.</t>
  </si>
  <si>
    <t>Dismantle/maintain, relocate all existing furniture and electrical systems to a location in coordination with School Management and Engineer's instructions wihtin school premises; such as but not limited to, tables, piano, chairs, furniture, all existing electrical low voltage cabinets, cables, sockets, in addition to windows and doors intended for dismantling on drawings, wall mounted heating radiators, etc. All systems and appliances will be considered as fully functional at the moment of the dismantling, unless documented otherwise by the joint inventory of fixtures to be co-signed by the school principal.</t>
  </si>
  <si>
    <t>Table size 210 cm. Length 120cm. Width, 100cm Height.
Neodyme magnets to be fixed under the countertop allowing an easy and stable suspension of the stools when not in use (four magnets per stool for three stools on each side). Magnets to be fitted with countersunk hole to allow for screwing them (pictured).</t>
  </si>
  <si>
    <t>Computer Desks</t>
  </si>
  <si>
    <t>Teacher Desk</t>
  </si>
  <si>
    <t>Gypsum Partition</t>
  </si>
  <si>
    <t>Supplies Cabinet</t>
  </si>
  <si>
    <t>Supply and install Floor Mounted wooden cabinet with 7 drawers. The cabinet internal sides, bottom, partitions,and drawers (lateral and back) sides shall be of 17mm MDF, laminated with 0.5mm formica sheet. The front sides of drawers shall be made of 17mm MDF painted with two coats of lacquer paint over one primer coat. Rear sides of cabinets and drawer's bottom shall be of 6mm HDF coloured white on the internal side. Price to include wooden skirting offseted 10cm from face of countertop as shown in details, soft-close drawers with telescopic rails, ironmongery, handles, and all the necessary accessories as per supervisor engineer instructions and the detail drawings and specifications. Samples and color selection shall be submitted for approval by Engineer.
Approximate Unit dimensions - L100 cm. H90 cm. W80 cm.</t>
  </si>
  <si>
    <t>The table board shall be made of pre-cut plywood (SANDWICH), best quality. Thickness of table board shall be 17 mm, dimensions.  Formica thickness: 0.8mm the color to be chosen by the engineer covers. All edges should be covered by plastic belt, thickness (2mm), colour black.
Plastic angle heels (quantity: 4) are to be installed under the table. Samples and color selection shall be submitted for approval by Engineer. Size of desk L80*W70*H72 cm.</t>
  </si>
  <si>
    <t>Time</t>
  </si>
  <si>
    <t>PUBLIC PROCUREMENT CONTRACT FOR THE FABLAB TRANSFORMATION WORKS AND FURNITURE SUPPLY IN JERUSALEM AMERICAN SCHOOL</t>
  </si>
  <si>
    <t>TENDER NO. PZA170421T-10054</t>
  </si>
  <si>
    <t>(PROVISIONAL ITEM)</t>
  </si>
  <si>
    <t>Total to be reported in tender documents, Form (2) Prices, p. 48/66</t>
  </si>
  <si>
    <r>
      <t>m</t>
    </r>
    <r>
      <rPr>
        <sz val="18"/>
        <color theme="1"/>
        <rFont val="Calibri"/>
        <family val="2"/>
      </rPr>
      <t>²</t>
    </r>
  </si>
  <si>
    <r>
      <t>m</t>
    </r>
    <r>
      <rPr>
        <sz val="18"/>
        <rFont val="Calibri"/>
        <family val="2"/>
      </rPr>
      <t>²</t>
    </r>
  </si>
  <si>
    <r>
      <t xml:space="preserve">Supply &amp; install gypsum boards 12.7mm thick each board to close of windows and door areas upon dismantling, one board from each side with horizontal studs on bottom and top and vertical ones every 40cm, the gypsum boards are fire resistant (red), the gap between the gypsum boards to be filled with wool rock 5cm thick and 80kg/m3 density and  all according to specifications, price includes installing corner beads and joint tape using putty according to specifications. (see </t>
    </r>
    <r>
      <rPr>
        <sz val="16"/>
        <color rgb="FFFF0000"/>
        <rFont val="Arial"/>
        <family val="2"/>
      </rPr>
      <t>https://www.usg.com/content/usgcom/en_CA_east/resource-center/gypsum-construction-handbook.html</t>
    </r>
    <r>
      <rPr>
        <sz val="16"/>
        <color theme="1"/>
        <rFont val="Arial"/>
        <family val="2"/>
      </rPr>
      <t xml:space="preserve"> ) and to engineer's instructions</t>
    </r>
    <r>
      <rPr>
        <sz val="16"/>
        <color theme="1"/>
        <rFont val="Calibri"/>
        <family val="2"/>
        <scheme val="minor"/>
      </rPr>
      <t>.</t>
    </r>
  </si>
  <si>
    <r>
      <t xml:space="preserve">Aluminum partition/door </t>
    </r>
    <r>
      <rPr>
        <b/>
        <sz val="16"/>
        <rFont val="Arial"/>
        <family val="2"/>
      </rPr>
      <t>(PROVISIONAL ITEM)</t>
    </r>
  </si>
  <si>
    <r>
      <t>Emergency light fixture surface/ Wall mounted, 1x3W LED</t>
    </r>
    <r>
      <rPr>
        <sz val="16"/>
        <color indexed="10"/>
        <rFont val="Calibri Light"/>
        <family val="2"/>
        <scheme val="major"/>
      </rPr>
      <t xml:space="preserve"> </t>
    </r>
    <r>
      <rPr>
        <sz val="16"/>
        <rFont val="Calibri Light"/>
        <family val="2"/>
        <scheme val="major"/>
      </rPr>
      <t xml:space="preserve"> from Gaash or equivalent.</t>
    </r>
  </si>
  <si>
    <r>
      <t>Emergency light fixture recessed, 1x3W LED</t>
    </r>
    <r>
      <rPr>
        <sz val="16"/>
        <color indexed="10"/>
        <rFont val="Calibri Light"/>
        <family val="2"/>
        <scheme val="major"/>
      </rPr>
      <t xml:space="preserve"> </t>
    </r>
    <r>
      <rPr>
        <sz val="16"/>
        <rFont val="Calibri Light"/>
        <family val="2"/>
        <scheme val="major"/>
      </rPr>
      <t xml:space="preserve"> from Gaash or equivalent.</t>
    </r>
  </si>
  <si>
    <r>
      <t>15W LED emergency light fixture with EXIT sign</t>
    </r>
    <r>
      <rPr>
        <sz val="16"/>
        <rFont val="Calibri Light"/>
        <family val="2"/>
        <scheme val="major"/>
      </rPr>
      <t xml:space="preserve"> (206912.2G) from Electrozen or equivalent (suitable for ceiling &amp; wall mounting).</t>
    </r>
  </si>
  <si>
    <t>Indoor unit concealed ceiling mounted duct type with inverter fans, fresh air intake , and medium static pressure ,and cassette type ,heat reclaim type, and with output capacity for heating not less than cooling capacity at normal conditions. Inside design temperature is 24 oC for cooling and 20 oC for heating  and for outside temp. 37 oC (in conjunction with specifications and detailed design conditions). Selection shall be at medium speed. Indoor units shall include valves in suction and discharge pipes for each unit with working and testing pressure of 40 bar. Works shall include insulated CPVC pipes drainage network for all indoor units, and connecting them to the nearest main riser (dedicated for A/C drain) or to the nearest floor drain (connected to A/C riser). The drain network shall include a non-return valve after each indoor unit and should be insulated with suspended network. The price shall include a drain pump for each unit, flexible joint for each indoor unit, dismantle and reinstall the false ceiling and other works including but not limited to digging in walls, refill the holes, paint and finishing all the needed works to complete the job, and as per the following actual cooling capacities.</t>
  </si>
  <si>
    <t>VRF System: Heat pump Variable Refrigerant Flow (VRF) system, refrigerant R410, complete with the outdoor and indoor units, piping network, control system and all necessary parts needed, and as per the following types (Mitsubishi, Daikin, Samsung or LG) or equivalent.
Outdoor unit modular, type scroll compressors with fully  inverter for each compressor , with all necessary connections, galvanized steel base with all necessary parts to keep low vibration, fittings, distribution joints, cutoff valves. The price shall include shielded control cable between indoor and outdoor units, and all the works to complete the job, and as per the following "nominal" cooling capacities, but considering that the units shall be capable of providing the actual cooling. Capacities as per equipment schedules shown below:</t>
  </si>
  <si>
    <t>4x40A Safety switch for VRF unit on roof.</t>
  </si>
  <si>
    <t>The table board shall be made of pre-cut plywood (SANDWICH), best quality. Thickness of table board shall be 17 mm, dimensions.  Formica thickness: 0.8mm the color to be chosen by the engineer covers. All edges should be covered by plastic belt, thickness (2mm), colour black.
Plastic angle heels (quantity: 4) are to be installed under the table. Samples and color selection shall be submitted for approval by Engineer. Size of desk L100*W70*H72 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</si>
</sst>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164" formatCode="_ &quot;N&quot;\ * #,##0.00_ ;_ &quot;N&quot;\ * \-#,##0.00_ ;_ &quot;N&quot;\ * &quot;-&quot;??_ ;_ @_ "/>
    <numFmt numFmtId="165" formatCode="0.0"/>
    <numFmt numFmtId="166" formatCode="_-[$€-2]\ * #,##0.00_-;\-[$€-2]\ * #,##0.00_-;_-[$€-2]\ * &quot;-&quot;??_-;_-@_-"/>
    <numFmt numFmtId="167" formatCode="_ [$€-2]\ * #,##0.00_ ;_ [$€-2]\ * \-#,##0.00_ ;_ [$€-2]\ * &quot;-&quot;??_ ;_ @_ "/>
    <numFmt numFmtId="168" formatCode="_([$€-2]\ * #,##0.00_);_([$€-2]\ * \(#,##0.00\);_([$€-2]\ * &quot;-&quot;??_);_(@_)"/>
    <numFmt numFmtId="169" formatCode="[$]dddd\,\ d\ mmmm\ yyyy;@"/>
    <numFmt numFmtId="170" formatCode="[$]h:mm;@"/>
    <numFmt numFmtId="171" formatCode="_-[$$-409]* #,##0.00_ ;_-[$$-409]* \-#,##0.00\ ;_-[$$-409]* &quot;-&quot;??_ ;_-@_ "/>
    <numFmt numFmtId="172" formatCode="0;\-0;\-;@"/>
    <numFmt numFmtId="173" formatCode="0.0;\-0.0;\-;@"/>
  </numFmts>
  <fonts count="41">
    <font>
      <sz val="11"/>
      <color theme="1"/>
      <name val="Calibri"/>
      <family val="2"/>
      <scheme val="minor"/>
    </font>
    <font>
      <sz val="8"/>
      <name val="Calibri"/>
      <family val="2"/>
      <scheme val="minor"/>
    </font>
    <font>
      <sz val="11"/>
      <name val="Calibri"/>
      <family val="2"/>
      <scheme val="minor"/>
    </font>
    <font>
      <sz val="10"/>
      <name val="Arial"/>
      <family val="2"/>
    </font>
    <font>
      <sz val="11"/>
      <name val="Arial"/>
      <family val="2"/>
    </font>
    <font>
      <sz val="10"/>
      <color theme="1"/>
      <name val="Arial"/>
      <family val="2"/>
    </font>
    <font>
      <sz val="11"/>
      <color theme="1"/>
      <name val="Calibri"/>
      <family val="2"/>
      <scheme val="minor"/>
    </font>
    <font>
      <b/>
      <sz val="12"/>
      <name val="Arial"/>
      <family val="2"/>
    </font>
    <font>
      <sz val="11"/>
      <color theme="1"/>
      <name val="Arial"/>
      <family val="2"/>
    </font>
    <font>
      <sz val="10"/>
      <color rgb="FF000000"/>
      <name val="Arial"/>
      <family val="2"/>
    </font>
    <font>
      <b/>
      <sz val="14"/>
      <color theme="1"/>
      <name val="Arial"/>
      <family val="2"/>
    </font>
    <font>
      <sz val="16"/>
      <color theme="1"/>
      <name val="Arial"/>
      <family val="2"/>
    </font>
    <font>
      <b/>
      <sz val="14"/>
      <name val="Times New Roman"/>
      <family val="1"/>
    </font>
    <font>
      <b/>
      <sz val="14"/>
      <color rgb="FFFF0000"/>
      <name val="Times New Roman"/>
      <family val="1"/>
    </font>
    <font>
      <sz val="11"/>
      <color theme="6"/>
      <name val="Arial"/>
      <family val="2"/>
    </font>
    <font>
      <b/>
      <sz val="16"/>
      <color theme="1"/>
      <name val="Calibri"/>
      <family val="2"/>
    </font>
    <font>
      <sz val="14"/>
      <color theme="1"/>
      <name val="Arial"/>
      <family val="2"/>
    </font>
    <font>
      <b/>
      <sz val="16"/>
      <name val="Calibri"/>
      <family val="2"/>
      <scheme val="minor"/>
    </font>
    <font>
      <b/>
      <sz val="14"/>
      <name val="Arial"/>
      <family val="2"/>
    </font>
    <font>
      <b/>
      <sz val="10"/>
      <color rgb="FF000000"/>
      <name val="Myriad Pro"/>
      <family val="2"/>
    </font>
    <font>
      <sz val="10"/>
      <color rgb="FF000000"/>
      <name val="Myriad Pro"/>
      <family val="2"/>
    </font>
    <font>
      <sz val="11"/>
      <color theme="1"/>
      <name val="Calibri"/>
      <family val="1"/>
      <scheme val="minor"/>
    </font>
    <font>
      <sz val="7"/>
      <color theme="1"/>
      <name val="Times New Roman"/>
      <family val="1"/>
    </font>
    <font>
      <b/>
      <sz val="16"/>
      <color theme="1"/>
      <name val="Arial"/>
      <family val="2"/>
    </font>
    <font>
      <sz val="16"/>
      <color theme="6"/>
      <name val="Arial"/>
      <family val="2"/>
    </font>
    <font>
      <sz val="18"/>
      <color theme="1"/>
      <name val="Arial"/>
      <family val="2"/>
    </font>
    <font>
      <b/>
      <sz val="16"/>
      <name val="Arial"/>
      <family val="2"/>
    </font>
    <font>
      <b/>
      <sz val="18"/>
      <name val="Arial"/>
      <family val="2"/>
    </font>
    <font>
      <sz val="16"/>
      <name val="Calibri"/>
      <family val="2"/>
      <scheme val="minor"/>
    </font>
    <font>
      <sz val="16"/>
      <name val="Arial"/>
      <family val="2"/>
    </font>
    <font>
      <sz val="18"/>
      <name val="Calibri"/>
      <family val="2"/>
      <scheme val="minor"/>
    </font>
    <font>
      <sz val="18"/>
      <name val="Arial"/>
      <family val="2"/>
    </font>
    <font>
      <sz val="16"/>
      <color theme="1"/>
      <name val="Calibri"/>
      <family val="2"/>
    </font>
    <font>
      <sz val="18"/>
      <color theme="1"/>
      <name val="Calibri"/>
      <family val="2"/>
    </font>
    <font>
      <sz val="18"/>
      <name val="Calibri"/>
      <family val="2"/>
    </font>
    <font>
      <b/>
      <sz val="20"/>
      <color theme="1"/>
      <name val="Arial"/>
      <family val="2"/>
    </font>
    <font>
      <sz val="16"/>
      <color rgb="FFFF0000"/>
      <name val="Arial"/>
      <family val="2"/>
    </font>
    <font>
      <sz val="16"/>
      <color theme="1"/>
      <name val="Calibri"/>
      <family val="2"/>
      <scheme val="minor"/>
    </font>
    <font>
      <sz val="16"/>
      <color indexed="10"/>
      <name val="Calibri Light"/>
      <family val="2"/>
      <scheme val="major"/>
    </font>
    <font>
      <sz val="16"/>
      <name val="Calibri Light"/>
      <family val="2"/>
      <scheme val="major"/>
    </font>
    <font>
      <sz val="16"/>
      <color indexed="8"/>
      <name val="Arial"/>
      <family val="2"/>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CFE2F3"/>
        <bgColor rgb="FFCFE2F3"/>
      </patternFill>
    </fill>
    <fill>
      <patternFill patternType="solid">
        <fgColor theme="9" tint="0.39997558519241921"/>
        <bgColor indexed="64"/>
      </patternFill>
    </fill>
    <fill>
      <patternFill patternType="solid">
        <fgColor theme="0" tint="-0.249977111117893"/>
        <bgColor indexed="64"/>
      </patternFill>
    </fill>
    <fill>
      <patternFill patternType="solid">
        <fgColor theme="0"/>
        <bgColor theme="0"/>
      </patternFill>
    </fill>
  </fills>
  <borders count="5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bottom style="thin">
        <color auto="1"/>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auto="1"/>
      </left>
      <right style="medium">
        <color auto="1"/>
      </right>
      <top/>
      <bottom style="thin">
        <color auto="1"/>
      </bottom>
      <diagonal/>
    </border>
    <border>
      <left/>
      <right/>
      <top style="medium">
        <color indexed="64"/>
      </top>
      <bottom/>
      <diagonal/>
    </border>
    <border>
      <left/>
      <right/>
      <top/>
      <bottom style="medium">
        <color auto="1"/>
      </bottom>
      <diagonal/>
    </border>
    <border>
      <left/>
      <right style="medium">
        <color indexed="64"/>
      </right>
      <top/>
      <bottom style="medium">
        <color indexed="64"/>
      </bottom>
      <diagonal/>
    </border>
    <border>
      <left/>
      <right/>
      <top/>
      <bottom style="thin">
        <color auto="1"/>
      </bottom>
      <diagonal/>
    </border>
    <border>
      <left/>
      <right/>
      <top style="thin">
        <color auto="1"/>
      </top>
      <bottom style="thin">
        <color auto="1"/>
      </bottom>
      <diagonal/>
    </border>
    <border>
      <left/>
      <right style="thin">
        <color auto="1"/>
      </right>
      <top/>
      <bottom style="thin">
        <color auto="1"/>
      </bottom>
      <diagonal/>
    </border>
    <border>
      <left style="medium">
        <color indexed="64"/>
      </left>
      <right style="medium">
        <color indexed="64"/>
      </right>
      <top style="thin">
        <color indexed="64"/>
      </top>
      <bottom style="thin">
        <color indexed="64"/>
      </bottom>
      <diagonal/>
    </border>
    <border>
      <left style="medium">
        <color auto="1"/>
      </left>
      <right style="thin">
        <color auto="1"/>
      </right>
      <top style="medium">
        <color auto="1"/>
      </top>
      <bottom style="medium">
        <color auto="1"/>
      </bottom>
      <diagonal/>
    </border>
    <border>
      <left style="medium">
        <color indexed="64"/>
      </left>
      <right style="thin">
        <color auto="1"/>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medium">
        <color auto="1"/>
      </left>
      <right style="medium">
        <color indexed="64"/>
      </right>
      <top style="thin">
        <color auto="1"/>
      </top>
      <bottom style="medium">
        <color indexed="64"/>
      </bottom>
      <diagonal/>
    </border>
    <border>
      <left style="thin">
        <color auto="1"/>
      </left>
      <right/>
      <top style="medium">
        <color indexed="64"/>
      </top>
      <bottom style="medium">
        <color auto="1"/>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right style="medium">
        <color auto="1"/>
      </right>
      <top style="thin">
        <color auto="1"/>
      </top>
      <bottom style="medium">
        <color indexed="64"/>
      </bottom>
      <diagonal/>
    </border>
    <border>
      <left style="medium">
        <color indexed="64"/>
      </left>
      <right/>
      <top style="thin">
        <color auto="1"/>
      </top>
      <bottom style="medium">
        <color indexed="64"/>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thin">
        <color rgb="FF000000"/>
      </left>
      <right style="thin">
        <color rgb="FF000000"/>
      </right>
      <top style="medium">
        <color indexed="64"/>
      </top>
      <bottom style="medium">
        <color indexed="64"/>
      </bottom>
      <diagonal/>
    </border>
    <border>
      <left/>
      <right/>
      <top style="medium">
        <color indexed="64"/>
      </top>
      <bottom style="thin">
        <color indexed="64"/>
      </bottom>
      <diagonal/>
    </border>
    <border>
      <left/>
      <right style="medium">
        <color auto="1"/>
      </right>
      <top style="medium">
        <color indexed="64"/>
      </top>
      <bottom style="thin">
        <color indexed="64"/>
      </bottom>
      <diagonal/>
    </border>
    <border>
      <left style="medium">
        <color indexed="64"/>
      </left>
      <right/>
      <top style="medium">
        <color indexed="64"/>
      </top>
      <bottom style="thin">
        <color auto="1"/>
      </bottom>
      <diagonal/>
    </border>
    <border>
      <left style="medium">
        <color indexed="64"/>
      </left>
      <right style="thin">
        <color auto="1"/>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auto="1"/>
      </left>
      <right style="thin">
        <color auto="1"/>
      </right>
      <top style="medium">
        <color auto="1"/>
      </top>
      <bottom/>
      <diagonal/>
    </border>
    <border>
      <left style="medium">
        <color indexed="64"/>
      </left>
      <right style="medium">
        <color indexed="64"/>
      </right>
      <top/>
      <bottom style="thin">
        <color auto="1"/>
      </bottom>
      <diagonal/>
    </border>
    <border>
      <left style="medium">
        <color auto="1"/>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auto="1"/>
      </left>
      <right style="medium">
        <color indexed="64"/>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indexed="64"/>
      </left>
      <right style="medium">
        <color indexed="64"/>
      </right>
      <top style="thin">
        <color auto="1"/>
      </top>
      <bottom/>
      <diagonal/>
    </border>
    <border>
      <left style="thin">
        <color rgb="FF000000"/>
      </left>
      <right/>
      <top style="medium">
        <color indexed="64"/>
      </top>
      <bottom style="medium">
        <color indexed="64"/>
      </bottom>
      <diagonal/>
    </border>
    <border>
      <left style="thin">
        <color indexed="64"/>
      </left>
      <right/>
      <top/>
      <bottom style="medium">
        <color indexed="64"/>
      </bottom>
      <diagonal/>
    </border>
    <border>
      <left/>
      <right style="medium">
        <color indexed="64"/>
      </right>
      <top/>
      <bottom style="thin">
        <color auto="1"/>
      </bottom>
      <diagonal/>
    </border>
    <border>
      <left style="medium">
        <color indexed="64"/>
      </left>
      <right/>
      <top/>
      <bottom style="thin">
        <color auto="1"/>
      </bottom>
      <diagonal/>
    </border>
    <border>
      <left style="thin">
        <color auto="1"/>
      </left>
      <right/>
      <top/>
      <bottom/>
      <diagonal/>
    </border>
    <border>
      <left style="thin">
        <color auto="1"/>
      </left>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top style="medium">
        <color indexed="64"/>
      </top>
      <bottom style="thin">
        <color auto="1"/>
      </bottom>
      <diagonal/>
    </border>
    <border>
      <left style="medium">
        <color indexed="64"/>
      </left>
      <right style="medium">
        <color indexed="64"/>
      </right>
      <top style="medium">
        <color indexed="64"/>
      </top>
      <bottom style="thin">
        <color auto="1"/>
      </bottom>
      <diagonal/>
    </border>
  </borders>
  <cellStyleXfs count="6">
    <xf numFmtId="0" fontId="0" fillId="0" borderId="0"/>
    <xf numFmtId="0" fontId="4" fillId="0" borderId="0"/>
    <xf numFmtId="164" fontId="6" fillId="0" borderId="0" applyFont="0" applyFill="0" applyBorder="0" applyAlignment="0" applyProtection="0"/>
    <xf numFmtId="0" fontId="3" fillId="0" borderId="0"/>
    <xf numFmtId="0" fontId="4" fillId="0" borderId="0"/>
    <xf numFmtId="44" fontId="6" fillId="0" borderId="0" applyFont="0" applyFill="0" applyBorder="0" applyAlignment="0" applyProtection="0"/>
  </cellStyleXfs>
  <cellXfs count="230">
    <xf numFmtId="0" fontId="0" fillId="0" borderId="0" xfId="0"/>
    <xf numFmtId="0" fontId="20" fillId="0" borderId="2" xfId="0" applyFont="1" applyBorder="1" applyAlignment="1">
      <alignment horizontal="left" vertical="top" wrapText="1"/>
    </xf>
    <xf numFmtId="0" fontId="21" fillId="0" borderId="2" xfId="0" applyFont="1" applyBorder="1" applyAlignment="1">
      <alignment horizontal="left" vertical="top" wrapText="1"/>
    </xf>
    <xf numFmtId="0" fontId="0" fillId="0" borderId="2" xfId="0" applyBorder="1" applyAlignment="1">
      <alignment horizontal="left" vertical="top" wrapText="1"/>
    </xf>
    <xf numFmtId="0" fontId="19" fillId="0" borderId="2" xfId="0" applyFont="1" applyBorder="1" applyAlignment="1">
      <alignment horizontal="center" vertical="top" wrapText="1"/>
    </xf>
    <xf numFmtId="168" fontId="8" fillId="2" borderId="0" xfId="2" applyNumberFormat="1" applyFont="1" applyFill="1" applyBorder="1" applyProtection="1"/>
    <xf numFmtId="0" fontId="0" fillId="2" borderId="0" xfId="0" applyFill="1" applyProtection="1"/>
    <xf numFmtId="0" fontId="17" fillId="2" borderId="0" xfId="0" applyFont="1" applyFill="1" applyAlignment="1" applyProtection="1">
      <alignment horizontal="center" vertical="center" wrapText="1" readingOrder="1"/>
    </xf>
    <xf numFmtId="0" fontId="0" fillId="0" borderId="0" xfId="0" applyProtection="1"/>
    <xf numFmtId="0" fontId="17" fillId="7" borderId="0" xfId="0" applyFont="1" applyFill="1" applyAlignment="1" applyProtection="1">
      <alignment horizontal="center" vertical="center" readingOrder="1"/>
    </xf>
    <xf numFmtId="0" fontId="17" fillId="2" borderId="0" xfId="0" applyFont="1" applyFill="1" applyAlignment="1" applyProtection="1">
      <alignment horizontal="center" vertical="center" readingOrder="1"/>
    </xf>
    <xf numFmtId="0" fontId="12" fillId="2" borderId="0" xfId="0" applyFont="1" applyFill="1" applyAlignment="1" applyProtection="1">
      <alignment horizontal="center" vertical="center" readingOrder="1"/>
    </xf>
    <xf numFmtId="172" fontId="12" fillId="2" borderId="0" xfId="0" applyNumberFormat="1" applyFont="1" applyFill="1" applyAlignment="1" applyProtection="1">
      <alignment horizontal="center" vertical="center" readingOrder="1"/>
    </xf>
    <xf numFmtId="171" fontId="15" fillId="5" borderId="33" xfId="0" applyNumberFormat="1" applyFont="1" applyFill="1" applyBorder="1" applyAlignment="1" applyProtection="1">
      <alignment horizontal="center" vertical="center" wrapText="1"/>
    </xf>
    <xf numFmtId="171" fontId="15" fillId="5" borderId="48" xfId="0" applyNumberFormat="1" applyFont="1" applyFill="1" applyBorder="1" applyAlignment="1" applyProtection="1">
      <alignment horizontal="center" vertical="center" wrapText="1"/>
    </xf>
    <xf numFmtId="172" fontId="15" fillId="5" borderId="12" xfId="0" applyNumberFormat="1" applyFont="1" applyFill="1" applyBorder="1" applyAlignment="1" applyProtection="1">
      <alignment horizontal="center" vertical="center" wrapText="1"/>
    </xf>
    <xf numFmtId="171" fontId="15" fillId="5" borderId="11" xfId="0" applyNumberFormat="1" applyFont="1" applyFill="1" applyBorder="1" applyAlignment="1" applyProtection="1">
      <alignment horizontal="center" vertical="center" wrapText="1"/>
    </xf>
    <xf numFmtId="171" fontId="15" fillId="5" borderId="7" xfId="0" applyNumberFormat="1" applyFont="1" applyFill="1" applyBorder="1" applyAlignment="1" applyProtection="1">
      <alignment horizontal="center" vertical="center" wrapText="1"/>
    </xf>
    <xf numFmtId="0" fontId="0" fillId="2" borderId="0" xfId="0" applyFill="1" applyAlignment="1" applyProtection="1">
      <alignment vertical="center"/>
    </xf>
    <xf numFmtId="0" fontId="18" fillId="6" borderId="25" xfId="0" applyFont="1" applyFill="1" applyBorder="1" applyAlignment="1" applyProtection="1">
      <alignment vertical="center" wrapText="1"/>
    </xf>
    <xf numFmtId="0" fontId="16" fillId="6" borderId="25" xfId="0" applyFont="1" applyFill="1" applyBorder="1" applyAlignment="1" applyProtection="1">
      <alignment vertical="center"/>
    </xf>
    <xf numFmtId="172" fontId="16" fillId="6" borderId="12" xfId="0" applyNumberFormat="1" applyFont="1" applyFill="1" applyBorder="1" applyAlignment="1" applyProtection="1">
      <alignment vertical="center"/>
    </xf>
    <xf numFmtId="166" fontId="16" fillId="6" borderId="11" xfId="0" applyNumberFormat="1" applyFont="1" applyFill="1" applyBorder="1" applyAlignment="1" applyProtection="1">
      <alignment vertical="center"/>
    </xf>
    <xf numFmtId="0" fontId="0" fillId="0" borderId="0" xfId="0" applyAlignment="1" applyProtection="1">
      <alignment vertical="center"/>
    </xf>
    <xf numFmtId="0" fontId="2" fillId="2" borderId="0" xfId="0" applyFont="1" applyFill="1" applyProtection="1"/>
    <xf numFmtId="165" fontId="2" fillId="0" borderId="12" xfId="0" applyNumberFormat="1" applyFont="1" applyBorder="1" applyAlignment="1" applyProtection="1">
      <alignment horizontal="center" vertical="center"/>
    </xf>
    <xf numFmtId="165" fontId="2" fillId="0" borderId="8" xfId="0" applyNumberFormat="1" applyFont="1" applyBorder="1" applyAlignment="1" applyProtection="1">
      <alignment horizontal="left" vertical="top"/>
    </xf>
    <xf numFmtId="0" fontId="2" fillId="0" borderId="8" xfId="0" applyFont="1" applyBorder="1" applyAlignment="1" applyProtection="1">
      <alignment horizontal="left" vertical="top" wrapText="1"/>
    </xf>
    <xf numFmtId="166" fontId="2" fillId="2" borderId="8" xfId="0" applyNumberFormat="1" applyFont="1" applyFill="1" applyBorder="1" applyAlignment="1" applyProtection="1">
      <alignment horizontal="center" vertical="center"/>
    </xf>
    <xf numFmtId="166" fontId="2" fillId="0" borderId="8" xfId="0" applyNumberFormat="1" applyFont="1" applyBorder="1" applyAlignment="1" applyProtection="1">
      <alignment horizontal="center" vertical="center"/>
    </xf>
    <xf numFmtId="0" fontId="2" fillId="0" borderId="0" xfId="0" applyFont="1" applyProtection="1"/>
    <xf numFmtId="0" fontId="2" fillId="2" borderId="0" xfId="0" applyFont="1" applyFill="1" applyAlignment="1" applyProtection="1">
      <alignment vertical="center"/>
    </xf>
    <xf numFmtId="0" fontId="2" fillId="0" borderId="0" xfId="0" applyFont="1" applyAlignment="1" applyProtection="1">
      <alignment vertical="center"/>
    </xf>
    <xf numFmtId="166" fontId="16" fillId="0" borderId="15" xfId="0" applyNumberFormat="1" applyFont="1" applyBorder="1" applyAlignment="1" applyProtection="1">
      <alignment horizontal="center" vertical="center"/>
    </xf>
    <xf numFmtId="166" fontId="16" fillId="0" borderId="8" xfId="0" applyNumberFormat="1" applyFont="1" applyBorder="1" applyAlignment="1" applyProtection="1">
      <alignment horizontal="center" vertical="center"/>
    </xf>
    <xf numFmtId="2" fontId="5" fillId="0" borderId="12" xfId="0" applyNumberFormat="1" applyFont="1" applyBorder="1" applyAlignment="1" applyProtection="1">
      <alignment horizontal="center" vertical="center"/>
    </xf>
    <xf numFmtId="2" fontId="5" fillId="2" borderId="8" xfId="0" applyNumberFormat="1" applyFont="1" applyFill="1" applyBorder="1" applyAlignment="1" applyProtection="1">
      <alignment horizontal="left" vertical="top"/>
    </xf>
    <xf numFmtId="0" fontId="3" fillId="2" borderId="8" xfId="0" applyFont="1" applyFill="1" applyBorder="1" applyAlignment="1" applyProtection="1">
      <alignment vertical="top" wrapText="1"/>
    </xf>
    <xf numFmtId="0" fontId="3" fillId="2" borderId="8" xfId="0" applyFont="1" applyFill="1" applyBorder="1" applyAlignment="1" applyProtection="1">
      <alignment horizontal="center" vertical="center"/>
    </xf>
    <xf numFmtId="172" fontId="3" fillId="2" borderId="8" xfId="0" applyNumberFormat="1" applyFont="1" applyFill="1" applyBorder="1" applyAlignment="1" applyProtection="1">
      <alignment horizontal="center" vertical="center"/>
    </xf>
    <xf numFmtId="166" fontId="3" fillId="2" borderId="8" xfId="0" applyNumberFormat="1" applyFont="1" applyFill="1" applyBorder="1" applyAlignment="1" applyProtection="1">
      <alignment horizontal="center" vertical="center"/>
    </xf>
    <xf numFmtId="1" fontId="10" fillId="6" borderId="12" xfId="0" applyNumberFormat="1" applyFont="1" applyFill="1" applyBorder="1" applyAlignment="1" applyProtection="1">
      <alignment vertical="center"/>
    </xf>
    <xf numFmtId="1" fontId="10" fillId="6" borderId="8" xfId="0" applyNumberFormat="1" applyFont="1" applyFill="1" applyBorder="1" applyAlignment="1" applyProtection="1">
      <alignment vertical="center"/>
    </xf>
    <xf numFmtId="1" fontId="10" fillId="6" borderId="7" xfId="0" applyNumberFormat="1" applyFont="1" applyFill="1" applyBorder="1" applyAlignment="1" applyProtection="1">
      <alignment vertical="center"/>
    </xf>
    <xf numFmtId="0" fontId="7" fillId="2" borderId="34" xfId="0" applyFont="1" applyFill="1" applyBorder="1" applyAlignment="1" applyProtection="1">
      <alignment horizontal="left" vertical="top" wrapText="1"/>
    </xf>
    <xf numFmtId="172" fontId="7" fillId="2" borderId="34" xfId="0" applyNumberFormat="1" applyFont="1" applyFill="1" applyBorder="1" applyAlignment="1" applyProtection="1">
      <alignment horizontal="left" vertical="top" wrapText="1"/>
    </xf>
    <xf numFmtId="0" fontId="7" fillId="2" borderId="18" xfId="0" applyFont="1" applyFill="1" applyBorder="1" applyAlignment="1" applyProtection="1">
      <alignment horizontal="left" vertical="top" wrapText="1"/>
    </xf>
    <xf numFmtId="172" fontId="7" fillId="2" borderId="18" xfId="0" applyNumberFormat="1" applyFont="1" applyFill="1" applyBorder="1" applyAlignment="1" applyProtection="1">
      <alignment horizontal="left" vertical="top" wrapText="1"/>
    </xf>
    <xf numFmtId="0" fontId="7" fillId="2" borderId="15" xfId="0" applyFont="1" applyFill="1" applyBorder="1" applyAlignment="1" applyProtection="1">
      <alignment horizontal="left" vertical="top" wrapText="1"/>
    </xf>
    <xf numFmtId="172" fontId="7" fillId="2" borderId="15" xfId="0" applyNumberFormat="1" applyFont="1" applyFill="1" applyBorder="1" applyAlignment="1" applyProtection="1">
      <alignment horizontal="left" vertical="top" wrapText="1"/>
    </xf>
    <xf numFmtId="2" fontId="8" fillId="2" borderId="0" xfId="0" applyNumberFormat="1" applyFont="1" applyFill="1" applyProtection="1"/>
    <xf numFmtId="0" fontId="8" fillId="2" borderId="0" xfId="0" applyFont="1" applyFill="1" applyAlignment="1" applyProtection="1">
      <alignment horizontal="left" vertical="top"/>
    </xf>
    <xf numFmtId="0" fontId="9" fillId="2" borderId="0" xfId="0" applyFont="1" applyFill="1" applyAlignment="1" applyProtection="1">
      <alignment horizontal="left" vertical="top" wrapText="1"/>
    </xf>
    <xf numFmtId="0" fontId="8" fillId="2" borderId="0" xfId="0" applyFont="1" applyFill="1" applyProtection="1"/>
    <xf numFmtId="172" fontId="8" fillId="2" borderId="0" xfId="0" applyNumberFormat="1" applyFont="1" applyFill="1" applyProtection="1"/>
    <xf numFmtId="167" fontId="8" fillId="2" borderId="0" xfId="0" applyNumberFormat="1" applyFont="1" applyFill="1" applyProtection="1"/>
    <xf numFmtId="0" fontId="10" fillId="2" borderId="0" xfId="0" applyFont="1" applyFill="1" applyAlignment="1" applyProtection="1">
      <alignment horizontal="left" vertical="top" wrapText="1"/>
    </xf>
    <xf numFmtId="0" fontId="10" fillId="2" borderId="0" xfId="0" applyFont="1" applyFill="1" applyProtection="1"/>
    <xf numFmtId="172" fontId="0" fillId="0" borderId="0" xfId="0" applyNumberFormat="1" applyProtection="1"/>
    <xf numFmtId="166" fontId="10" fillId="2" borderId="0" xfId="0" applyNumberFormat="1" applyFont="1" applyFill="1" applyAlignment="1" applyProtection="1">
      <alignment horizontal="right"/>
    </xf>
    <xf numFmtId="0" fontId="0" fillId="0" borderId="0" xfId="0" applyAlignment="1" applyProtection="1">
      <alignment vertical="top"/>
    </xf>
    <xf numFmtId="0" fontId="13" fillId="2" borderId="0" xfId="0" applyFont="1" applyFill="1" applyAlignment="1" applyProtection="1">
      <alignment vertical="top"/>
    </xf>
    <xf numFmtId="0" fontId="13" fillId="2" borderId="0" xfId="0" applyFont="1" applyFill="1" applyAlignment="1" applyProtection="1">
      <alignment horizontal="right" vertical="top" wrapText="1"/>
    </xf>
    <xf numFmtId="0" fontId="13" fillId="2" borderId="0" xfId="0" applyFont="1" applyFill="1" applyAlignment="1" applyProtection="1">
      <alignment horizontal="right" vertical="center" wrapText="1"/>
    </xf>
    <xf numFmtId="0" fontId="13" fillId="2" borderId="0" xfId="0" applyFont="1" applyFill="1" applyAlignment="1" applyProtection="1">
      <alignment horizontal="right" vertical="center"/>
    </xf>
    <xf numFmtId="172" fontId="13" fillId="2" borderId="0" xfId="0" applyNumberFormat="1" applyFont="1" applyFill="1" applyAlignment="1" applyProtection="1">
      <alignment horizontal="right" vertical="center"/>
    </xf>
    <xf numFmtId="0" fontId="11" fillId="2" borderId="0" xfId="0" applyFont="1" applyFill="1" applyAlignment="1" applyProtection="1">
      <alignment horizontal="right" vertical="center" wrapText="1"/>
    </xf>
    <xf numFmtId="172" fontId="11" fillId="2" borderId="0" xfId="0" applyNumberFormat="1" applyFont="1" applyFill="1" applyAlignment="1" applyProtection="1">
      <alignment horizontal="center" vertical="center" wrapText="1"/>
    </xf>
    <xf numFmtId="169" fontId="11" fillId="2" borderId="14" xfId="0" applyNumberFormat="1" applyFont="1" applyFill="1" applyBorder="1" applyAlignment="1" applyProtection="1">
      <alignment horizontal="center" vertical="center" wrapText="1"/>
    </xf>
    <xf numFmtId="172" fontId="0" fillId="2" borderId="0" xfId="2" applyNumberFormat="1" applyFont="1" applyFill="1" applyBorder="1" applyProtection="1"/>
    <xf numFmtId="172" fontId="0" fillId="2" borderId="0" xfId="2" applyNumberFormat="1" applyFont="1" applyFill="1" applyProtection="1"/>
    <xf numFmtId="170" fontId="24" fillId="2" borderId="0" xfId="0" applyNumberFormat="1" applyFont="1" applyFill="1" applyAlignment="1" applyProtection="1">
      <alignment horizontal="center" vertical="center"/>
    </xf>
    <xf numFmtId="170" fontId="14" fillId="2" borderId="0" xfId="0" applyNumberFormat="1" applyFont="1" applyFill="1" applyAlignment="1" applyProtection="1">
      <alignment horizontal="center" vertical="center"/>
    </xf>
    <xf numFmtId="172" fontId="0" fillId="0" borderId="0" xfId="2" applyNumberFormat="1" applyFont="1" applyBorder="1" applyProtection="1"/>
    <xf numFmtId="172" fontId="11" fillId="2" borderId="0" xfId="0" applyNumberFormat="1" applyFont="1" applyFill="1" applyAlignment="1" applyProtection="1">
      <alignment vertical="center" wrapText="1"/>
    </xf>
    <xf numFmtId="0" fontId="8" fillId="0" borderId="0" xfId="0" applyFont="1" applyProtection="1"/>
    <xf numFmtId="0" fontId="0" fillId="0" borderId="0" xfId="0" applyAlignment="1" applyProtection="1">
      <alignment horizontal="left" vertical="top"/>
    </xf>
    <xf numFmtId="0" fontId="25" fillId="3" borderId="12" xfId="0" applyFont="1" applyFill="1" applyBorder="1" applyAlignment="1" applyProtection="1">
      <alignment horizontal="center" vertical="center" wrapText="1"/>
      <protection locked="0"/>
    </xf>
    <xf numFmtId="0" fontId="25" fillId="3" borderId="8" xfId="0" applyFont="1" applyFill="1" applyBorder="1" applyAlignment="1" applyProtection="1">
      <alignment horizontal="center" vertical="center" wrapText="1"/>
      <protection locked="0"/>
    </xf>
    <xf numFmtId="0" fontId="25" fillId="3" borderId="7" xfId="0" applyFont="1" applyFill="1" applyBorder="1" applyAlignment="1" applyProtection="1">
      <alignment horizontal="center" vertical="center" wrapText="1"/>
      <protection locked="0"/>
    </xf>
    <xf numFmtId="0" fontId="25" fillId="4" borderId="11" xfId="0" applyFont="1" applyFill="1" applyBorder="1" applyAlignment="1" applyProtection="1">
      <alignment vertical="center" wrapText="1"/>
      <protection locked="0"/>
    </xf>
    <xf numFmtId="172" fontId="25" fillId="4" borderId="12" xfId="0" applyNumberFormat="1" applyFont="1" applyFill="1" applyBorder="1" applyAlignment="1" applyProtection="1">
      <alignment horizontal="center" vertical="center" wrapText="1"/>
      <protection locked="0"/>
    </xf>
    <xf numFmtId="172" fontId="25" fillId="4" borderId="7" xfId="0" applyNumberFormat="1" applyFont="1" applyFill="1" applyBorder="1" applyAlignment="1" applyProtection="1">
      <alignment horizontal="center" vertical="center" wrapText="1"/>
      <protection locked="0"/>
    </xf>
    <xf numFmtId="0" fontId="13" fillId="2" borderId="0" xfId="0" applyFont="1" applyFill="1" applyAlignment="1" applyProtection="1">
      <alignment horizontal="right" vertical="top"/>
    </xf>
    <xf numFmtId="167" fontId="27" fillId="2" borderId="35" xfId="0" applyNumberFormat="1" applyFont="1" applyFill="1" applyBorder="1" applyAlignment="1" applyProtection="1">
      <alignment horizontal="left" vertical="top" wrapText="1"/>
    </xf>
    <xf numFmtId="167" fontId="27" fillId="2" borderId="30" xfId="0" applyNumberFormat="1" applyFont="1" applyFill="1" applyBorder="1" applyAlignment="1" applyProtection="1">
      <alignment horizontal="left" vertical="top" wrapText="1"/>
    </xf>
    <xf numFmtId="167" fontId="27" fillId="2" borderId="16" xfId="0" applyNumberFormat="1" applyFont="1" applyFill="1" applyBorder="1" applyAlignment="1" applyProtection="1">
      <alignment horizontal="left" vertical="top" wrapText="1"/>
    </xf>
    <xf numFmtId="166" fontId="25" fillId="0" borderId="50" xfId="0" applyNumberFormat="1" applyFont="1" applyBorder="1" applyAlignment="1" applyProtection="1">
      <alignment horizontal="center" vertical="center"/>
    </xf>
    <xf numFmtId="166" fontId="25" fillId="6" borderId="7" xfId="0" applyNumberFormat="1" applyFont="1" applyFill="1" applyBorder="1" applyAlignment="1" applyProtection="1">
      <alignment vertical="center"/>
    </xf>
    <xf numFmtId="166" fontId="25" fillId="2" borderId="50" xfId="0" applyNumberFormat="1" applyFont="1" applyFill="1" applyBorder="1" applyAlignment="1" applyProtection="1">
      <alignment horizontal="center" vertical="center"/>
    </xf>
    <xf numFmtId="166" fontId="30" fillId="0" borderId="8" xfId="0" applyNumberFormat="1" applyFont="1" applyBorder="1" applyAlignment="1" applyProtection="1">
      <alignment horizontal="center" vertical="center"/>
    </xf>
    <xf numFmtId="166" fontId="31" fillId="0" borderId="50" xfId="0" applyNumberFormat="1" applyFont="1" applyBorder="1" applyAlignment="1" applyProtection="1">
      <alignment horizontal="center" vertical="center"/>
    </xf>
    <xf numFmtId="166" fontId="31" fillId="0" borderId="43" xfId="0" applyNumberFormat="1" applyFont="1" applyBorder="1" applyAlignment="1" applyProtection="1">
      <alignment horizontal="center" vertical="center"/>
    </xf>
    <xf numFmtId="166" fontId="31" fillId="0" borderId="41" xfId="0" applyNumberFormat="1" applyFont="1" applyBorder="1" applyAlignment="1" applyProtection="1">
      <alignment horizontal="center" vertical="center"/>
    </xf>
    <xf numFmtId="166" fontId="31" fillId="0" borderId="30" xfId="0" applyNumberFormat="1" applyFont="1" applyBorder="1" applyAlignment="1" applyProtection="1">
      <alignment horizontal="center" vertical="center"/>
    </xf>
    <xf numFmtId="166" fontId="31" fillId="0" borderId="35" xfId="0" applyNumberFormat="1" applyFont="1" applyBorder="1" applyAlignment="1" applyProtection="1">
      <alignment horizontal="center" vertical="center"/>
    </xf>
    <xf numFmtId="166" fontId="31" fillId="0" borderId="47" xfId="0" applyNumberFormat="1" applyFont="1" applyBorder="1" applyAlignment="1" applyProtection="1">
      <alignment horizontal="center" vertical="center"/>
    </xf>
    <xf numFmtId="166" fontId="25" fillId="0" borderId="30" xfId="0" applyNumberFormat="1" applyFont="1" applyBorder="1" applyAlignment="1" applyProtection="1">
      <alignment horizontal="center" vertical="center"/>
    </xf>
    <xf numFmtId="166" fontId="25" fillId="0" borderId="28" xfId="0" applyNumberFormat="1" applyFont="1" applyBorder="1" applyAlignment="1" applyProtection="1">
      <alignment horizontal="center" vertical="center"/>
    </xf>
    <xf numFmtId="166" fontId="25" fillId="0" borderId="15" xfId="0" applyNumberFormat="1" applyFont="1" applyBorder="1" applyAlignment="1" applyProtection="1">
      <alignment horizontal="center" vertical="center"/>
    </xf>
    <xf numFmtId="166" fontId="25" fillId="0" borderId="8" xfId="0" applyNumberFormat="1" applyFont="1" applyBorder="1" applyAlignment="1" applyProtection="1">
      <alignment horizontal="center" vertical="center"/>
    </xf>
    <xf numFmtId="166" fontId="25" fillId="3" borderId="56" xfId="0" applyNumberFormat="1" applyFont="1" applyFill="1" applyBorder="1" applyAlignment="1" applyProtection="1">
      <alignment horizontal="center" vertical="center"/>
      <protection locked="0"/>
    </xf>
    <xf numFmtId="166" fontId="25" fillId="3" borderId="41" xfId="0" applyNumberFormat="1" applyFont="1" applyFill="1" applyBorder="1" applyAlignment="1" applyProtection="1">
      <alignment horizontal="center" vertical="center"/>
      <protection locked="0"/>
    </xf>
    <xf numFmtId="166" fontId="31" fillId="3" borderId="43" xfId="0" applyNumberFormat="1" applyFont="1" applyFill="1" applyBorder="1" applyAlignment="1" applyProtection="1">
      <alignment horizontal="center" vertical="center"/>
      <protection locked="0"/>
    </xf>
    <xf numFmtId="166" fontId="31" fillId="3" borderId="41" xfId="0" applyNumberFormat="1" applyFont="1" applyFill="1" applyBorder="1" applyAlignment="1" applyProtection="1">
      <alignment horizontal="center" vertical="center"/>
      <protection locked="0"/>
    </xf>
    <xf numFmtId="166" fontId="31" fillId="3" borderId="41" xfId="0" applyNumberFormat="1" applyFont="1" applyFill="1" applyBorder="1" applyAlignment="1" applyProtection="1">
      <alignment horizontal="center" vertical="center"/>
      <protection locked="0"/>
    </xf>
    <xf numFmtId="166" fontId="31" fillId="3" borderId="20" xfId="0" applyNumberFormat="1" applyFont="1" applyFill="1" applyBorder="1" applyAlignment="1" applyProtection="1">
      <alignment horizontal="center" vertical="center"/>
      <protection locked="0"/>
    </xf>
    <xf numFmtId="166" fontId="31" fillId="3" borderId="24" xfId="0" applyNumberFormat="1" applyFont="1" applyFill="1" applyBorder="1" applyAlignment="1" applyProtection="1">
      <alignment horizontal="center" vertical="center"/>
      <protection locked="0"/>
    </xf>
    <xf numFmtId="166" fontId="25" fillId="3" borderId="20" xfId="0" applyNumberFormat="1" applyFont="1" applyFill="1" applyBorder="1" applyAlignment="1" applyProtection="1">
      <alignment horizontal="center" vertical="center"/>
      <protection locked="0"/>
    </xf>
    <xf numFmtId="166" fontId="25" fillId="3" borderId="47" xfId="0" applyNumberFormat="1" applyFont="1" applyFill="1" applyBorder="1" applyAlignment="1" applyProtection="1">
      <alignment horizontal="center" vertical="center"/>
      <protection locked="0"/>
    </xf>
    <xf numFmtId="166" fontId="25" fillId="3" borderId="41" xfId="0" applyNumberFormat="1" applyFont="1" applyFill="1" applyBorder="1" applyAlignment="1" applyProtection="1">
      <alignment horizontal="center" vertical="center"/>
      <protection locked="0"/>
    </xf>
    <xf numFmtId="166" fontId="25" fillId="3" borderId="24" xfId="0" applyNumberFormat="1" applyFont="1" applyFill="1" applyBorder="1" applyAlignment="1" applyProtection="1">
      <alignment horizontal="center" vertical="center"/>
      <protection locked="0"/>
    </xf>
    <xf numFmtId="166" fontId="25" fillId="3" borderId="42" xfId="0" applyNumberFormat="1" applyFont="1" applyFill="1" applyBorder="1" applyAlignment="1" applyProtection="1">
      <alignment horizontal="center" vertical="center"/>
      <protection locked="0"/>
    </xf>
    <xf numFmtId="0" fontId="25" fillId="0" borderId="4" xfId="0" applyFont="1" applyBorder="1" applyAlignment="1" applyProtection="1">
      <alignment horizontal="center" vertical="center"/>
    </xf>
    <xf numFmtId="172" fontId="25" fillId="2" borderId="31" xfId="0" applyNumberFormat="1" applyFont="1" applyFill="1" applyBorder="1" applyAlignment="1" applyProtection="1">
      <alignment horizontal="center" vertical="center"/>
    </xf>
    <xf numFmtId="0" fontId="25" fillId="6" borderId="25" xfId="0" applyFont="1" applyFill="1" applyBorder="1" applyAlignment="1" applyProtection="1">
      <alignment vertical="center"/>
    </xf>
    <xf numFmtId="172" fontId="25" fillId="6" borderId="12" xfId="0" applyNumberFormat="1" applyFont="1" applyFill="1" applyBorder="1" applyAlignment="1" applyProtection="1">
      <alignment vertical="center"/>
    </xf>
    <xf numFmtId="0" fontId="25" fillId="2" borderId="6" xfId="0" applyFont="1" applyFill="1" applyBorder="1" applyAlignment="1" applyProtection="1">
      <alignment horizontal="center" vertical="center"/>
    </xf>
    <xf numFmtId="172" fontId="31" fillId="2" borderId="51" xfId="0" applyNumberFormat="1" applyFont="1" applyFill="1" applyBorder="1" applyAlignment="1" applyProtection="1">
      <alignment horizontal="center" vertical="center"/>
    </xf>
    <xf numFmtId="0" fontId="31" fillId="2" borderId="6" xfId="0" applyFont="1" applyFill="1" applyBorder="1" applyAlignment="1" applyProtection="1">
      <alignment horizontal="center" vertical="center" wrapText="1"/>
    </xf>
    <xf numFmtId="0" fontId="30" fillId="0" borderId="8" xfId="0" applyFont="1" applyBorder="1" applyAlignment="1" applyProtection="1">
      <alignment horizontal="center" vertical="center"/>
    </xf>
    <xf numFmtId="172" fontId="30" fillId="0" borderId="8" xfId="0" applyNumberFormat="1" applyFont="1" applyBorder="1" applyAlignment="1" applyProtection="1">
      <alignment horizontal="center" vertical="center"/>
    </xf>
    <xf numFmtId="0" fontId="31" fillId="0" borderId="6" xfId="0" applyFont="1" applyBorder="1" applyAlignment="1" applyProtection="1">
      <alignment horizontal="center" vertical="center"/>
    </xf>
    <xf numFmtId="172" fontId="31" fillId="0" borderId="51" xfId="0" applyNumberFormat="1" applyFont="1" applyBorder="1" applyAlignment="1" applyProtection="1">
      <alignment horizontal="center" vertical="center"/>
    </xf>
    <xf numFmtId="0" fontId="25" fillId="2" borderId="44" xfId="0" applyFont="1" applyFill="1" applyBorder="1" applyAlignment="1" applyProtection="1">
      <alignment horizontal="center" vertical="center"/>
    </xf>
    <xf numFmtId="172" fontId="31" fillId="2" borderId="43" xfId="0" applyNumberFormat="1" applyFont="1" applyFill="1" applyBorder="1" applyAlignment="1" applyProtection="1">
      <alignment horizontal="center" vertical="center"/>
    </xf>
    <xf numFmtId="0" fontId="25" fillId="2" borderId="13" xfId="0" applyFont="1" applyFill="1" applyBorder="1" applyAlignment="1" applyProtection="1">
      <alignment horizontal="center" vertical="center"/>
    </xf>
    <xf numFmtId="172" fontId="31" fillId="2" borderId="41" xfId="0" applyNumberFormat="1" applyFont="1" applyFill="1" applyBorder="1" applyAlignment="1" applyProtection="1">
      <alignment horizontal="center" vertical="center"/>
    </xf>
    <xf numFmtId="172" fontId="25" fillId="2" borderId="51" xfId="0" applyNumberFormat="1" applyFont="1" applyFill="1" applyBorder="1" applyAlignment="1" applyProtection="1">
      <alignment horizontal="center" vertical="center"/>
    </xf>
    <xf numFmtId="172" fontId="25" fillId="2" borderId="36" xfId="0" applyNumberFormat="1" applyFont="1" applyFill="1" applyBorder="1" applyAlignment="1" applyProtection="1">
      <alignment horizontal="center" vertical="center"/>
    </xf>
    <xf numFmtId="172" fontId="25" fillId="2" borderId="20" xfId="0" applyNumberFormat="1" applyFont="1" applyFill="1" applyBorder="1" applyAlignment="1" applyProtection="1">
      <alignment horizontal="center" vertical="center"/>
    </xf>
    <xf numFmtId="0" fontId="25" fillId="2" borderId="46" xfId="0" applyFont="1" applyFill="1" applyBorder="1" applyAlignment="1" applyProtection="1">
      <alignment horizontal="center" vertical="center"/>
    </xf>
    <xf numFmtId="172" fontId="25" fillId="2" borderId="47" xfId="0" applyNumberFormat="1" applyFont="1" applyFill="1" applyBorder="1" applyAlignment="1" applyProtection="1">
      <alignment horizontal="center" vertical="center"/>
    </xf>
    <xf numFmtId="172" fontId="25" fillId="2" borderId="41" xfId="0" applyNumberFormat="1" applyFont="1" applyFill="1" applyBorder="1" applyAlignment="1" applyProtection="1">
      <alignment horizontal="center" vertical="center"/>
    </xf>
    <xf numFmtId="0" fontId="25" fillId="0" borderId="53" xfId="0" applyFont="1" applyBorder="1" applyAlignment="1" applyProtection="1">
      <alignment horizontal="center" vertical="center"/>
    </xf>
    <xf numFmtId="172" fontId="25" fillId="2" borderId="29" xfId="0" applyNumberFormat="1" applyFont="1" applyFill="1" applyBorder="1" applyAlignment="1" applyProtection="1">
      <alignment horizontal="center" vertical="center"/>
    </xf>
    <xf numFmtId="0" fontId="25" fillId="0" borderId="15" xfId="0" applyFont="1" applyBorder="1" applyAlignment="1" applyProtection="1">
      <alignment horizontal="center" vertical="center"/>
    </xf>
    <xf numFmtId="172" fontId="25" fillId="2" borderId="15" xfId="0" applyNumberFormat="1" applyFont="1" applyFill="1" applyBorder="1" applyAlignment="1" applyProtection="1">
      <alignment horizontal="center" vertical="center"/>
    </xf>
    <xf numFmtId="0" fontId="25" fillId="2" borderId="52" xfId="0" applyFont="1" applyFill="1" applyBorder="1" applyAlignment="1" applyProtection="1">
      <alignment horizontal="center" vertical="center"/>
    </xf>
    <xf numFmtId="172" fontId="25" fillId="2" borderId="26" xfId="0" applyNumberFormat="1" applyFont="1" applyFill="1" applyBorder="1" applyAlignment="1" applyProtection="1">
      <alignment horizontal="center" vertical="center"/>
    </xf>
    <xf numFmtId="0" fontId="25" fillId="0" borderId="8" xfId="0" applyFont="1" applyBorder="1" applyAlignment="1" applyProtection="1">
      <alignment horizontal="center" vertical="center"/>
    </xf>
    <xf numFmtId="172" fontId="25" fillId="2" borderId="8" xfId="0" applyNumberFormat="1" applyFont="1" applyFill="1" applyBorder="1" applyAlignment="1" applyProtection="1">
      <alignment horizontal="center" vertical="center"/>
    </xf>
    <xf numFmtId="0" fontId="25" fillId="2" borderId="13" xfId="0" applyFont="1" applyFill="1" applyBorder="1" applyAlignment="1" applyProtection="1">
      <alignment horizontal="center" vertical="center"/>
    </xf>
    <xf numFmtId="0" fontId="25" fillId="2" borderId="17" xfId="0" applyFont="1" applyFill="1" applyBorder="1" applyAlignment="1" applyProtection="1">
      <alignment horizontal="center" vertical="center"/>
    </xf>
    <xf numFmtId="173" fontId="25" fillId="2" borderId="20" xfId="0" applyNumberFormat="1" applyFont="1" applyFill="1" applyBorder="1" applyAlignment="1" applyProtection="1">
      <alignment horizontal="center" vertical="center"/>
    </xf>
    <xf numFmtId="0" fontId="25" fillId="0" borderId="32" xfId="0" applyFont="1" applyBorder="1" applyAlignment="1" applyProtection="1">
      <alignment horizontal="center" vertical="center"/>
    </xf>
    <xf numFmtId="172" fontId="25" fillId="2" borderId="18" xfId="0" applyNumberFormat="1" applyFont="1" applyFill="1" applyBorder="1" applyAlignment="1" applyProtection="1">
      <alignment horizontal="center" vertical="center"/>
    </xf>
    <xf numFmtId="172" fontId="25" fillId="0" borderId="31" xfId="0" applyNumberFormat="1" applyFont="1" applyBorder="1" applyAlignment="1" applyProtection="1">
      <alignment horizontal="center" vertical="center"/>
    </xf>
    <xf numFmtId="0" fontId="25" fillId="0" borderId="49" xfId="0" applyFont="1" applyBorder="1" applyAlignment="1" applyProtection="1">
      <alignment horizontal="center" vertical="center"/>
    </xf>
    <xf numFmtId="167" fontId="35" fillId="2" borderId="11" xfId="0" applyNumberFormat="1" applyFont="1" applyFill="1" applyBorder="1" applyAlignment="1" applyProtection="1">
      <alignment horizontal="center" vertical="center"/>
    </xf>
    <xf numFmtId="2" fontId="23" fillId="2" borderId="36" xfId="0" applyNumberFormat="1" applyFont="1" applyFill="1" applyBorder="1" applyAlignment="1" applyProtection="1">
      <alignment horizontal="center" vertical="center" wrapText="1"/>
    </xf>
    <xf numFmtId="0" fontId="26" fillId="2" borderId="34" xfId="0" applyFont="1" applyFill="1" applyBorder="1" applyAlignment="1" applyProtection="1">
      <alignment horizontal="left" vertical="top"/>
    </xf>
    <xf numFmtId="2" fontId="23" fillId="2" borderId="31" xfId="0" applyNumberFormat="1" applyFont="1" applyFill="1" applyBorder="1" applyAlignment="1" applyProtection="1">
      <alignment horizontal="center" vertical="center" wrapText="1"/>
    </xf>
    <xf numFmtId="0" fontId="26" fillId="2" borderId="18" xfId="0" applyFont="1" applyFill="1" applyBorder="1" applyAlignment="1" applyProtection="1">
      <alignment horizontal="left" vertical="top"/>
    </xf>
    <xf numFmtId="2" fontId="23" fillId="2" borderId="26" xfId="0" applyNumberFormat="1" applyFont="1" applyFill="1" applyBorder="1" applyAlignment="1" applyProtection="1">
      <alignment horizontal="center" vertical="center" wrapText="1"/>
    </xf>
    <xf numFmtId="0" fontId="26" fillId="2" borderId="15" xfId="0" applyFont="1" applyFill="1" applyBorder="1" applyAlignment="1" applyProtection="1">
      <alignment horizontal="left" vertical="top"/>
    </xf>
    <xf numFmtId="1" fontId="23" fillId="6" borderId="21" xfId="0" applyNumberFormat="1" applyFont="1" applyFill="1" applyBorder="1" applyAlignment="1" applyProtection="1">
      <alignment horizontal="center" vertical="center"/>
    </xf>
    <xf numFmtId="0" fontId="26" fillId="6" borderId="25" xfId="0" applyFont="1" applyFill="1" applyBorder="1" applyAlignment="1" applyProtection="1">
      <alignment vertical="center"/>
    </xf>
    <xf numFmtId="165" fontId="11" fillId="2" borderId="10" xfId="0" applyNumberFormat="1" applyFont="1" applyFill="1" applyBorder="1" applyAlignment="1" applyProtection="1">
      <alignment horizontal="center" vertical="center"/>
    </xf>
    <xf numFmtId="2" fontId="11" fillId="0" borderId="3" xfId="0" applyNumberFormat="1" applyFont="1" applyBorder="1" applyAlignment="1" applyProtection="1">
      <alignment horizontal="center" vertical="center" wrapText="1"/>
    </xf>
    <xf numFmtId="0" fontId="11" fillId="0" borderId="2" xfId="0" applyFont="1" applyBorder="1" applyAlignment="1" applyProtection="1">
      <alignment horizontal="left" vertical="top" wrapText="1"/>
    </xf>
    <xf numFmtId="2" fontId="11" fillId="2" borderId="19" xfId="0" applyNumberFormat="1" applyFont="1" applyFill="1" applyBorder="1" applyAlignment="1" applyProtection="1">
      <alignment horizontal="center" vertical="center"/>
    </xf>
    <xf numFmtId="0" fontId="26" fillId="6" borderId="25" xfId="0" applyFont="1" applyFill="1" applyBorder="1" applyAlignment="1" applyProtection="1">
      <alignment vertical="center" wrapText="1"/>
    </xf>
    <xf numFmtId="165" fontId="29" fillId="0" borderId="5" xfId="0" applyNumberFormat="1" applyFont="1" applyBorder="1" applyAlignment="1" applyProtection="1">
      <alignment horizontal="center" vertical="center"/>
    </xf>
    <xf numFmtId="2" fontId="29" fillId="0" borderId="18" xfId="0" applyNumberFormat="1" applyFont="1" applyBorder="1" applyAlignment="1" applyProtection="1">
      <alignment horizontal="center" vertical="center"/>
    </xf>
    <xf numFmtId="0" fontId="29" fillId="0" borderId="2" xfId="0" applyFont="1" applyBorder="1" applyAlignment="1" applyProtection="1">
      <alignment horizontal="left" vertical="top" wrapText="1"/>
    </xf>
    <xf numFmtId="165" fontId="28" fillId="0" borderId="12" xfId="0" applyNumberFormat="1" applyFont="1" applyBorder="1" applyAlignment="1" applyProtection="1">
      <alignment horizontal="center" vertical="center"/>
    </xf>
    <xf numFmtId="165" fontId="28" fillId="0" borderId="8" xfId="0" applyNumberFormat="1" applyFont="1" applyBorder="1" applyAlignment="1" applyProtection="1">
      <alignment horizontal="left" vertical="top"/>
    </xf>
    <xf numFmtId="0" fontId="28" fillId="0" borderId="8" xfId="0" applyFont="1" applyBorder="1" applyAlignment="1" applyProtection="1">
      <alignment horizontal="left" vertical="top" wrapText="1"/>
    </xf>
    <xf numFmtId="165" fontId="11" fillId="0" borderId="40" xfId="0" applyNumberFormat="1" applyFont="1" applyBorder="1" applyAlignment="1" applyProtection="1">
      <alignment horizontal="center" vertical="center"/>
    </xf>
    <xf numFmtId="2" fontId="29" fillId="0" borderId="39" xfId="0" applyNumberFormat="1" applyFont="1" applyBorder="1" applyAlignment="1" applyProtection="1">
      <alignment horizontal="center" vertical="center" wrapText="1"/>
    </xf>
    <xf numFmtId="0" fontId="11" fillId="2" borderId="39" xfId="0" applyFont="1" applyFill="1" applyBorder="1" applyAlignment="1" applyProtection="1">
      <alignment horizontal="left" vertical="top" wrapText="1"/>
    </xf>
    <xf numFmtId="165" fontId="11" fillId="0" borderId="10" xfId="0" applyNumberFormat="1" applyFont="1" applyBorder="1" applyAlignment="1" applyProtection="1">
      <alignment horizontal="center" vertical="center"/>
    </xf>
    <xf numFmtId="2" fontId="29" fillId="0" borderId="1" xfId="0" applyNumberFormat="1" applyFont="1" applyBorder="1" applyAlignment="1" applyProtection="1">
      <alignment horizontal="center" vertical="center" wrapText="1"/>
    </xf>
    <xf numFmtId="0" fontId="11" fillId="2" borderId="1" xfId="0" applyFont="1" applyFill="1" applyBorder="1" applyAlignment="1" applyProtection="1">
      <alignment horizontal="left" vertical="top" wrapText="1"/>
    </xf>
    <xf numFmtId="165" fontId="11" fillId="0" borderId="10" xfId="0" applyNumberFormat="1" applyFont="1" applyBorder="1" applyAlignment="1" applyProtection="1">
      <alignment horizontal="center" vertical="center"/>
    </xf>
    <xf numFmtId="2" fontId="29" fillId="0" borderId="17" xfId="0" applyNumberFormat="1" applyFont="1" applyBorder="1" applyAlignment="1" applyProtection="1">
      <alignment horizontal="center" vertical="center"/>
    </xf>
    <xf numFmtId="0" fontId="11" fillId="0" borderId="1" xfId="0" applyFont="1" applyBorder="1" applyAlignment="1" applyProtection="1">
      <alignment horizontal="left" vertical="top" wrapText="1"/>
    </xf>
    <xf numFmtId="165" fontId="29" fillId="0" borderId="10" xfId="0" applyNumberFormat="1" applyFont="1" applyBorder="1" applyAlignment="1" applyProtection="1">
      <alignment horizontal="center" vertical="center"/>
    </xf>
    <xf numFmtId="0" fontId="29" fillId="0" borderId="1" xfId="0" applyFont="1" applyBorder="1" applyAlignment="1" applyProtection="1">
      <alignment horizontal="left" vertical="top" wrapText="1"/>
    </xf>
    <xf numFmtId="165" fontId="11" fillId="0" borderId="5" xfId="0" applyNumberFormat="1" applyFont="1" applyBorder="1" applyAlignment="1" applyProtection="1">
      <alignment horizontal="center" vertical="center"/>
    </xf>
    <xf numFmtId="0" fontId="11" fillId="0" borderId="27" xfId="0" applyFont="1" applyBorder="1" applyAlignment="1" applyProtection="1">
      <alignment horizontal="center" vertical="center" wrapText="1"/>
    </xf>
    <xf numFmtId="0" fontId="11" fillId="0" borderId="27" xfId="0" applyFont="1" applyBorder="1" applyAlignment="1" applyProtection="1">
      <alignment horizontal="left" vertical="top" wrapText="1"/>
    </xf>
    <xf numFmtId="0" fontId="11" fillId="0" borderId="38" xfId="0" applyFont="1" applyBorder="1" applyAlignment="1" applyProtection="1">
      <alignment horizontal="center" vertical="center" wrapText="1"/>
    </xf>
    <xf numFmtId="0" fontId="11" fillId="0" borderId="38" xfId="0" applyFont="1" applyBorder="1" applyAlignment="1" applyProtection="1">
      <alignment horizontal="left" vertical="top" wrapText="1"/>
    </xf>
    <xf numFmtId="165" fontId="11" fillId="2" borderId="54" xfId="0" applyNumberFormat="1" applyFont="1" applyFill="1" applyBorder="1" applyAlignment="1" applyProtection="1">
      <alignment horizontal="center" vertical="center"/>
    </xf>
    <xf numFmtId="4" fontId="29" fillId="2" borderId="55" xfId="0" quotePrefix="1" applyNumberFormat="1" applyFont="1" applyFill="1" applyBorder="1" applyAlignment="1" applyProtection="1">
      <alignment horizontal="left" vertical="top" wrapText="1"/>
    </xf>
    <xf numFmtId="0" fontId="11" fillId="0" borderId="9" xfId="0" applyFont="1" applyBorder="1" applyAlignment="1" applyProtection="1">
      <alignment horizontal="center" vertical="center" wrapText="1"/>
    </xf>
    <xf numFmtId="4" fontId="29" fillId="2" borderId="6" xfId="0" applyNumberFormat="1" applyFont="1" applyFill="1" applyBorder="1" applyAlignment="1" applyProtection="1">
      <alignment horizontal="left" vertical="top" wrapText="1"/>
    </xf>
    <xf numFmtId="0" fontId="11" fillId="0" borderId="2" xfId="0" applyFont="1" applyBorder="1" applyAlignment="1" applyProtection="1">
      <alignment horizontal="center" vertical="center" wrapText="1"/>
    </xf>
    <xf numFmtId="165" fontId="11" fillId="2" borderId="5" xfId="0" applyNumberFormat="1" applyFont="1" applyFill="1" applyBorder="1" applyAlignment="1" applyProtection="1">
      <alignment horizontal="center" vertical="center"/>
    </xf>
    <xf numFmtId="0" fontId="11" fillId="0" borderId="0" xfId="0" applyFont="1" applyAlignment="1" applyProtection="1">
      <alignment horizontal="center" vertical="center" wrapText="1"/>
    </xf>
    <xf numFmtId="165" fontId="11" fillId="2" borderId="45" xfId="0" applyNumberFormat="1" applyFont="1" applyFill="1" applyBorder="1" applyAlignment="1" applyProtection="1">
      <alignment horizontal="center" vertical="center"/>
    </xf>
    <xf numFmtId="0" fontId="11" fillId="0" borderId="9" xfId="0" applyFont="1" applyBorder="1" applyAlignment="1" applyProtection="1">
      <alignment horizontal="center" vertical="center" wrapText="1"/>
    </xf>
    <xf numFmtId="0" fontId="29" fillId="2" borderId="9" xfId="0" applyFont="1" applyFill="1" applyBorder="1" applyAlignment="1" applyProtection="1">
      <alignment horizontal="left" vertical="top" wrapText="1"/>
    </xf>
    <xf numFmtId="165" fontId="11" fillId="2" borderId="10" xfId="0" applyNumberFormat="1" applyFont="1" applyFill="1" applyBorder="1" applyAlignment="1" applyProtection="1">
      <alignment horizontal="center" vertical="center"/>
    </xf>
    <xf numFmtId="0" fontId="11" fillId="0" borderId="1" xfId="0" applyFont="1" applyBorder="1" applyAlignment="1" applyProtection="1">
      <alignment horizontal="center" vertical="center" wrapText="1"/>
    </xf>
    <xf numFmtId="0" fontId="29" fillId="2" borderId="1" xfId="0" applyFont="1" applyFill="1" applyBorder="1" applyAlignment="1" applyProtection="1">
      <alignment horizontal="left" vertical="top" wrapText="1"/>
    </xf>
    <xf numFmtId="0" fontId="11" fillId="0" borderId="1" xfId="0" applyFont="1" applyBorder="1" applyAlignment="1" applyProtection="1">
      <alignment horizontal="center" vertical="center" wrapText="1"/>
    </xf>
    <xf numFmtId="0" fontId="11" fillId="2" borderId="2" xfId="0" applyFont="1" applyFill="1" applyBorder="1" applyAlignment="1" applyProtection="1">
      <alignment horizontal="left" vertical="top" wrapText="1"/>
    </xf>
    <xf numFmtId="165" fontId="11" fillId="2" borderId="22" xfId="0" applyNumberFormat="1" applyFont="1" applyFill="1" applyBorder="1" applyAlignment="1" applyProtection="1">
      <alignment horizontal="center" vertical="center"/>
    </xf>
    <xf numFmtId="0" fontId="11" fillId="0" borderId="23" xfId="0" applyFont="1" applyBorder="1" applyAlignment="1" applyProtection="1">
      <alignment horizontal="center" vertical="center" wrapText="1"/>
    </xf>
    <xf numFmtId="0" fontId="11" fillId="0" borderId="23" xfId="0" applyFont="1" applyBorder="1" applyAlignment="1" applyProtection="1">
      <alignment horizontal="left" vertical="top" wrapText="1"/>
    </xf>
    <xf numFmtId="165" fontId="11" fillId="2" borderId="15" xfId="0" applyNumberFormat="1" applyFont="1" applyFill="1" applyBorder="1" applyAlignment="1" applyProtection="1">
      <alignment horizontal="center" vertical="center"/>
    </xf>
    <xf numFmtId="2" fontId="11" fillId="0" borderId="15" xfId="0" applyNumberFormat="1" applyFont="1" applyBorder="1" applyAlignment="1" applyProtection="1">
      <alignment horizontal="left" vertical="top"/>
    </xf>
    <xf numFmtId="4" fontId="29" fillId="2" borderId="17" xfId="0" applyNumberFormat="1" applyFont="1" applyFill="1" applyBorder="1" applyAlignment="1" applyProtection="1">
      <alignment horizontal="left" vertical="top" wrapText="1"/>
    </xf>
    <xf numFmtId="2" fontId="29" fillId="0" borderId="27" xfId="0" applyNumberFormat="1" applyFont="1" applyBorder="1" applyAlignment="1" applyProtection="1">
      <alignment horizontal="center" vertical="center" wrapText="1"/>
    </xf>
    <xf numFmtId="165" fontId="11" fillId="2" borderId="37" xfId="0" applyNumberFormat="1" applyFont="1" applyFill="1" applyBorder="1" applyAlignment="1" applyProtection="1">
      <alignment horizontal="center" vertical="center"/>
    </xf>
    <xf numFmtId="165" fontId="11" fillId="2" borderId="8" xfId="0" applyNumberFormat="1" applyFont="1" applyFill="1" applyBorder="1" applyAlignment="1" applyProtection="1">
      <alignment horizontal="center" vertical="center"/>
    </xf>
    <xf numFmtId="2" fontId="11" fillId="0" borderId="8" xfId="0" applyNumberFormat="1" applyFont="1" applyBorder="1" applyAlignment="1" applyProtection="1">
      <alignment horizontal="left" vertical="top"/>
    </xf>
    <xf numFmtId="4" fontId="29" fillId="2" borderId="8" xfId="0" applyNumberFormat="1" applyFont="1" applyFill="1" applyBorder="1" applyAlignment="1" applyProtection="1">
      <alignment horizontal="left" vertical="top" wrapText="1"/>
    </xf>
    <xf numFmtId="2" fontId="11" fillId="0" borderId="18" xfId="0" applyNumberFormat="1" applyFont="1" applyBorder="1" applyAlignment="1" applyProtection="1">
      <alignment horizontal="center" vertical="center"/>
    </xf>
    <xf numFmtId="0" fontId="11" fillId="8" borderId="2" xfId="0" applyFont="1" applyFill="1" applyBorder="1" applyAlignment="1" applyProtection="1">
      <alignment horizontal="left" vertical="top" wrapText="1"/>
    </xf>
    <xf numFmtId="0" fontId="11" fillId="0" borderId="9" xfId="0" applyFont="1" applyBorder="1" applyAlignment="1" applyProtection="1">
      <alignment horizontal="left" vertical="top" wrapText="1"/>
    </xf>
    <xf numFmtId="0" fontId="11" fillId="8" borderId="2" xfId="0" applyFont="1" applyFill="1" applyBorder="1" applyAlignment="1" applyProtection="1">
      <alignment vertical="top" wrapText="1"/>
    </xf>
    <xf numFmtId="0" fontId="11" fillId="8" borderId="2" xfId="0" applyFont="1" applyFill="1" applyBorder="1" applyAlignment="1" applyProtection="1">
      <alignment horizontal="left" vertical="top" wrapText="1" shrinkToFit="1"/>
    </xf>
    <xf numFmtId="0" fontId="29" fillId="0" borderId="2" xfId="0" applyFont="1" applyBorder="1" applyAlignment="1" applyProtection="1">
      <alignment horizontal="left" vertical="center" wrapText="1"/>
    </xf>
    <xf numFmtId="0" fontId="29" fillId="0" borderId="2" xfId="0" applyFont="1" applyBorder="1" applyAlignment="1" applyProtection="1">
      <alignment horizontal="justify" vertical="justify" wrapText="1" shrinkToFit="1"/>
    </xf>
    <xf numFmtId="0" fontId="11" fillId="8" borderId="2" xfId="0" applyFont="1" applyFill="1" applyBorder="1" applyAlignment="1" applyProtection="1">
      <alignment horizontal="left" vertical="top" shrinkToFit="1"/>
    </xf>
    <xf numFmtId="0" fontId="11" fillId="0" borderId="2" xfId="0" applyFont="1" applyBorder="1" applyAlignment="1" applyProtection="1">
      <alignment vertical="top" wrapText="1"/>
    </xf>
    <xf numFmtId="2" fontId="23" fillId="0" borderId="18" xfId="0" applyNumberFormat="1" applyFont="1" applyBorder="1" applyAlignment="1" applyProtection="1">
      <alignment horizontal="center" vertical="center"/>
    </xf>
    <xf numFmtId="2" fontId="11" fillId="0" borderId="17" xfId="0" applyNumberFormat="1" applyFont="1" applyBorder="1" applyAlignment="1" applyProtection="1">
      <alignment horizontal="center" vertical="center"/>
    </xf>
    <xf numFmtId="2" fontId="11" fillId="0" borderId="12" xfId="0" applyNumberFormat="1" applyFont="1" applyBorder="1" applyAlignment="1" applyProtection="1">
      <alignment horizontal="center" vertical="center"/>
    </xf>
    <xf numFmtId="2" fontId="11" fillId="2" borderId="8" xfId="0" applyNumberFormat="1" applyFont="1" applyFill="1" applyBorder="1" applyAlignment="1" applyProtection="1">
      <alignment horizontal="left" vertical="top"/>
    </xf>
    <xf numFmtId="0" fontId="29" fillId="2" borderId="8" xfId="0" applyFont="1" applyFill="1" applyBorder="1" applyAlignment="1" applyProtection="1">
      <alignment vertical="top" wrapText="1"/>
    </xf>
    <xf numFmtId="0" fontId="40" fillId="0" borderId="2" xfId="0" applyFont="1" applyBorder="1" applyAlignment="1" applyProtection="1">
      <alignment horizontal="left" vertical="top" wrapText="1" readingOrder="1"/>
    </xf>
    <xf numFmtId="0" fontId="11" fillId="0" borderId="2" xfId="0" applyFont="1" applyBorder="1" applyAlignment="1" applyProtection="1">
      <alignment horizontal="left" vertical="top" wrapText="1" readingOrder="1"/>
    </xf>
    <xf numFmtId="0" fontId="32" fillId="0" borderId="2" xfId="0" applyFont="1" applyBorder="1" applyAlignment="1" applyProtection="1">
      <alignment horizontal="left" vertical="top" wrapText="1" readingOrder="1"/>
    </xf>
    <xf numFmtId="0" fontId="11" fillId="0" borderId="2" xfId="0" applyFont="1" applyBorder="1" applyAlignment="1" applyProtection="1">
      <alignment horizontal="left" wrapText="1"/>
    </xf>
    <xf numFmtId="2" fontId="11" fillId="0" borderId="18" xfId="0" applyNumberFormat="1" applyFont="1" applyBorder="1" applyAlignment="1" applyProtection="1">
      <alignment horizontal="left" vertical="center"/>
    </xf>
  </cellXfs>
  <cellStyles count="6">
    <cellStyle name="Currency" xfId="2" builtinId="4"/>
    <cellStyle name="Currency 2" xfId="5" xr:uid="{00000000-0005-0000-0000-000001000000}"/>
    <cellStyle name="Normal" xfId="0" builtinId="0"/>
    <cellStyle name="Normal 2" xfId="1" xr:uid="{00000000-0005-0000-0000-000004000000}"/>
    <cellStyle name="Normal 2 2" xfId="3" xr:uid="{00000000-0005-0000-0000-000005000000}"/>
    <cellStyle name="Normal 6" xfId="4" xr:uid="{00000000-0005-0000-0000-000006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8" Type="http://schemas.openxmlformats.org/officeDocument/2006/relationships/image" Target="../media/image7.jpeg"/><Relationship Id="rId3" Type="http://schemas.openxmlformats.org/officeDocument/2006/relationships/image" Target="../media/image3.png"/><Relationship Id="rId7" Type="http://schemas.openxmlformats.org/officeDocument/2006/relationships/image" Target="../media/image6.png"/><Relationship Id="rId12" Type="http://schemas.openxmlformats.org/officeDocument/2006/relationships/image" Target="../media/image10.jpe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5.png"/><Relationship Id="rId11" Type="http://schemas.openxmlformats.org/officeDocument/2006/relationships/image" Target="../media/image9.png"/><Relationship Id="rId5" Type="http://schemas.openxmlformats.org/officeDocument/2006/relationships/image" Target="../media/image4.png"/><Relationship Id="rId10" Type="http://schemas.microsoft.com/office/2007/relationships/hdphoto" Target="../media/hdphoto2.wdp"/><Relationship Id="rId4" Type="http://schemas.microsoft.com/office/2007/relationships/hdphoto" Target="../media/hdphoto1.wdp"/><Relationship Id="rId9"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13.jpeg"/><Relationship Id="rId2" Type="http://schemas.openxmlformats.org/officeDocument/2006/relationships/image" Target="../media/image12.png"/><Relationship Id="rId1" Type="http://schemas.openxmlformats.org/officeDocument/2006/relationships/image" Target="../media/image11.jpeg"/><Relationship Id="rId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3</xdr:col>
      <xdr:colOff>1026160</xdr:colOff>
      <xdr:row>127</xdr:row>
      <xdr:rowOff>0</xdr:rowOff>
    </xdr:from>
    <xdr:to>
      <xdr:col>3</xdr:col>
      <xdr:colOff>2397760</xdr:colOff>
      <xdr:row>127</xdr:row>
      <xdr:rowOff>2269</xdr:rowOff>
    </xdr:to>
    <xdr:pic>
      <xdr:nvPicPr>
        <xdr:cNvPr id="42" name="Picture 41">
          <a:extLst>
            <a:ext uri="{FF2B5EF4-FFF2-40B4-BE49-F238E27FC236}">
              <a16:creationId xmlns:a16="http://schemas.microsoft.com/office/drawing/2014/main" id="{00000000-0008-0000-0100-00002A000000}"/>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l="3761" b="1697"/>
        <a:stretch/>
      </xdr:blipFill>
      <xdr:spPr>
        <a:xfrm flipH="1">
          <a:off x="4996180" y="180594000"/>
          <a:ext cx="1371600" cy="1674131"/>
        </a:xfrm>
        <a:prstGeom prst="rect">
          <a:avLst/>
        </a:prstGeom>
      </xdr:spPr>
    </xdr:pic>
    <xdr:clientData/>
  </xdr:twoCellAnchor>
  <xdr:oneCellAnchor>
    <xdr:from>
      <xdr:col>3</xdr:col>
      <xdr:colOff>1026160</xdr:colOff>
      <xdr:row>127</xdr:row>
      <xdr:rowOff>0</xdr:rowOff>
    </xdr:from>
    <xdr:ext cx="1371600" cy="2269"/>
    <xdr:pic>
      <xdr:nvPicPr>
        <xdr:cNvPr id="48" name="Picture 47">
          <a:extLst>
            <a:ext uri="{FF2B5EF4-FFF2-40B4-BE49-F238E27FC236}">
              <a16:creationId xmlns:a16="http://schemas.microsoft.com/office/drawing/2014/main" id="{00000000-0008-0000-0100-000030000000}"/>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l="3761" b="1697"/>
        <a:stretch/>
      </xdr:blipFill>
      <xdr:spPr>
        <a:xfrm flipH="1">
          <a:off x="1662654" y="291906960"/>
          <a:ext cx="1371600" cy="2269"/>
        </a:xfrm>
        <a:prstGeom prst="rect">
          <a:avLst/>
        </a:prstGeom>
      </xdr:spPr>
    </xdr:pic>
    <xdr:clientData/>
  </xdr:oneCellAnchor>
  <xdr:twoCellAnchor editAs="oneCell">
    <xdr:from>
      <xdr:col>3</xdr:col>
      <xdr:colOff>646313</xdr:colOff>
      <xdr:row>40</xdr:row>
      <xdr:rowOff>3006956</xdr:rowOff>
    </xdr:from>
    <xdr:to>
      <xdr:col>3</xdr:col>
      <xdr:colOff>4168247</xdr:colOff>
      <xdr:row>40</xdr:row>
      <xdr:rowOff>4765791</xdr:rowOff>
    </xdr:to>
    <xdr:pic>
      <xdr:nvPicPr>
        <xdr:cNvPr id="5" name="Picture 4">
          <a:extLst>
            <a:ext uri="{FF2B5EF4-FFF2-40B4-BE49-F238E27FC236}">
              <a16:creationId xmlns:a16="http://schemas.microsoft.com/office/drawing/2014/main" id="{2B1C97B8-9F82-7090-9D66-621A61CED67E}"/>
            </a:ext>
          </a:extLst>
        </xdr:cNvPr>
        <xdr:cNvPicPr>
          <a:picLocks noChangeAspect="1"/>
        </xdr:cNvPicPr>
      </xdr:nvPicPr>
      <xdr:blipFill rotWithShape="1">
        <a:blip xmlns:r="http://schemas.openxmlformats.org/officeDocument/2006/relationships" r:embed="rId2"/>
        <a:srcRect t="22685" b="27187"/>
        <a:stretch/>
      </xdr:blipFill>
      <xdr:spPr>
        <a:xfrm flipH="1">
          <a:off x="4856363" y="60614156"/>
          <a:ext cx="3521934" cy="1758835"/>
        </a:xfrm>
        <a:prstGeom prst="rect">
          <a:avLst/>
        </a:prstGeom>
      </xdr:spPr>
    </xdr:pic>
    <xdr:clientData/>
  </xdr:twoCellAnchor>
  <xdr:twoCellAnchor editAs="oneCell">
    <xdr:from>
      <xdr:col>3</xdr:col>
      <xdr:colOff>4599710</xdr:colOff>
      <xdr:row>40</xdr:row>
      <xdr:rowOff>2966604</xdr:rowOff>
    </xdr:from>
    <xdr:to>
      <xdr:col>3</xdr:col>
      <xdr:colOff>6192464</xdr:colOff>
      <xdr:row>40</xdr:row>
      <xdr:rowOff>4532688</xdr:rowOff>
    </xdr:to>
    <xdr:pic>
      <xdr:nvPicPr>
        <xdr:cNvPr id="8" name="Picture 7">
          <a:extLst>
            <a:ext uri="{FF2B5EF4-FFF2-40B4-BE49-F238E27FC236}">
              <a16:creationId xmlns:a16="http://schemas.microsoft.com/office/drawing/2014/main" id="{186143C2-F3FA-F928-E048-440A8F8E0E24}"/>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ackgroundRemoval t="10000" b="90000" l="10000" r="90000"/>
                  </a14:imgEffect>
                </a14:imgLayer>
              </a14:imgProps>
            </a:ext>
          </a:extLst>
        </a:blip>
        <a:stretch>
          <a:fillRect/>
        </a:stretch>
      </xdr:blipFill>
      <xdr:spPr>
        <a:xfrm rot="12600000">
          <a:off x="8809760" y="60573804"/>
          <a:ext cx="1592754" cy="1566084"/>
        </a:xfrm>
        <a:prstGeom prst="rect">
          <a:avLst/>
        </a:prstGeom>
      </xdr:spPr>
    </xdr:pic>
    <xdr:clientData/>
  </xdr:twoCellAnchor>
  <xdr:twoCellAnchor editAs="oneCell">
    <xdr:from>
      <xdr:col>3</xdr:col>
      <xdr:colOff>3219250</xdr:colOff>
      <xdr:row>15</xdr:row>
      <xdr:rowOff>3308945</xdr:rowOff>
    </xdr:from>
    <xdr:to>
      <xdr:col>3</xdr:col>
      <xdr:colOff>4495800</xdr:colOff>
      <xdr:row>15</xdr:row>
      <xdr:rowOff>4988146</xdr:rowOff>
    </xdr:to>
    <xdr:pic>
      <xdr:nvPicPr>
        <xdr:cNvPr id="7" name="Picture 6">
          <a:extLst>
            <a:ext uri="{FF2B5EF4-FFF2-40B4-BE49-F238E27FC236}">
              <a16:creationId xmlns:a16="http://schemas.microsoft.com/office/drawing/2014/main" id="{DA484679-A1E8-B1AA-9295-A546E6FDE0F4}"/>
            </a:ext>
          </a:extLst>
        </xdr:cNvPr>
        <xdr:cNvPicPr>
          <a:picLocks noChangeAspect="1"/>
        </xdr:cNvPicPr>
      </xdr:nvPicPr>
      <xdr:blipFill rotWithShape="1">
        <a:blip xmlns:r="http://schemas.openxmlformats.org/officeDocument/2006/relationships" r:embed="rId5"/>
        <a:srcRect l="21422" t="10608" r="24739" b="14723"/>
        <a:stretch/>
      </xdr:blipFill>
      <xdr:spPr>
        <a:xfrm>
          <a:off x="7429300" y="20606345"/>
          <a:ext cx="1276550" cy="1679201"/>
        </a:xfrm>
        <a:prstGeom prst="rect">
          <a:avLst/>
        </a:prstGeom>
      </xdr:spPr>
    </xdr:pic>
    <xdr:clientData/>
  </xdr:twoCellAnchor>
  <xdr:twoCellAnchor editAs="oneCell">
    <xdr:from>
      <xdr:col>3</xdr:col>
      <xdr:colOff>1186791</xdr:colOff>
      <xdr:row>37</xdr:row>
      <xdr:rowOff>259848</xdr:rowOff>
    </xdr:from>
    <xdr:to>
      <xdr:col>3</xdr:col>
      <xdr:colOff>4270639</xdr:colOff>
      <xdr:row>37</xdr:row>
      <xdr:rowOff>2078185</xdr:rowOff>
    </xdr:to>
    <xdr:pic>
      <xdr:nvPicPr>
        <xdr:cNvPr id="2" name="Picture 1">
          <a:extLst>
            <a:ext uri="{FF2B5EF4-FFF2-40B4-BE49-F238E27FC236}">
              <a16:creationId xmlns:a16="http://schemas.microsoft.com/office/drawing/2014/main" id="{D5AC9256-9B8E-D7DC-1D16-E36885A9801E}"/>
            </a:ext>
          </a:extLst>
        </xdr:cNvPr>
        <xdr:cNvPicPr>
          <a:picLocks noChangeAspect="1"/>
        </xdr:cNvPicPr>
      </xdr:nvPicPr>
      <xdr:blipFill rotWithShape="1">
        <a:blip xmlns:r="http://schemas.openxmlformats.org/officeDocument/2006/relationships" r:embed="rId6"/>
        <a:srcRect l="7624" t="34442" r="6277" b="14887"/>
        <a:stretch/>
      </xdr:blipFill>
      <xdr:spPr>
        <a:xfrm>
          <a:off x="4977741" y="40741098"/>
          <a:ext cx="3083848" cy="1818337"/>
        </a:xfrm>
        <a:prstGeom prst="rect">
          <a:avLst/>
        </a:prstGeom>
      </xdr:spPr>
    </xdr:pic>
    <xdr:clientData/>
  </xdr:twoCellAnchor>
  <xdr:twoCellAnchor editAs="oneCell">
    <xdr:from>
      <xdr:col>3</xdr:col>
      <xdr:colOff>2644487</xdr:colOff>
      <xdr:row>35</xdr:row>
      <xdr:rowOff>1741160</xdr:rowOff>
    </xdr:from>
    <xdr:to>
      <xdr:col>3</xdr:col>
      <xdr:colOff>4251614</xdr:colOff>
      <xdr:row>35</xdr:row>
      <xdr:rowOff>3312968</xdr:rowOff>
    </xdr:to>
    <xdr:pic>
      <xdr:nvPicPr>
        <xdr:cNvPr id="10" name="Picture 9">
          <a:extLst>
            <a:ext uri="{FF2B5EF4-FFF2-40B4-BE49-F238E27FC236}">
              <a16:creationId xmlns:a16="http://schemas.microsoft.com/office/drawing/2014/main" id="{C97022CD-102F-2124-7353-E27666E2C639}"/>
            </a:ext>
          </a:extLst>
        </xdr:cNvPr>
        <xdr:cNvPicPr>
          <a:picLocks noChangeAspect="1" noChangeArrowheads="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74877" t="9805" r="2709" b="58753"/>
        <a:stretch/>
      </xdr:blipFill>
      <xdr:spPr bwMode="auto">
        <a:xfrm>
          <a:off x="6854537" y="46280060"/>
          <a:ext cx="1607127" cy="15718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1934527</xdr:colOff>
      <xdr:row>41</xdr:row>
      <xdr:rowOff>1630044</xdr:rowOff>
    </xdr:from>
    <xdr:to>
      <xdr:col>3</xdr:col>
      <xdr:colOff>4511992</xdr:colOff>
      <xdr:row>41</xdr:row>
      <xdr:rowOff>4016692</xdr:rowOff>
    </xdr:to>
    <xdr:pic>
      <xdr:nvPicPr>
        <xdr:cNvPr id="3" name="Picture 2">
          <a:extLst>
            <a:ext uri="{FF2B5EF4-FFF2-40B4-BE49-F238E27FC236}">
              <a16:creationId xmlns:a16="http://schemas.microsoft.com/office/drawing/2014/main" id="{FAC7F6B9-425F-F7BE-358A-9B0BE349966D}"/>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720715" y="52755482"/>
          <a:ext cx="2566035" cy="23752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2746057</xdr:colOff>
      <xdr:row>39</xdr:row>
      <xdr:rowOff>1268881</xdr:rowOff>
    </xdr:from>
    <xdr:to>
      <xdr:col>3</xdr:col>
      <xdr:colOff>3811904</xdr:colOff>
      <xdr:row>39</xdr:row>
      <xdr:rowOff>2286001</xdr:rowOff>
    </xdr:to>
    <xdr:pic>
      <xdr:nvPicPr>
        <xdr:cNvPr id="6" name="Picture 5">
          <a:extLst>
            <a:ext uri="{FF2B5EF4-FFF2-40B4-BE49-F238E27FC236}">
              <a16:creationId xmlns:a16="http://schemas.microsoft.com/office/drawing/2014/main" id="{BDFC4833-DE7E-4194-9D99-5F08A509A745}"/>
            </a:ext>
          </a:extLst>
        </xdr:cNvPr>
        <xdr:cNvPicPr>
          <a:picLocks noChangeAspect="1" noChangeArrowheads="1"/>
        </xdr:cNvPicPr>
      </xdr:nvPicPr>
      <xdr:blipFill rotWithShape="1">
        <a:blip xmlns:r="http://schemas.openxmlformats.org/officeDocument/2006/relationships" r:embed="rId9">
          <a:extLst>
            <a:ext uri="{BEBA8EAE-BF5A-486C-A8C5-ECC9F3942E4B}">
              <a14:imgProps xmlns:a14="http://schemas.microsoft.com/office/drawing/2010/main">
                <a14:imgLayer r:embed="rId10">
                  <a14:imgEffect>
                    <a14:backgroundRemoval t="54813" b="82817" l="59443" r="89175"/>
                  </a14:imgEffect>
                </a14:imgLayer>
              </a14:imgProps>
            </a:ext>
            <a:ext uri="{28A0092B-C50C-407E-A947-70E740481C1C}">
              <a14:useLocalDpi xmlns:a14="http://schemas.microsoft.com/office/drawing/2010/main" val="0"/>
            </a:ext>
          </a:extLst>
        </a:blip>
        <a:srcRect l="55726" t="51313" r="7109" b="13683"/>
        <a:stretch/>
      </xdr:blipFill>
      <xdr:spPr bwMode="auto">
        <a:xfrm>
          <a:off x="6956107" y="56513881"/>
          <a:ext cx="1065847" cy="1017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2121218</xdr:colOff>
      <xdr:row>42</xdr:row>
      <xdr:rowOff>888730</xdr:rowOff>
    </xdr:from>
    <xdr:to>
      <xdr:col>3</xdr:col>
      <xdr:colOff>4073841</xdr:colOff>
      <xdr:row>42</xdr:row>
      <xdr:rowOff>2839402</xdr:rowOff>
    </xdr:to>
    <xdr:pic>
      <xdr:nvPicPr>
        <xdr:cNvPr id="4" name="Picture 3">
          <a:extLst>
            <a:ext uri="{FF2B5EF4-FFF2-40B4-BE49-F238E27FC236}">
              <a16:creationId xmlns:a16="http://schemas.microsoft.com/office/drawing/2014/main" id="{FA2FF46A-F5BD-5CE3-F14E-5E6AC3DC7878}"/>
            </a:ext>
          </a:extLst>
        </xdr:cNvPr>
        <xdr:cNvPicPr>
          <a:picLocks noChangeAspect="1"/>
        </xdr:cNvPicPr>
      </xdr:nvPicPr>
      <xdr:blipFill>
        <a:blip xmlns:r="http://schemas.openxmlformats.org/officeDocument/2006/relationships" r:embed="rId11"/>
        <a:stretch>
          <a:fillRect/>
        </a:stretch>
      </xdr:blipFill>
      <xdr:spPr>
        <a:xfrm>
          <a:off x="5907406" y="56252793"/>
          <a:ext cx="1952623" cy="1954482"/>
        </a:xfrm>
        <a:prstGeom prst="rect">
          <a:avLst/>
        </a:prstGeom>
      </xdr:spPr>
    </xdr:pic>
    <xdr:clientData/>
  </xdr:twoCellAnchor>
  <xdr:twoCellAnchor editAs="oneCell">
    <xdr:from>
      <xdr:col>3</xdr:col>
      <xdr:colOff>1131571</xdr:colOff>
      <xdr:row>26</xdr:row>
      <xdr:rowOff>1266226</xdr:rowOff>
    </xdr:from>
    <xdr:to>
      <xdr:col>3</xdr:col>
      <xdr:colOff>5543551</xdr:colOff>
      <xdr:row>26</xdr:row>
      <xdr:rowOff>2190749</xdr:rowOff>
    </xdr:to>
    <xdr:pic>
      <xdr:nvPicPr>
        <xdr:cNvPr id="9" name="Picture 8">
          <a:extLst>
            <a:ext uri="{FF2B5EF4-FFF2-40B4-BE49-F238E27FC236}">
              <a16:creationId xmlns:a16="http://schemas.microsoft.com/office/drawing/2014/main" id="{FEA54B11-5F4F-F054-80FE-8513BCFF03D7}"/>
            </a:ext>
          </a:extLst>
        </xdr:cNvPr>
        <xdr:cNvPicPr>
          <a:picLocks noChangeAspect="1" noChangeArrowheads="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b="30351"/>
        <a:stretch/>
      </xdr:blipFill>
      <xdr:spPr bwMode="auto">
        <a:xfrm>
          <a:off x="5341621" y="36089626"/>
          <a:ext cx="4411980" cy="924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nabelbe-my.sharepoint.com/Users/HP/Documents/School%20IV/R1%20School%20Construction/A14%20EJ%20Ph3/Assessment%20Arlette%20Draft/Al-Hasan%20Althany/Alhassan%20althan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nabelbe-my.sharepoint.com/Users/HP/Documents/School%20IV/R1%20School%20Construction/A14%20EJ%20Ph2/1%20Assessment/EJ%20Survey%20Update%202017%20Unprotected/Ahbab%20Al%20Rahman-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ool info"/>
      <sheetName val="importance factor"/>
      <sheetName val="room parameters"/>
      <sheetName val="schoolname"/>
    </sheetNames>
    <sheetDataSet>
      <sheetData sheetId="0">
        <row r="4">
          <cell r="A4" t="str">
            <v>co-ed</v>
          </cell>
          <cell r="B4" t="str">
            <v>lower basic</v>
          </cell>
          <cell r="C4" t="str">
            <v>Jenin</v>
          </cell>
          <cell r="D4" t="str">
            <v>area A</v>
          </cell>
          <cell r="E4" t="str">
            <v>KG</v>
          </cell>
          <cell r="F4" t="str">
            <v>KG</v>
          </cell>
          <cell r="G4" t="str">
            <v>Waqf</v>
          </cell>
        </row>
        <row r="5">
          <cell r="A5" t="str">
            <v>boys</v>
          </cell>
          <cell r="B5" t="str">
            <v>higher basic</v>
          </cell>
          <cell r="C5" t="str">
            <v>Qabatya</v>
          </cell>
          <cell r="D5" t="str">
            <v>area B</v>
          </cell>
          <cell r="E5">
            <v>1</v>
          </cell>
          <cell r="F5">
            <v>1</v>
          </cell>
          <cell r="G5" t="str">
            <v>Christian</v>
          </cell>
        </row>
        <row r="6">
          <cell r="A6" t="str">
            <v>girls</v>
          </cell>
          <cell r="B6" t="str">
            <v>secondary</v>
          </cell>
          <cell r="C6" t="str">
            <v>Tulkarm</v>
          </cell>
          <cell r="D6" t="str">
            <v>area C</v>
          </cell>
          <cell r="E6">
            <v>2</v>
          </cell>
          <cell r="F6">
            <v>2</v>
          </cell>
          <cell r="G6" t="str">
            <v>Private</v>
          </cell>
        </row>
        <row r="7">
          <cell r="A7" t="str">
            <v>co-ed (1-4) + boys</v>
          </cell>
          <cell r="B7" t="str">
            <v>lower + higher basic</v>
          </cell>
          <cell r="C7" t="str">
            <v>Tubas</v>
          </cell>
          <cell r="D7" t="str">
            <v>Gaza</v>
          </cell>
          <cell r="E7">
            <v>3</v>
          </cell>
          <cell r="F7">
            <v>3</v>
          </cell>
          <cell r="G7" t="str">
            <v>Municipality</v>
          </cell>
        </row>
        <row r="8">
          <cell r="A8" t="str">
            <v>co-ed (1-4) + girls</v>
          </cell>
          <cell r="B8" t="str">
            <v>lower + higher basic + secondary</v>
          </cell>
          <cell r="C8" t="str">
            <v>Nablus</v>
          </cell>
          <cell r="D8" t="str">
            <v>Jerusalem</v>
          </cell>
          <cell r="E8">
            <v>4</v>
          </cell>
          <cell r="F8">
            <v>4</v>
          </cell>
          <cell r="G8" t="str">
            <v>UNRWA</v>
          </cell>
        </row>
        <row r="9">
          <cell r="B9" t="str">
            <v>higher basic + secondary</v>
          </cell>
          <cell r="C9" t="str">
            <v>South Nablus</v>
          </cell>
          <cell r="E9">
            <v>5</v>
          </cell>
          <cell r="F9">
            <v>5</v>
          </cell>
        </row>
        <row r="10">
          <cell r="C10" t="str">
            <v>Qalqilya</v>
          </cell>
          <cell r="E10">
            <v>6</v>
          </cell>
          <cell r="F10">
            <v>6</v>
          </cell>
        </row>
        <row r="11">
          <cell r="C11" t="str">
            <v>Salfeet</v>
          </cell>
          <cell r="E11">
            <v>7</v>
          </cell>
          <cell r="F11">
            <v>7</v>
          </cell>
        </row>
        <row r="12">
          <cell r="C12" t="str">
            <v>Ramallah</v>
          </cell>
          <cell r="E12">
            <v>8</v>
          </cell>
          <cell r="F12">
            <v>8</v>
          </cell>
        </row>
        <row r="13">
          <cell r="C13" t="str">
            <v>Jericho</v>
          </cell>
          <cell r="E13">
            <v>9</v>
          </cell>
          <cell r="F13">
            <v>9</v>
          </cell>
        </row>
        <row r="14">
          <cell r="C14" t="str">
            <v>Jerusalem Suburbs</v>
          </cell>
          <cell r="E14">
            <v>10</v>
          </cell>
          <cell r="F14">
            <v>10</v>
          </cell>
        </row>
        <row r="15">
          <cell r="C15" t="str">
            <v xml:space="preserve">Jerusalem  </v>
          </cell>
          <cell r="E15">
            <v>11</v>
          </cell>
          <cell r="F15">
            <v>11</v>
          </cell>
        </row>
        <row r="16">
          <cell r="C16" t="str">
            <v>Bethlehem</v>
          </cell>
          <cell r="E16">
            <v>12</v>
          </cell>
          <cell r="F16">
            <v>12</v>
          </cell>
        </row>
        <row r="17">
          <cell r="C17" t="str">
            <v>North Hebron</v>
          </cell>
        </row>
        <row r="18">
          <cell r="C18" t="str">
            <v>Hebron</v>
          </cell>
        </row>
        <row r="19">
          <cell r="C19" t="str">
            <v>South Hebron</v>
          </cell>
        </row>
        <row r="23">
          <cell r="A23">
            <v>0</v>
          </cell>
          <cell r="C23">
            <v>0</v>
          </cell>
        </row>
        <row r="24">
          <cell r="A24">
            <v>0.3</v>
          </cell>
          <cell r="C24">
            <v>0.3</v>
          </cell>
        </row>
        <row r="25">
          <cell r="A25">
            <v>0.6</v>
          </cell>
          <cell r="C25">
            <v>0.6</v>
          </cell>
        </row>
        <row r="26">
          <cell r="A26">
            <v>1</v>
          </cell>
          <cell r="C26">
            <v>1</v>
          </cell>
        </row>
        <row r="30">
          <cell r="C30">
            <v>0</v>
          </cell>
        </row>
        <row r="31">
          <cell r="C31">
            <v>0.3</v>
          </cell>
        </row>
        <row r="32">
          <cell r="C32">
            <v>0.6</v>
          </cell>
        </row>
        <row r="33">
          <cell r="C33">
            <v>1</v>
          </cell>
        </row>
        <row r="37">
          <cell r="C37">
            <v>0</v>
          </cell>
        </row>
        <row r="38">
          <cell r="C38">
            <v>0.3</v>
          </cell>
        </row>
        <row r="39">
          <cell r="C39">
            <v>0.6</v>
          </cell>
        </row>
        <row r="40">
          <cell r="C40">
            <v>1</v>
          </cell>
        </row>
      </sheetData>
      <sheetData sheetId="1"/>
      <sheetData sheetId="2">
        <row r="3">
          <cell r="A3" t="str">
            <v>GOOD</v>
          </cell>
          <cell r="B3" t="str">
            <v>GOOD</v>
          </cell>
          <cell r="C3" t="str">
            <v>GOOD</v>
          </cell>
          <cell r="D3" t="str">
            <v>GOOD</v>
          </cell>
          <cell r="E3" t="str">
            <v>GOOD</v>
          </cell>
          <cell r="F3" t="str">
            <v>GOOD</v>
          </cell>
          <cell r="G3" t="str">
            <v>GOOD</v>
          </cell>
          <cell r="H3" t="str">
            <v>GOOD</v>
          </cell>
          <cell r="J3" t="str">
            <v>GOOD</v>
          </cell>
          <cell r="K3" t="str">
            <v>GOOD</v>
          </cell>
          <cell r="L3" t="str">
            <v>GOOD</v>
          </cell>
          <cell r="M3" t="str">
            <v>GOOD</v>
          </cell>
          <cell r="N3" t="str">
            <v>EXISTS</v>
          </cell>
        </row>
        <row r="4">
          <cell r="A4" t="str">
            <v>MODERATE</v>
          </cell>
          <cell r="B4" t="str">
            <v>MODERATE</v>
          </cell>
          <cell r="C4" t="str">
            <v>MODERATE</v>
          </cell>
          <cell r="D4" t="str">
            <v>MODERATE</v>
          </cell>
          <cell r="E4" t="str">
            <v>MODERATE</v>
          </cell>
          <cell r="F4" t="str">
            <v>MODERATE</v>
          </cell>
          <cell r="G4" t="str">
            <v>MODERATE</v>
          </cell>
          <cell r="H4" t="str">
            <v>MODERATE</v>
          </cell>
          <cell r="J4" t="str">
            <v>MODERATE</v>
          </cell>
          <cell r="K4" t="str">
            <v>MODERATE</v>
          </cell>
          <cell r="L4" t="str">
            <v>MODERATE</v>
          </cell>
          <cell r="M4" t="str">
            <v>MODERATE</v>
          </cell>
          <cell r="N4" t="str">
            <v>NOT EXISTS</v>
          </cell>
        </row>
        <row r="5">
          <cell r="A5" t="str">
            <v>BAD</v>
          </cell>
          <cell r="B5" t="str">
            <v>BAD</v>
          </cell>
          <cell r="C5" t="str">
            <v>BAD</v>
          </cell>
          <cell r="D5" t="str">
            <v>BAD</v>
          </cell>
          <cell r="E5" t="str">
            <v>BAD</v>
          </cell>
          <cell r="F5" t="str">
            <v>BAD</v>
          </cell>
          <cell r="G5" t="str">
            <v>BAD</v>
          </cell>
          <cell r="H5" t="str">
            <v>BAD</v>
          </cell>
          <cell r="J5" t="str">
            <v>BAD</v>
          </cell>
          <cell r="K5" t="str">
            <v>BAD</v>
          </cell>
          <cell r="L5" t="str">
            <v>BAD</v>
          </cell>
          <cell r="M5" t="str">
            <v>BAD</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ool info"/>
      <sheetName val="importance factor"/>
      <sheetName val="room parameters"/>
      <sheetName val="schoolname"/>
    </sheetNames>
    <sheetDataSet>
      <sheetData sheetId="0">
        <row r="4">
          <cell r="A4" t="str">
            <v>co-ed</v>
          </cell>
          <cell r="B4" t="str">
            <v>lower basic</v>
          </cell>
          <cell r="C4" t="str">
            <v>Jenin</v>
          </cell>
          <cell r="D4" t="str">
            <v>area A</v>
          </cell>
          <cell r="E4" t="str">
            <v>KG</v>
          </cell>
          <cell r="F4" t="str">
            <v>KG</v>
          </cell>
          <cell r="G4" t="str">
            <v>Waqf</v>
          </cell>
        </row>
        <row r="5">
          <cell r="A5" t="str">
            <v>boys</v>
          </cell>
          <cell r="B5" t="str">
            <v>higher basic</v>
          </cell>
          <cell r="C5" t="str">
            <v>Qabatya</v>
          </cell>
          <cell r="D5" t="str">
            <v>area B</v>
          </cell>
          <cell r="E5">
            <v>1</v>
          </cell>
          <cell r="F5">
            <v>1</v>
          </cell>
          <cell r="G5" t="str">
            <v>Christian</v>
          </cell>
        </row>
        <row r="6">
          <cell r="A6" t="str">
            <v>girls</v>
          </cell>
          <cell r="B6" t="str">
            <v>secondary</v>
          </cell>
          <cell r="C6" t="str">
            <v>Tulkarm</v>
          </cell>
          <cell r="D6" t="str">
            <v>area C</v>
          </cell>
          <cell r="E6">
            <v>2</v>
          </cell>
          <cell r="F6">
            <v>2</v>
          </cell>
          <cell r="G6" t="str">
            <v>Private</v>
          </cell>
        </row>
        <row r="7">
          <cell r="A7" t="str">
            <v>co-ed (1-4) + boys</v>
          </cell>
          <cell r="B7" t="str">
            <v>lower + higher basic</v>
          </cell>
          <cell r="C7" t="str">
            <v>Tubas</v>
          </cell>
          <cell r="D7" t="str">
            <v>Gaza</v>
          </cell>
          <cell r="E7">
            <v>3</v>
          </cell>
          <cell r="F7">
            <v>3</v>
          </cell>
          <cell r="G7" t="str">
            <v>Municipality</v>
          </cell>
        </row>
        <row r="8">
          <cell r="A8" t="str">
            <v>co-ed (1-4) + girls</v>
          </cell>
          <cell r="B8" t="str">
            <v>lower + higher basic + secondary</v>
          </cell>
          <cell r="C8" t="str">
            <v>Nablus</v>
          </cell>
          <cell r="D8" t="str">
            <v>Jerusalem</v>
          </cell>
          <cell r="E8">
            <v>4</v>
          </cell>
          <cell r="F8">
            <v>4</v>
          </cell>
          <cell r="G8" t="str">
            <v>UNRWA</v>
          </cell>
        </row>
        <row r="9">
          <cell r="B9" t="str">
            <v>higher basic + secondary</v>
          </cell>
          <cell r="C9" t="str">
            <v>South Nablus</v>
          </cell>
          <cell r="E9">
            <v>5</v>
          </cell>
          <cell r="F9">
            <v>5</v>
          </cell>
        </row>
        <row r="10">
          <cell r="C10" t="str">
            <v>Qalqilya</v>
          </cell>
          <cell r="E10">
            <v>6</v>
          </cell>
          <cell r="F10">
            <v>6</v>
          </cell>
        </row>
        <row r="11">
          <cell r="C11" t="str">
            <v>Salfeet</v>
          </cell>
          <cell r="E11">
            <v>7</v>
          </cell>
          <cell r="F11">
            <v>7</v>
          </cell>
        </row>
        <row r="12">
          <cell r="C12" t="str">
            <v>Ramallah</v>
          </cell>
          <cell r="E12">
            <v>8</v>
          </cell>
          <cell r="F12">
            <v>8</v>
          </cell>
        </row>
        <row r="13">
          <cell r="C13" t="str">
            <v>Jericho</v>
          </cell>
          <cell r="E13">
            <v>9</v>
          </cell>
          <cell r="F13">
            <v>9</v>
          </cell>
        </row>
        <row r="14">
          <cell r="C14" t="str">
            <v>Jerusalem Suburbs</v>
          </cell>
          <cell r="E14">
            <v>10</v>
          </cell>
          <cell r="F14">
            <v>10</v>
          </cell>
        </row>
        <row r="15">
          <cell r="C15" t="str">
            <v xml:space="preserve">Jerusalem  </v>
          </cell>
          <cell r="E15">
            <v>11</v>
          </cell>
          <cell r="F15">
            <v>11</v>
          </cell>
        </row>
        <row r="16">
          <cell r="C16" t="str">
            <v>Bethlehem</v>
          </cell>
          <cell r="E16">
            <v>12</v>
          </cell>
          <cell r="F16">
            <v>12</v>
          </cell>
        </row>
        <row r="17">
          <cell r="C17" t="str">
            <v>North Hebron</v>
          </cell>
        </row>
        <row r="18">
          <cell r="C18" t="str">
            <v>Hebron</v>
          </cell>
        </row>
        <row r="19">
          <cell r="C19" t="str">
            <v>South Hebron</v>
          </cell>
        </row>
        <row r="23">
          <cell r="A23">
            <v>0</v>
          </cell>
          <cell r="C23">
            <v>0</v>
          </cell>
        </row>
        <row r="24">
          <cell r="A24">
            <v>0.3</v>
          </cell>
          <cell r="C24">
            <v>0.3</v>
          </cell>
        </row>
        <row r="25">
          <cell r="A25">
            <v>0.6</v>
          </cell>
          <cell r="C25">
            <v>0.6</v>
          </cell>
        </row>
        <row r="26">
          <cell r="A26">
            <v>1</v>
          </cell>
          <cell r="C26">
            <v>1</v>
          </cell>
        </row>
        <row r="30">
          <cell r="C30">
            <v>0</v>
          </cell>
        </row>
        <row r="31">
          <cell r="C31">
            <v>0.3</v>
          </cell>
        </row>
        <row r="32">
          <cell r="C32">
            <v>0.6</v>
          </cell>
        </row>
        <row r="33">
          <cell r="C33">
            <v>1</v>
          </cell>
        </row>
        <row r="37">
          <cell r="C37">
            <v>0</v>
          </cell>
        </row>
        <row r="38">
          <cell r="C38">
            <v>0.3</v>
          </cell>
        </row>
        <row r="39">
          <cell r="C39">
            <v>0.6</v>
          </cell>
        </row>
        <row r="40">
          <cell r="C40">
            <v>1</v>
          </cell>
        </row>
      </sheetData>
      <sheetData sheetId="1"/>
      <sheetData sheetId="2">
        <row r="3">
          <cell r="A3" t="str">
            <v>GOOD</v>
          </cell>
          <cell r="B3" t="str">
            <v>GOOD</v>
          </cell>
          <cell r="C3" t="str">
            <v>GOOD</v>
          </cell>
          <cell r="D3" t="str">
            <v>GOOD</v>
          </cell>
          <cell r="E3" t="str">
            <v>GOOD</v>
          </cell>
          <cell r="F3" t="str">
            <v>GOOD</v>
          </cell>
          <cell r="G3" t="str">
            <v>GOOD</v>
          </cell>
          <cell r="H3" t="str">
            <v>GOOD</v>
          </cell>
          <cell r="J3" t="str">
            <v>GOOD</v>
          </cell>
          <cell r="K3" t="str">
            <v>GOOD</v>
          </cell>
          <cell r="L3" t="str">
            <v>GOOD</v>
          </cell>
          <cell r="M3" t="str">
            <v>GOOD</v>
          </cell>
          <cell r="N3" t="str">
            <v>EXISTS</v>
          </cell>
        </row>
        <row r="4">
          <cell r="A4" t="str">
            <v>MODERATE</v>
          </cell>
          <cell r="B4" t="str">
            <v>MODERATE</v>
          </cell>
          <cell r="C4" t="str">
            <v>MODERATE</v>
          </cell>
          <cell r="D4" t="str">
            <v>MODERATE</v>
          </cell>
          <cell r="E4" t="str">
            <v>MODERATE</v>
          </cell>
          <cell r="F4" t="str">
            <v>MODERATE</v>
          </cell>
          <cell r="G4" t="str">
            <v>MODERATE</v>
          </cell>
          <cell r="H4" t="str">
            <v>MODERATE</v>
          </cell>
          <cell r="J4" t="str">
            <v>MODERATE</v>
          </cell>
          <cell r="K4" t="str">
            <v>MODERATE</v>
          </cell>
          <cell r="L4" t="str">
            <v>MODERATE</v>
          </cell>
          <cell r="M4" t="str">
            <v>MODERATE</v>
          </cell>
          <cell r="N4" t="str">
            <v>NOT EXISTS</v>
          </cell>
        </row>
        <row r="5">
          <cell r="A5" t="str">
            <v>BAD</v>
          </cell>
          <cell r="B5" t="str">
            <v>BAD</v>
          </cell>
          <cell r="C5" t="str">
            <v>BAD</v>
          </cell>
          <cell r="D5" t="str">
            <v>BAD</v>
          </cell>
          <cell r="E5" t="str">
            <v>BAD</v>
          </cell>
          <cell r="F5" t="str">
            <v>BAD</v>
          </cell>
          <cell r="G5" t="str">
            <v>BAD</v>
          </cell>
          <cell r="H5" t="str">
            <v>BAD</v>
          </cell>
          <cell r="J5" t="str">
            <v>BAD</v>
          </cell>
          <cell r="K5" t="str">
            <v>BAD</v>
          </cell>
          <cell r="L5" t="str">
            <v>BAD</v>
          </cell>
          <cell r="M5" t="str">
            <v>BAD</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outlinePr summaryBelow="0" summaryRight="0"/>
  </sheetPr>
  <dimension ref="A1:K171"/>
  <sheetViews>
    <sheetView tabSelected="1" view="pageBreakPreview" zoomScale="40" zoomScaleNormal="75" zoomScaleSheetLayoutView="40" workbookViewId="0">
      <pane ySplit="5" topLeftCell="A6" activePane="bottomLeft" state="frozen"/>
      <selection pane="bottomLeft" activeCell="G11" sqref="G11"/>
    </sheetView>
  </sheetViews>
  <sheetFormatPr defaultRowHeight="14.4" outlineLevelRow="1"/>
  <cols>
    <col min="1" max="1" width="6.109375" style="6" customWidth="1"/>
    <col min="2" max="2" width="12" style="8" customWidth="1"/>
    <col min="3" max="3" width="43.44140625" style="76" customWidth="1"/>
    <col min="4" max="4" width="103.88671875" style="60" customWidth="1"/>
    <col min="5" max="5" width="14.6640625" style="8" customWidth="1"/>
    <col min="6" max="6" width="20.21875" style="58" customWidth="1"/>
    <col min="7" max="7" width="27.6640625" style="58" customWidth="1"/>
    <col min="8" max="8" width="43.33203125" style="58" customWidth="1"/>
    <col min="9" max="9" width="5.6640625" style="6" customWidth="1"/>
    <col min="10" max="16384" width="8.88671875" style="8"/>
  </cols>
  <sheetData>
    <row r="1" spans="1:11" ht="52.8" customHeight="1">
      <c r="B1" s="7" t="s">
        <v>323</v>
      </c>
      <c r="C1" s="7"/>
      <c r="D1" s="7"/>
      <c r="E1" s="7"/>
      <c r="F1" s="7"/>
      <c r="G1" s="7"/>
      <c r="H1" s="7"/>
    </row>
    <row r="2" spans="1:11" ht="24" customHeight="1">
      <c r="B2" s="9" t="s">
        <v>324</v>
      </c>
      <c r="C2" s="9"/>
      <c r="D2" s="9"/>
      <c r="E2" s="9"/>
      <c r="F2" s="9"/>
      <c r="G2" s="9"/>
      <c r="H2" s="9"/>
    </row>
    <row r="3" spans="1:11" ht="24" customHeight="1">
      <c r="B3" s="10" t="s">
        <v>94</v>
      </c>
      <c r="C3" s="10"/>
      <c r="D3" s="10"/>
      <c r="E3" s="10"/>
      <c r="F3" s="10"/>
      <c r="G3" s="10"/>
      <c r="H3" s="10"/>
    </row>
    <row r="4" spans="1:11" ht="24" customHeight="1" thickBot="1">
      <c r="B4" s="11"/>
      <c r="C4" s="11"/>
      <c r="D4" s="11"/>
      <c r="E4" s="11"/>
      <c r="F4" s="12"/>
      <c r="G4" s="12"/>
      <c r="H4" s="12"/>
    </row>
    <row r="5" spans="1:11" ht="151.19999999999999" customHeight="1" thickBot="1">
      <c r="B5" s="13" t="s">
        <v>18</v>
      </c>
      <c r="C5" s="13" t="s">
        <v>35</v>
      </c>
      <c r="D5" s="13" t="s">
        <v>29</v>
      </c>
      <c r="E5" s="14" t="s">
        <v>19</v>
      </c>
      <c r="F5" s="15" t="s">
        <v>117</v>
      </c>
      <c r="G5" s="16" t="s">
        <v>28</v>
      </c>
      <c r="H5" s="17" t="s">
        <v>125</v>
      </c>
    </row>
    <row r="6" spans="1:11" s="23" customFormat="1" ht="23.4" thickBot="1">
      <c r="A6" s="18"/>
      <c r="B6" s="156">
        <v>1</v>
      </c>
      <c r="C6" s="157" t="s">
        <v>30</v>
      </c>
      <c r="D6" s="19"/>
      <c r="E6" s="115"/>
      <c r="F6" s="116"/>
      <c r="G6" s="22" t="s">
        <v>25</v>
      </c>
      <c r="H6" s="88">
        <f>SUM(H7:H8)</f>
        <v>0</v>
      </c>
      <c r="I6" s="18"/>
    </row>
    <row r="7" spans="1:11" s="23" customFormat="1" ht="204">
      <c r="A7" s="18"/>
      <c r="B7" s="158">
        <v>1.1000000000000001</v>
      </c>
      <c r="C7" s="159" t="s">
        <v>307</v>
      </c>
      <c r="D7" s="160" t="s">
        <v>314</v>
      </c>
      <c r="E7" s="117" t="s">
        <v>118</v>
      </c>
      <c r="F7" s="118">
        <v>1</v>
      </c>
      <c r="G7" s="101"/>
      <c r="H7" s="89">
        <f>F7*G7</f>
        <v>0</v>
      </c>
      <c r="I7" s="18"/>
    </row>
    <row r="8" spans="1:11" s="6" customFormat="1" ht="106.2" customHeight="1" outlineLevel="1" thickBot="1">
      <c r="B8" s="158">
        <v>1.2</v>
      </c>
      <c r="C8" s="161" t="s">
        <v>120</v>
      </c>
      <c r="D8" s="160" t="s">
        <v>308</v>
      </c>
      <c r="E8" s="119" t="s">
        <v>118</v>
      </c>
      <c r="F8" s="118">
        <v>1</v>
      </c>
      <c r="G8" s="102"/>
      <c r="H8" s="89">
        <f>F8*G8</f>
        <v>0</v>
      </c>
      <c r="J8" s="8"/>
      <c r="K8" s="8"/>
    </row>
    <row r="9" spans="1:11" s="30" customFormat="1" ht="17.399999999999999" customHeight="1" outlineLevel="1" thickBot="1">
      <c r="A9" s="24"/>
      <c r="B9" s="25"/>
      <c r="C9" s="26"/>
      <c r="D9" s="27"/>
      <c r="E9" s="120"/>
      <c r="F9" s="121"/>
      <c r="G9" s="28"/>
      <c r="H9" s="90"/>
      <c r="I9" s="24"/>
    </row>
    <row r="10" spans="1:11" s="23" customFormat="1" ht="23.4" thickBot="1">
      <c r="A10" s="18"/>
      <c r="B10" s="156">
        <v>2</v>
      </c>
      <c r="C10" s="157" t="s">
        <v>303</v>
      </c>
      <c r="D10" s="162"/>
      <c r="E10" s="115"/>
      <c r="F10" s="116"/>
      <c r="G10" s="22" t="s">
        <v>25</v>
      </c>
      <c r="H10" s="88">
        <f>SUM(H11:H12)</f>
        <v>0</v>
      </c>
      <c r="I10" s="18"/>
    </row>
    <row r="11" spans="1:11" s="30" customFormat="1" ht="282" customHeight="1" outlineLevel="1">
      <c r="A11" s="24"/>
      <c r="B11" s="163">
        <v>2.2000000000000002</v>
      </c>
      <c r="C11" s="164" t="s">
        <v>128</v>
      </c>
      <c r="D11" s="165" t="s">
        <v>305</v>
      </c>
      <c r="E11" s="122" t="s">
        <v>328</v>
      </c>
      <c r="F11" s="123">
        <v>160</v>
      </c>
      <c r="G11" s="102"/>
      <c r="H11" s="91">
        <f>F11*G11</f>
        <v>0</v>
      </c>
      <c r="I11" s="24"/>
    </row>
    <row r="12" spans="1:11" s="30" customFormat="1" ht="224.4" customHeight="1" outlineLevel="1" thickBot="1">
      <c r="A12" s="24"/>
      <c r="B12" s="163">
        <v>2.2999999999999998</v>
      </c>
      <c r="C12" s="164" t="s">
        <v>318</v>
      </c>
      <c r="D12" s="165" t="s">
        <v>329</v>
      </c>
      <c r="E12" s="122" t="s">
        <v>328</v>
      </c>
      <c r="F12" s="123">
        <v>10</v>
      </c>
      <c r="G12" s="102"/>
      <c r="H12" s="91">
        <f>F12*G12</f>
        <v>0</v>
      </c>
      <c r="I12" s="24"/>
    </row>
    <row r="13" spans="1:11" s="30" customFormat="1" ht="17.399999999999999" customHeight="1" outlineLevel="1" thickBot="1">
      <c r="A13" s="24"/>
      <c r="B13" s="166"/>
      <c r="C13" s="167"/>
      <c r="D13" s="168"/>
      <c r="E13" s="120"/>
      <c r="F13" s="121"/>
      <c r="G13" s="29"/>
      <c r="H13" s="90"/>
      <c r="I13" s="24"/>
    </row>
    <row r="14" spans="1:11" s="23" customFormat="1" ht="23.4" thickBot="1">
      <c r="A14" s="18"/>
      <c r="B14" s="156">
        <v>3</v>
      </c>
      <c r="C14" s="157" t="s">
        <v>31</v>
      </c>
      <c r="D14" s="162"/>
      <c r="E14" s="115"/>
      <c r="F14" s="116"/>
      <c r="G14" s="22" t="s">
        <v>25</v>
      </c>
      <c r="H14" s="88">
        <f>SUM(H15:H18)</f>
        <v>0</v>
      </c>
      <c r="I14" s="18"/>
    </row>
    <row r="15" spans="1:11" s="30" customFormat="1" ht="327" customHeight="1" outlineLevel="1">
      <c r="A15" s="24"/>
      <c r="B15" s="169">
        <v>3.1</v>
      </c>
      <c r="C15" s="170" t="s">
        <v>310</v>
      </c>
      <c r="D15" s="171" t="s">
        <v>89</v>
      </c>
      <c r="E15" s="124" t="s">
        <v>124</v>
      </c>
      <c r="F15" s="125">
        <v>130</v>
      </c>
      <c r="G15" s="103"/>
      <c r="H15" s="92">
        <f>F15*G15</f>
        <v>0</v>
      </c>
      <c r="I15" s="24"/>
    </row>
    <row r="16" spans="1:11" s="30" customFormat="1" ht="409.6" customHeight="1" outlineLevel="1">
      <c r="A16" s="24"/>
      <c r="B16" s="172"/>
      <c r="C16" s="173"/>
      <c r="D16" s="174" t="s">
        <v>103</v>
      </c>
      <c r="E16" s="126"/>
      <c r="F16" s="127"/>
      <c r="G16" s="104"/>
      <c r="H16" s="93"/>
      <c r="I16" s="24"/>
    </row>
    <row r="17" spans="1:9" s="30" customFormat="1" ht="102" customHeight="1" outlineLevel="1">
      <c r="A17" s="24"/>
      <c r="B17" s="175">
        <v>3.2</v>
      </c>
      <c r="C17" s="176" t="s">
        <v>298</v>
      </c>
      <c r="D17" s="177" t="s">
        <v>301</v>
      </c>
      <c r="E17" s="117" t="s">
        <v>300</v>
      </c>
      <c r="F17" s="118">
        <v>110</v>
      </c>
      <c r="G17" s="105"/>
      <c r="H17" s="94">
        <f>F17*G17</f>
        <v>0</v>
      </c>
      <c r="I17" s="24"/>
    </row>
    <row r="18" spans="1:9" s="30" customFormat="1" ht="190.8" customHeight="1" outlineLevel="1" thickBot="1">
      <c r="A18" s="24"/>
      <c r="B18" s="178">
        <v>3.3</v>
      </c>
      <c r="C18" s="176" t="s">
        <v>299</v>
      </c>
      <c r="D18" s="179" t="s">
        <v>304</v>
      </c>
      <c r="E18" s="122" t="s">
        <v>2</v>
      </c>
      <c r="F18" s="123">
        <v>75</v>
      </c>
      <c r="G18" s="102"/>
      <c r="H18" s="94">
        <f>F18*G18</f>
        <v>0</v>
      </c>
      <c r="I18" s="24"/>
    </row>
    <row r="19" spans="1:9" s="30" customFormat="1" ht="17.399999999999999" customHeight="1" outlineLevel="1" thickBot="1">
      <c r="A19" s="24"/>
      <c r="B19" s="166"/>
      <c r="C19" s="167"/>
      <c r="D19" s="168"/>
      <c r="E19" s="120"/>
      <c r="F19" s="121"/>
      <c r="G19" s="29"/>
      <c r="H19" s="90"/>
      <c r="I19" s="24"/>
    </row>
    <row r="20" spans="1:9" s="23" customFormat="1" ht="23.4" thickBot="1">
      <c r="A20" s="18"/>
      <c r="B20" s="156">
        <v>4</v>
      </c>
      <c r="C20" s="157" t="s">
        <v>33</v>
      </c>
      <c r="D20" s="162"/>
      <c r="E20" s="115"/>
      <c r="F20" s="116"/>
      <c r="G20" s="22" t="s">
        <v>25</v>
      </c>
      <c r="H20" s="88">
        <f>SUM(H21:H22)</f>
        <v>0</v>
      </c>
      <c r="I20" s="18"/>
    </row>
    <row r="21" spans="1:9" s="32" customFormat="1" ht="175.8" customHeight="1" outlineLevel="1">
      <c r="A21" s="31"/>
      <c r="B21" s="180">
        <v>4.0999999999999996</v>
      </c>
      <c r="C21" s="181" t="s">
        <v>41</v>
      </c>
      <c r="D21" s="182" t="s">
        <v>43</v>
      </c>
      <c r="E21" s="122" t="s">
        <v>328</v>
      </c>
      <c r="F21" s="128">
        <v>500</v>
      </c>
      <c r="G21" s="106"/>
      <c r="H21" s="94">
        <f>F21*G21</f>
        <v>0</v>
      </c>
      <c r="I21" s="31"/>
    </row>
    <row r="22" spans="1:9" s="32" customFormat="1" ht="162" customHeight="1" outlineLevel="1" thickBot="1">
      <c r="A22" s="31"/>
      <c r="B22" s="180">
        <v>4.2</v>
      </c>
      <c r="C22" s="183" t="s">
        <v>42</v>
      </c>
      <c r="D22" s="184" t="s">
        <v>44</v>
      </c>
      <c r="E22" s="122" t="s">
        <v>328</v>
      </c>
      <c r="F22" s="128">
        <v>300</v>
      </c>
      <c r="G22" s="107"/>
      <c r="H22" s="94">
        <f>F22*G22</f>
        <v>0</v>
      </c>
      <c r="I22" s="31"/>
    </row>
    <row r="23" spans="1:9" s="30" customFormat="1" ht="24" outlineLevel="1" thickBot="1">
      <c r="A23" s="24"/>
      <c r="B23" s="166"/>
      <c r="C23" s="167"/>
      <c r="D23" s="168"/>
      <c r="E23" s="120"/>
      <c r="F23" s="121"/>
      <c r="G23" s="29"/>
      <c r="H23" s="90"/>
      <c r="I23" s="24"/>
    </row>
    <row r="24" spans="1:9" s="23" customFormat="1" ht="23.4" thickBot="1">
      <c r="A24" s="18"/>
      <c r="B24" s="156">
        <v>5</v>
      </c>
      <c r="C24" s="157" t="s">
        <v>32</v>
      </c>
      <c r="D24" s="162"/>
      <c r="E24" s="115"/>
      <c r="F24" s="116"/>
      <c r="G24" s="22" t="s">
        <v>25</v>
      </c>
      <c r="H24" s="88">
        <f>SUM(H25:H33)</f>
        <v>0</v>
      </c>
      <c r="I24" s="18"/>
    </row>
    <row r="25" spans="1:9" ht="223.8" customHeight="1" outlineLevel="1">
      <c r="B25" s="185">
        <v>5.0999999999999996</v>
      </c>
      <c r="C25" s="181" t="s">
        <v>96</v>
      </c>
      <c r="D25" s="186" t="s">
        <v>105</v>
      </c>
      <c r="E25" s="122" t="s">
        <v>328</v>
      </c>
      <c r="F25" s="129">
        <v>5</v>
      </c>
      <c r="G25" s="101"/>
      <c r="H25" s="95">
        <f>F25*G25</f>
        <v>0</v>
      </c>
    </row>
    <row r="26" spans="1:9" ht="345" customHeight="1" outlineLevel="1">
      <c r="B26" s="158">
        <v>5.2</v>
      </c>
      <c r="C26" s="187" t="s">
        <v>97</v>
      </c>
      <c r="D26" s="188" t="s">
        <v>116</v>
      </c>
      <c r="E26" s="117" t="s">
        <v>18</v>
      </c>
      <c r="F26" s="128">
        <v>2</v>
      </c>
      <c r="G26" s="102"/>
      <c r="H26" s="94">
        <f>F26*G26</f>
        <v>0</v>
      </c>
    </row>
    <row r="27" spans="1:9" ht="202.2" customHeight="1" outlineLevel="1">
      <c r="B27" s="158">
        <v>5.3</v>
      </c>
      <c r="C27" s="187" t="s">
        <v>108</v>
      </c>
      <c r="D27" s="188" t="s">
        <v>114</v>
      </c>
      <c r="E27" s="117"/>
      <c r="F27" s="130"/>
      <c r="G27" s="108"/>
      <c r="H27" s="94"/>
    </row>
    <row r="28" spans="1:9" ht="22.8" outlineLevel="1">
      <c r="B28" s="158" t="s">
        <v>37</v>
      </c>
      <c r="C28" s="187" t="s">
        <v>115</v>
      </c>
      <c r="D28" s="188" t="s">
        <v>113</v>
      </c>
      <c r="E28" s="117" t="s">
        <v>18</v>
      </c>
      <c r="F28" s="128">
        <v>16</v>
      </c>
      <c r="G28" s="108"/>
      <c r="H28" s="94">
        <f t="shared" ref="H28:H33" si="0">F28*G28</f>
        <v>0</v>
      </c>
    </row>
    <row r="29" spans="1:9" ht="22.8" outlineLevel="1">
      <c r="B29" s="158" t="s">
        <v>37</v>
      </c>
      <c r="C29" s="187" t="s">
        <v>112</v>
      </c>
      <c r="D29" s="188" t="s">
        <v>109</v>
      </c>
      <c r="E29" s="117" t="s">
        <v>18</v>
      </c>
      <c r="F29" s="128">
        <v>24</v>
      </c>
      <c r="G29" s="108"/>
      <c r="H29" s="94">
        <f t="shared" si="0"/>
        <v>0</v>
      </c>
    </row>
    <row r="30" spans="1:9" ht="22.8" outlineLevel="1">
      <c r="B30" s="158" t="s">
        <v>38</v>
      </c>
      <c r="C30" s="189" t="s">
        <v>111</v>
      </c>
      <c r="D30" s="188" t="s">
        <v>110</v>
      </c>
      <c r="E30" s="117" t="s">
        <v>18</v>
      </c>
      <c r="F30" s="128">
        <v>8</v>
      </c>
      <c r="G30" s="102"/>
      <c r="H30" s="94">
        <f t="shared" si="0"/>
        <v>0</v>
      </c>
    </row>
    <row r="31" spans="1:9" ht="174" customHeight="1" outlineLevel="1">
      <c r="B31" s="158">
        <v>5.4</v>
      </c>
      <c r="C31" s="187" t="s">
        <v>316</v>
      </c>
      <c r="D31" s="188" t="s">
        <v>321</v>
      </c>
      <c r="E31" s="117" t="s">
        <v>18</v>
      </c>
      <c r="F31" s="128">
        <v>32</v>
      </c>
      <c r="G31" s="102"/>
      <c r="H31" s="94">
        <f t="shared" si="0"/>
        <v>0</v>
      </c>
    </row>
    <row r="32" spans="1:9" ht="184.8" customHeight="1" outlineLevel="1">
      <c r="B32" s="158">
        <v>5.5</v>
      </c>
      <c r="C32" s="187" t="s">
        <v>317</v>
      </c>
      <c r="D32" s="188" t="s">
        <v>337</v>
      </c>
      <c r="E32" s="117" t="s">
        <v>18</v>
      </c>
      <c r="F32" s="128">
        <v>1</v>
      </c>
      <c r="G32" s="102"/>
      <c r="H32" s="94">
        <f t="shared" si="0"/>
        <v>0</v>
      </c>
    </row>
    <row r="33" spans="1:9" ht="283.8" customHeight="1" outlineLevel="1" thickBot="1">
      <c r="B33" s="158">
        <v>5.6</v>
      </c>
      <c r="C33" s="187" t="s">
        <v>319</v>
      </c>
      <c r="D33" s="188" t="s">
        <v>320</v>
      </c>
      <c r="E33" s="117" t="s">
        <v>18</v>
      </c>
      <c r="F33" s="128">
        <v>1</v>
      </c>
      <c r="G33" s="102"/>
      <c r="H33" s="94">
        <f t="shared" si="0"/>
        <v>0</v>
      </c>
    </row>
    <row r="34" spans="1:9" s="30" customFormat="1" ht="24" outlineLevel="1" thickBot="1">
      <c r="A34" s="24"/>
      <c r="B34" s="166"/>
      <c r="C34" s="167"/>
      <c r="D34" s="168"/>
      <c r="E34" s="120"/>
      <c r="F34" s="121"/>
      <c r="G34" s="29"/>
      <c r="H34" s="90"/>
      <c r="I34" s="24"/>
    </row>
    <row r="35" spans="1:9" s="23" customFormat="1" ht="23.4" thickBot="1">
      <c r="A35" s="18"/>
      <c r="B35" s="156">
        <v>6</v>
      </c>
      <c r="C35" s="157" t="s">
        <v>88</v>
      </c>
      <c r="D35" s="162"/>
      <c r="E35" s="115"/>
      <c r="F35" s="116"/>
      <c r="G35" s="22" t="s">
        <v>25</v>
      </c>
      <c r="H35" s="88">
        <f>SUM(H36:H43)</f>
        <v>0</v>
      </c>
      <c r="I35" s="18"/>
    </row>
    <row r="36" spans="1:9" ht="264.14999999999998" customHeight="1" outlineLevel="1">
      <c r="B36" s="190">
        <v>6.2</v>
      </c>
      <c r="C36" s="191" t="s">
        <v>100</v>
      </c>
      <c r="D36" s="160" t="s">
        <v>101</v>
      </c>
      <c r="E36" s="113" t="s">
        <v>18</v>
      </c>
      <c r="F36" s="128">
        <v>2</v>
      </c>
      <c r="G36" s="108"/>
      <c r="H36" s="94">
        <f>F36*G36</f>
        <v>0</v>
      </c>
    </row>
    <row r="37" spans="1:9" ht="356.4" customHeight="1" outlineLevel="1">
      <c r="B37" s="192">
        <v>6.3</v>
      </c>
      <c r="C37" s="193" t="s">
        <v>102</v>
      </c>
      <c r="D37" s="194" t="s">
        <v>106</v>
      </c>
      <c r="E37" s="131"/>
      <c r="F37" s="132"/>
      <c r="G37" s="109"/>
      <c r="H37" s="96"/>
    </row>
    <row r="38" spans="1:9" ht="189" customHeight="1" outlineLevel="1">
      <c r="B38" s="195"/>
      <c r="C38" s="196"/>
      <c r="D38" s="197"/>
      <c r="E38" s="126"/>
      <c r="F38" s="133"/>
      <c r="G38" s="110"/>
      <c r="H38" s="93"/>
    </row>
    <row r="39" spans="1:9" ht="33" customHeight="1" outlineLevel="1">
      <c r="B39" s="158" t="s">
        <v>37</v>
      </c>
      <c r="C39" s="198" t="s">
        <v>98</v>
      </c>
      <c r="D39" s="179" t="s">
        <v>99</v>
      </c>
      <c r="E39" s="117" t="s">
        <v>18</v>
      </c>
      <c r="F39" s="114">
        <v>6</v>
      </c>
      <c r="G39" s="102"/>
      <c r="H39" s="97">
        <f>F39*G39</f>
        <v>0</v>
      </c>
    </row>
    <row r="40" spans="1:9" ht="186" customHeight="1" outlineLevel="1">
      <c r="B40" s="158" t="s">
        <v>38</v>
      </c>
      <c r="C40" s="198" t="s">
        <v>119</v>
      </c>
      <c r="D40" s="179" t="s">
        <v>315</v>
      </c>
      <c r="E40" s="117" t="s">
        <v>18</v>
      </c>
      <c r="F40" s="114">
        <v>2</v>
      </c>
      <c r="G40" s="108"/>
      <c r="H40" s="97">
        <f>F40*G40</f>
        <v>0</v>
      </c>
    </row>
    <row r="41" spans="1:9" ht="409.6" customHeight="1" outlineLevel="1">
      <c r="B41" s="190">
        <v>6.4</v>
      </c>
      <c r="C41" s="189" t="s">
        <v>39</v>
      </c>
      <c r="D41" s="199" t="s">
        <v>92</v>
      </c>
      <c r="E41" s="113" t="s">
        <v>18</v>
      </c>
      <c r="F41" s="114">
        <v>56</v>
      </c>
      <c r="G41" s="102"/>
      <c r="H41" s="97">
        <f>F41*G41</f>
        <v>0</v>
      </c>
    </row>
    <row r="42" spans="1:9" ht="334.95" customHeight="1" outlineLevel="1">
      <c r="B42" s="190">
        <v>6.5</v>
      </c>
      <c r="C42" s="189" t="s">
        <v>90</v>
      </c>
      <c r="D42" s="199" t="s">
        <v>93</v>
      </c>
      <c r="E42" s="113" t="s">
        <v>18</v>
      </c>
      <c r="F42" s="114">
        <v>3</v>
      </c>
      <c r="G42" s="108"/>
      <c r="H42" s="97">
        <f>F42*G42</f>
        <v>0</v>
      </c>
    </row>
    <row r="43" spans="1:9" ht="237.6" customHeight="1" outlineLevel="1" thickBot="1">
      <c r="B43" s="200"/>
      <c r="C43" s="201" t="s">
        <v>104</v>
      </c>
      <c r="D43" s="202" t="s">
        <v>107</v>
      </c>
      <c r="E43" s="134" t="s">
        <v>18</v>
      </c>
      <c r="F43" s="135">
        <v>12</v>
      </c>
      <c r="G43" s="111"/>
      <c r="H43" s="98">
        <f>F43*G43</f>
        <v>0</v>
      </c>
    </row>
    <row r="44" spans="1:9" ht="23.4" outlineLevel="1" thickBot="1">
      <c r="B44" s="203"/>
      <c r="C44" s="204"/>
      <c r="D44" s="205"/>
      <c r="E44" s="136"/>
      <c r="F44" s="137"/>
      <c r="G44" s="33"/>
      <c r="H44" s="99"/>
    </row>
    <row r="45" spans="1:9" s="23" customFormat="1" ht="23.4" thickBot="1">
      <c r="A45" s="18"/>
      <c r="B45" s="156">
        <v>7</v>
      </c>
      <c r="C45" s="157" t="s">
        <v>127</v>
      </c>
      <c r="D45" s="162"/>
      <c r="E45" s="115"/>
      <c r="F45" s="116"/>
      <c r="G45" s="22" t="s">
        <v>25</v>
      </c>
      <c r="H45" s="88">
        <f>SUM(H46:H48)</f>
        <v>0</v>
      </c>
      <c r="I45" s="18"/>
    </row>
    <row r="46" spans="1:9" ht="241.2" customHeight="1" outlineLevel="1">
      <c r="B46" s="185">
        <v>7.1</v>
      </c>
      <c r="C46" s="206" t="s">
        <v>330</v>
      </c>
      <c r="D46" s="179" t="s">
        <v>306</v>
      </c>
      <c r="E46" s="117" t="s">
        <v>327</v>
      </c>
      <c r="F46" s="129">
        <v>15</v>
      </c>
      <c r="G46" s="101"/>
      <c r="H46" s="97">
        <f>F46*G46</f>
        <v>0</v>
      </c>
    </row>
    <row r="47" spans="1:9" ht="203.4" customHeight="1" outlineLevel="1">
      <c r="B47" s="158">
        <v>7.1</v>
      </c>
      <c r="C47" s="198" t="s">
        <v>36</v>
      </c>
      <c r="D47" s="177" t="s">
        <v>122</v>
      </c>
      <c r="E47" s="117" t="s">
        <v>18</v>
      </c>
      <c r="F47" s="128">
        <v>1</v>
      </c>
      <c r="G47" s="102"/>
      <c r="H47" s="97">
        <f>F47*G47</f>
        <v>0</v>
      </c>
    </row>
    <row r="48" spans="1:9" ht="53.4" customHeight="1" outlineLevel="1" thickBot="1">
      <c r="B48" s="207">
        <v>7.1</v>
      </c>
      <c r="C48" s="183" t="s">
        <v>121</v>
      </c>
      <c r="D48" s="184" t="s">
        <v>302</v>
      </c>
      <c r="E48" s="138" t="s">
        <v>18</v>
      </c>
      <c r="F48" s="139">
        <v>4</v>
      </c>
      <c r="G48" s="112"/>
      <c r="H48" s="97">
        <f>F48*G48</f>
        <v>0</v>
      </c>
    </row>
    <row r="49" spans="1:9" ht="23.4" outlineLevel="1" thickBot="1">
      <c r="B49" s="208"/>
      <c r="C49" s="209"/>
      <c r="D49" s="210"/>
      <c r="E49" s="140"/>
      <c r="F49" s="141"/>
      <c r="G49" s="34"/>
      <c r="H49" s="100"/>
    </row>
    <row r="50" spans="1:9" s="23" customFormat="1" ht="23.4" thickBot="1">
      <c r="A50" s="18"/>
      <c r="B50" s="156">
        <v>8</v>
      </c>
      <c r="C50" s="157" t="s">
        <v>34</v>
      </c>
      <c r="D50" s="162"/>
      <c r="E50" s="115"/>
      <c r="F50" s="116"/>
      <c r="G50" s="22" t="s">
        <v>25</v>
      </c>
      <c r="H50" s="88">
        <f>SUM(H51:H127)</f>
        <v>0</v>
      </c>
      <c r="I50" s="18"/>
    </row>
    <row r="51" spans="1:9" ht="40.799999999999997" outlineLevel="1">
      <c r="B51" s="158">
        <v>8.1</v>
      </c>
      <c r="C51" s="211" t="s">
        <v>132</v>
      </c>
      <c r="D51" s="182" t="s">
        <v>129</v>
      </c>
      <c r="E51" s="113"/>
      <c r="F51" s="114"/>
      <c r="G51" s="108"/>
      <c r="H51" s="87"/>
    </row>
    <row r="52" spans="1:9" ht="40.799999999999997" outlineLevel="1">
      <c r="B52" s="158" t="s">
        <v>133</v>
      </c>
      <c r="C52" s="211"/>
      <c r="D52" s="177" t="s">
        <v>130</v>
      </c>
      <c r="E52" s="142" t="s">
        <v>18</v>
      </c>
      <c r="F52" s="143">
        <v>32</v>
      </c>
      <c r="G52" s="108"/>
      <c r="H52" s="87">
        <f t="shared" ref="H52:H109" si="1">F52*G52</f>
        <v>0</v>
      </c>
    </row>
    <row r="53" spans="1:9" ht="40.799999999999997" outlineLevel="1">
      <c r="B53" s="158" t="s">
        <v>134</v>
      </c>
      <c r="C53" s="211"/>
      <c r="D53" s="177" t="s">
        <v>131</v>
      </c>
      <c r="E53" s="142" t="s">
        <v>18</v>
      </c>
      <c r="F53" s="143">
        <v>4</v>
      </c>
      <c r="G53" s="108"/>
      <c r="H53" s="87">
        <f t="shared" si="1"/>
        <v>0</v>
      </c>
    </row>
    <row r="54" spans="1:9" ht="42" outlineLevel="1">
      <c r="B54" s="158" t="s">
        <v>135</v>
      </c>
      <c r="C54" s="211"/>
      <c r="D54" s="177" t="s">
        <v>331</v>
      </c>
      <c r="E54" s="142" t="s">
        <v>18</v>
      </c>
      <c r="F54" s="143">
        <v>5</v>
      </c>
      <c r="G54" s="108"/>
      <c r="H54" s="87">
        <f t="shared" si="1"/>
        <v>0</v>
      </c>
    </row>
    <row r="55" spans="1:9" ht="22.8" outlineLevel="1">
      <c r="B55" s="158" t="s">
        <v>136</v>
      </c>
      <c r="C55" s="211"/>
      <c r="D55" s="177" t="s">
        <v>332</v>
      </c>
      <c r="E55" s="142" t="s">
        <v>18</v>
      </c>
      <c r="F55" s="143">
        <v>1</v>
      </c>
      <c r="G55" s="108"/>
      <c r="H55" s="87">
        <f t="shared" si="1"/>
        <v>0</v>
      </c>
    </row>
    <row r="56" spans="1:9" ht="42" outlineLevel="1">
      <c r="B56" s="158" t="s">
        <v>137</v>
      </c>
      <c r="C56" s="211"/>
      <c r="D56" s="165" t="s">
        <v>333</v>
      </c>
      <c r="E56" s="142" t="s">
        <v>18</v>
      </c>
      <c r="F56" s="143">
        <v>2</v>
      </c>
      <c r="G56" s="108"/>
      <c r="H56" s="87">
        <f t="shared" si="1"/>
        <v>0</v>
      </c>
    </row>
    <row r="57" spans="1:9" ht="61.2" outlineLevel="1">
      <c r="B57" s="158">
        <v>8.1999999999999993</v>
      </c>
      <c r="C57" s="211" t="s">
        <v>138</v>
      </c>
      <c r="D57" s="177" t="s">
        <v>139</v>
      </c>
      <c r="E57" s="142"/>
      <c r="F57" s="143"/>
      <c r="G57" s="108"/>
      <c r="H57" s="87"/>
    </row>
    <row r="58" spans="1:9" ht="172.2" customHeight="1" outlineLevel="1">
      <c r="B58" s="158" t="s">
        <v>150</v>
      </c>
      <c r="C58" s="211"/>
      <c r="D58" s="212" t="s">
        <v>309</v>
      </c>
      <c r="E58" s="117" t="s">
        <v>327</v>
      </c>
      <c r="F58" s="144">
        <v>0.6</v>
      </c>
      <c r="G58" s="108"/>
      <c r="H58" s="87">
        <f t="shared" si="1"/>
        <v>0</v>
      </c>
    </row>
    <row r="59" spans="1:9" ht="22.8" outlineLevel="1">
      <c r="B59" s="158" t="s">
        <v>151</v>
      </c>
      <c r="C59" s="211"/>
      <c r="D59" s="212" t="s">
        <v>140</v>
      </c>
      <c r="E59" s="145" t="s">
        <v>18</v>
      </c>
      <c r="F59" s="146">
        <v>1</v>
      </c>
      <c r="G59" s="108"/>
      <c r="H59" s="87">
        <f t="shared" si="1"/>
        <v>0</v>
      </c>
    </row>
    <row r="60" spans="1:9" ht="22.8" outlineLevel="1">
      <c r="B60" s="158" t="s">
        <v>152</v>
      </c>
      <c r="C60" s="211"/>
      <c r="D60" s="212" t="s">
        <v>141</v>
      </c>
      <c r="E60" s="145" t="s">
        <v>18</v>
      </c>
      <c r="F60" s="146">
        <v>4</v>
      </c>
      <c r="G60" s="108"/>
      <c r="H60" s="87">
        <f t="shared" si="1"/>
        <v>0</v>
      </c>
    </row>
    <row r="61" spans="1:9" ht="22.8" outlineLevel="1">
      <c r="B61" s="158" t="s">
        <v>153</v>
      </c>
      <c r="C61" s="211"/>
      <c r="D61" s="212" t="s">
        <v>142</v>
      </c>
      <c r="E61" s="145" t="s">
        <v>18</v>
      </c>
      <c r="F61" s="146">
        <v>25</v>
      </c>
      <c r="G61" s="108"/>
      <c r="H61" s="87">
        <f t="shared" si="1"/>
        <v>0</v>
      </c>
    </row>
    <row r="62" spans="1:9" ht="22.8" outlineLevel="1">
      <c r="B62" s="158" t="s">
        <v>154</v>
      </c>
      <c r="C62" s="211"/>
      <c r="D62" s="212" t="s">
        <v>143</v>
      </c>
      <c r="E62" s="145" t="s">
        <v>18</v>
      </c>
      <c r="F62" s="146">
        <v>4</v>
      </c>
      <c r="G62" s="108"/>
      <c r="H62" s="87">
        <f t="shared" si="1"/>
        <v>0</v>
      </c>
    </row>
    <row r="63" spans="1:9" ht="22.8" outlineLevel="1">
      <c r="B63" s="158" t="s">
        <v>155</v>
      </c>
      <c r="C63" s="211"/>
      <c r="D63" s="212" t="s">
        <v>144</v>
      </c>
      <c r="E63" s="145" t="s">
        <v>18</v>
      </c>
      <c r="F63" s="146">
        <v>1</v>
      </c>
      <c r="G63" s="108"/>
      <c r="H63" s="87">
        <f t="shared" si="1"/>
        <v>0</v>
      </c>
    </row>
    <row r="64" spans="1:9" ht="22.8" outlineLevel="1">
      <c r="B64" s="158" t="s">
        <v>156</v>
      </c>
      <c r="C64" s="211"/>
      <c r="D64" s="212" t="s">
        <v>145</v>
      </c>
      <c r="E64" s="145" t="s">
        <v>18</v>
      </c>
      <c r="F64" s="114">
        <v>1</v>
      </c>
      <c r="G64" s="108"/>
      <c r="H64" s="87">
        <f t="shared" si="1"/>
        <v>0</v>
      </c>
    </row>
    <row r="65" spans="2:8" ht="40.799999999999997" outlineLevel="1">
      <c r="B65" s="158" t="s">
        <v>157</v>
      </c>
      <c r="C65" s="211"/>
      <c r="D65" s="212" t="s">
        <v>146</v>
      </c>
      <c r="E65" s="145" t="s">
        <v>18</v>
      </c>
      <c r="F65" s="114">
        <v>1</v>
      </c>
      <c r="G65" s="108"/>
      <c r="H65" s="87">
        <f t="shared" si="1"/>
        <v>0</v>
      </c>
    </row>
    <row r="66" spans="2:8" ht="22.8" outlineLevel="1">
      <c r="B66" s="158" t="s">
        <v>158</v>
      </c>
      <c r="C66" s="211"/>
      <c r="D66" s="212" t="s">
        <v>147</v>
      </c>
      <c r="E66" s="145" t="s">
        <v>18</v>
      </c>
      <c r="F66" s="114">
        <v>12</v>
      </c>
      <c r="G66" s="108"/>
      <c r="H66" s="87">
        <f t="shared" si="1"/>
        <v>0</v>
      </c>
    </row>
    <row r="67" spans="2:8" ht="22.8" outlineLevel="1">
      <c r="B67" s="158" t="s">
        <v>159</v>
      </c>
      <c r="C67" s="211"/>
      <c r="D67" s="212" t="s">
        <v>141</v>
      </c>
      <c r="E67" s="145" t="s">
        <v>18</v>
      </c>
      <c r="F67" s="114">
        <v>1</v>
      </c>
      <c r="G67" s="108"/>
      <c r="H67" s="87">
        <f t="shared" si="1"/>
        <v>0</v>
      </c>
    </row>
    <row r="68" spans="2:8" ht="22.8" outlineLevel="1">
      <c r="B68" s="158" t="s">
        <v>160</v>
      </c>
      <c r="C68" s="211"/>
      <c r="D68" s="212" t="s">
        <v>143</v>
      </c>
      <c r="E68" s="145" t="s">
        <v>18</v>
      </c>
      <c r="F68" s="114">
        <v>1</v>
      </c>
      <c r="G68" s="108"/>
      <c r="H68" s="87">
        <f t="shared" si="1"/>
        <v>0</v>
      </c>
    </row>
    <row r="69" spans="2:8" ht="22.8" outlineLevel="1">
      <c r="B69" s="158" t="s">
        <v>161</v>
      </c>
      <c r="C69" s="211"/>
      <c r="D69" s="212" t="s">
        <v>148</v>
      </c>
      <c r="E69" s="145" t="s">
        <v>18</v>
      </c>
      <c r="F69" s="114">
        <v>1</v>
      </c>
      <c r="G69" s="108"/>
      <c r="H69" s="87">
        <f t="shared" si="1"/>
        <v>0</v>
      </c>
    </row>
    <row r="70" spans="2:8" ht="40.799999999999997" outlineLevel="1">
      <c r="B70" s="158" t="s">
        <v>162</v>
      </c>
      <c r="C70" s="211"/>
      <c r="D70" s="212" t="s">
        <v>253</v>
      </c>
      <c r="E70" s="145" t="s">
        <v>18</v>
      </c>
      <c r="F70" s="114">
        <v>1</v>
      </c>
      <c r="G70" s="108"/>
      <c r="H70" s="87">
        <f t="shared" si="1"/>
        <v>0</v>
      </c>
    </row>
    <row r="71" spans="2:8" ht="22.8" outlineLevel="1">
      <c r="B71" s="158" t="s">
        <v>163</v>
      </c>
      <c r="C71" s="211"/>
      <c r="D71" s="212" t="s">
        <v>144</v>
      </c>
      <c r="E71" s="145" t="s">
        <v>18</v>
      </c>
      <c r="F71" s="114">
        <v>1</v>
      </c>
      <c r="G71" s="108"/>
      <c r="H71" s="87">
        <f t="shared" si="1"/>
        <v>0</v>
      </c>
    </row>
    <row r="72" spans="2:8" ht="22.8" outlineLevel="1">
      <c r="B72" s="158" t="s">
        <v>164</v>
      </c>
      <c r="C72" s="211"/>
      <c r="D72" s="212" t="s">
        <v>147</v>
      </c>
      <c r="E72" s="145" t="s">
        <v>18</v>
      </c>
      <c r="F72" s="114">
        <v>22</v>
      </c>
      <c r="G72" s="108"/>
      <c r="H72" s="87">
        <f t="shared" si="1"/>
        <v>0</v>
      </c>
    </row>
    <row r="73" spans="2:8" ht="22.8" outlineLevel="1">
      <c r="B73" s="158" t="s">
        <v>165</v>
      </c>
      <c r="C73" s="211"/>
      <c r="D73" s="212" t="s">
        <v>143</v>
      </c>
      <c r="E73" s="145" t="s">
        <v>18</v>
      </c>
      <c r="F73" s="114">
        <v>3</v>
      </c>
      <c r="G73" s="108"/>
      <c r="H73" s="87">
        <f t="shared" si="1"/>
        <v>0</v>
      </c>
    </row>
    <row r="74" spans="2:8" ht="22.8" outlineLevel="1">
      <c r="B74" s="158" t="s">
        <v>166</v>
      </c>
      <c r="C74" s="211"/>
      <c r="D74" s="212" t="s">
        <v>148</v>
      </c>
      <c r="E74" s="145" t="s">
        <v>18</v>
      </c>
      <c r="F74" s="114">
        <v>1</v>
      </c>
      <c r="G74" s="108"/>
      <c r="H74" s="87">
        <f t="shared" si="1"/>
        <v>0</v>
      </c>
    </row>
    <row r="75" spans="2:8" ht="40.799999999999997" outlineLevel="1">
      <c r="B75" s="158" t="s">
        <v>167</v>
      </c>
      <c r="C75" s="211"/>
      <c r="D75" s="212" t="s">
        <v>149</v>
      </c>
      <c r="E75" s="145" t="s">
        <v>18</v>
      </c>
      <c r="F75" s="114">
        <v>1</v>
      </c>
      <c r="G75" s="108"/>
      <c r="H75" s="87">
        <f t="shared" si="1"/>
        <v>0</v>
      </c>
    </row>
    <row r="76" spans="2:8" ht="88.95" customHeight="1" outlineLevel="1">
      <c r="B76" s="158">
        <v>8.3000000000000007</v>
      </c>
      <c r="C76" s="211" t="s">
        <v>168</v>
      </c>
      <c r="D76" s="213"/>
      <c r="E76" s="113"/>
      <c r="F76" s="114"/>
      <c r="G76" s="108"/>
      <c r="H76" s="87"/>
    </row>
    <row r="77" spans="2:8" ht="90.6" customHeight="1" outlineLevel="1">
      <c r="B77" s="158" t="s">
        <v>169</v>
      </c>
      <c r="C77" s="211"/>
      <c r="D77" s="214" t="s">
        <v>174</v>
      </c>
      <c r="E77" s="113" t="s">
        <v>18</v>
      </c>
      <c r="F77" s="114">
        <v>5</v>
      </c>
      <c r="G77" s="108"/>
      <c r="H77" s="87">
        <f t="shared" si="1"/>
        <v>0</v>
      </c>
    </row>
    <row r="78" spans="2:8" ht="40.799999999999997" outlineLevel="1">
      <c r="B78" s="158" t="s">
        <v>170</v>
      </c>
      <c r="C78" s="211"/>
      <c r="D78" s="215" t="s">
        <v>172</v>
      </c>
      <c r="E78" s="113" t="s">
        <v>123</v>
      </c>
      <c r="F78" s="114">
        <v>200</v>
      </c>
      <c r="G78" s="108"/>
      <c r="H78" s="87">
        <f t="shared" si="1"/>
        <v>0</v>
      </c>
    </row>
    <row r="79" spans="2:8" ht="22.8" outlineLevel="1">
      <c r="B79" s="158" t="s">
        <v>171</v>
      </c>
      <c r="C79" s="211"/>
      <c r="D79" s="214" t="s">
        <v>173</v>
      </c>
      <c r="E79" s="113" t="s">
        <v>18</v>
      </c>
      <c r="F79" s="114">
        <v>1</v>
      </c>
      <c r="G79" s="108"/>
      <c r="H79" s="87">
        <f t="shared" si="1"/>
        <v>0</v>
      </c>
    </row>
    <row r="80" spans="2:8" ht="88.95" customHeight="1" outlineLevel="1">
      <c r="B80" s="158">
        <v>8.4</v>
      </c>
      <c r="C80" s="211" t="s">
        <v>176</v>
      </c>
      <c r="D80" s="213"/>
      <c r="E80" s="113"/>
      <c r="F80" s="114"/>
      <c r="G80" s="108"/>
      <c r="H80" s="87"/>
    </row>
    <row r="81" spans="2:8" ht="22.8" outlineLevel="1">
      <c r="B81" s="158" t="s">
        <v>182</v>
      </c>
      <c r="C81" s="211"/>
      <c r="D81" s="214" t="s">
        <v>177</v>
      </c>
      <c r="E81" s="113" t="s">
        <v>123</v>
      </c>
      <c r="F81" s="114">
        <v>20</v>
      </c>
      <c r="G81" s="108"/>
      <c r="H81" s="87">
        <f t="shared" si="1"/>
        <v>0</v>
      </c>
    </row>
    <row r="82" spans="2:8" ht="93.6" customHeight="1" outlineLevel="1">
      <c r="B82" s="158" t="s">
        <v>184</v>
      </c>
      <c r="C82" s="211"/>
      <c r="D82" s="216" t="s">
        <v>290</v>
      </c>
      <c r="E82" s="113" t="s">
        <v>123</v>
      </c>
      <c r="F82" s="114">
        <v>180</v>
      </c>
      <c r="G82" s="108"/>
      <c r="H82" s="87">
        <f t="shared" si="1"/>
        <v>0</v>
      </c>
    </row>
    <row r="83" spans="2:8" ht="90.6" customHeight="1" outlineLevel="1">
      <c r="B83" s="158" t="s">
        <v>185</v>
      </c>
      <c r="C83" s="211"/>
      <c r="D83" s="216" t="s">
        <v>291</v>
      </c>
      <c r="E83" s="113" t="s">
        <v>123</v>
      </c>
      <c r="F83" s="114">
        <v>60</v>
      </c>
      <c r="G83" s="108"/>
      <c r="H83" s="87">
        <f>F83*G83</f>
        <v>0</v>
      </c>
    </row>
    <row r="84" spans="2:8" ht="61.2" outlineLevel="1">
      <c r="B84" s="158" t="s">
        <v>186</v>
      </c>
      <c r="C84" s="211"/>
      <c r="D84" s="217" t="s">
        <v>292</v>
      </c>
      <c r="E84" s="113" t="s">
        <v>123</v>
      </c>
      <c r="F84" s="114">
        <v>50</v>
      </c>
      <c r="G84" s="108"/>
      <c r="H84" s="87">
        <f t="shared" si="1"/>
        <v>0</v>
      </c>
    </row>
    <row r="85" spans="2:8" ht="22.8" outlineLevel="1">
      <c r="B85" s="158" t="s">
        <v>187</v>
      </c>
      <c r="C85" s="211"/>
      <c r="D85" s="218" t="s">
        <v>178</v>
      </c>
      <c r="E85" s="113" t="s">
        <v>123</v>
      </c>
      <c r="F85" s="114">
        <v>10</v>
      </c>
      <c r="G85" s="108"/>
      <c r="H85" s="87">
        <f t="shared" si="1"/>
        <v>0</v>
      </c>
    </row>
    <row r="86" spans="2:8" ht="22.8" outlineLevel="1">
      <c r="B86" s="158" t="s">
        <v>188</v>
      </c>
      <c r="C86" s="211"/>
      <c r="D86" s="218" t="s">
        <v>179</v>
      </c>
      <c r="E86" s="113" t="s">
        <v>123</v>
      </c>
      <c r="F86" s="114">
        <v>40</v>
      </c>
      <c r="G86" s="108"/>
      <c r="H86" s="87">
        <f t="shared" si="1"/>
        <v>0</v>
      </c>
    </row>
    <row r="87" spans="2:8" ht="22.8" outlineLevel="1">
      <c r="B87" s="158" t="s">
        <v>189</v>
      </c>
      <c r="C87" s="211"/>
      <c r="D87" s="218" t="s">
        <v>180</v>
      </c>
      <c r="E87" s="113" t="s">
        <v>123</v>
      </c>
      <c r="F87" s="114">
        <v>25</v>
      </c>
      <c r="G87" s="108"/>
      <c r="H87" s="87">
        <f t="shared" si="1"/>
        <v>0</v>
      </c>
    </row>
    <row r="88" spans="2:8" ht="22.8" outlineLevel="1">
      <c r="B88" s="158" t="s">
        <v>183</v>
      </c>
      <c r="C88" s="211"/>
      <c r="D88" s="218" t="s">
        <v>181</v>
      </c>
      <c r="E88" s="113" t="s">
        <v>123</v>
      </c>
      <c r="F88" s="114">
        <v>10</v>
      </c>
      <c r="G88" s="108"/>
      <c r="H88" s="87">
        <f t="shared" si="1"/>
        <v>0</v>
      </c>
    </row>
    <row r="89" spans="2:8" ht="22.8" outlineLevel="1">
      <c r="B89" s="158">
        <v>8.5</v>
      </c>
      <c r="C89" s="211" t="s">
        <v>190</v>
      </c>
      <c r="D89" s="218"/>
      <c r="E89" s="113"/>
      <c r="F89" s="114"/>
      <c r="G89" s="108"/>
      <c r="H89" s="87"/>
    </row>
    <row r="90" spans="2:8" ht="22.8" outlineLevel="1">
      <c r="B90" s="158" t="s">
        <v>195</v>
      </c>
      <c r="C90" s="211"/>
      <c r="D90" s="218" t="s">
        <v>191</v>
      </c>
      <c r="E90" s="113" t="s">
        <v>123</v>
      </c>
      <c r="F90" s="114">
        <v>25</v>
      </c>
      <c r="G90" s="108"/>
      <c r="H90" s="87">
        <f t="shared" si="1"/>
        <v>0</v>
      </c>
    </row>
    <row r="91" spans="2:8" ht="22.8" outlineLevel="1">
      <c r="B91" s="158" t="s">
        <v>196</v>
      </c>
      <c r="C91" s="211"/>
      <c r="D91" s="218" t="s">
        <v>192</v>
      </c>
      <c r="E91" s="113" t="s">
        <v>123</v>
      </c>
      <c r="F91" s="114">
        <v>45</v>
      </c>
      <c r="G91" s="108"/>
      <c r="H91" s="87">
        <f t="shared" si="1"/>
        <v>0</v>
      </c>
    </row>
    <row r="92" spans="2:8" ht="22.8" outlineLevel="1">
      <c r="B92" s="158" t="s">
        <v>197</v>
      </c>
      <c r="C92" s="211"/>
      <c r="D92" s="218" t="s">
        <v>193</v>
      </c>
      <c r="E92" s="113" t="s">
        <v>123</v>
      </c>
      <c r="F92" s="114">
        <v>25</v>
      </c>
      <c r="G92" s="108"/>
      <c r="H92" s="87">
        <f t="shared" si="1"/>
        <v>0</v>
      </c>
    </row>
    <row r="93" spans="2:8" ht="43.2" customHeight="1" outlineLevel="1">
      <c r="B93" s="158" t="s">
        <v>198</v>
      </c>
      <c r="C93" s="211"/>
      <c r="D93" s="214" t="s">
        <v>194</v>
      </c>
      <c r="E93" s="113" t="s">
        <v>123</v>
      </c>
      <c r="F93" s="114">
        <v>80</v>
      </c>
      <c r="G93" s="108"/>
      <c r="H93" s="87">
        <f t="shared" si="1"/>
        <v>0</v>
      </c>
    </row>
    <row r="94" spans="2:8" ht="82.2" customHeight="1" outlineLevel="1">
      <c r="B94" s="158">
        <v>8.6</v>
      </c>
      <c r="C94" s="211" t="s">
        <v>199</v>
      </c>
      <c r="D94" s="214" t="s">
        <v>200</v>
      </c>
      <c r="E94" s="113"/>
      <c r="F94" s="114"/>
      <c r="G94" s="108"/>
      <c r="H94" s="87"/>
    </row>
    <row r="95" spans="2:8" ht="44.4" customHeight="1" outlineLevel="1">
      <c r="B95" s="158" t="s">
        <v>213</v>
      </c>
      <c r="C95" s="211"/>
      <c r="D95" s="214" t="s">
        <v>211</v>
      </c>
      <c r="E95" s="113" t="s">
        <v>18</v>
      </c>
      <c r="F95" s="114">
        <v>36</v>
      </c>
      <c r="G95" s="108"/>
      <c r="H95" s="87">
        <f t="shared" si="1"/>
        <v>0</v>
      </c>
    </row>
    <row r="96" spans="2:8" ht="22.8" outlineLevel="1">
      <c r="B96" s="158" t="s">
        <v>214</v>
      </c>
      <c r="C96" s="211"/>
      <c r="D96" s="214" t="s">
        <v>311</v>
      </c>
      <c r="E96" s="113" t="s">
        <v>18</v>
      </c>
      <c r="F96" s="114">
        <v>10</v>
      </c>
      <c r="G96" s="108"/>
      <c r="H96" s="87">
        <f t="shared" si="1"/>
        <v>0</v>
      </c>
    </row>
    <row r="97" spans="2:8" ht="22.8" outlineLevel="1">
      <c r="B97" s="158" t="s">
        <v>215</v>
      </c>
      <c r="C97" s="211"/>
      <c r="D97" s="214" t="s">
        <v>201</v>
      </c>
      <c r="E97" s="113" t="s">
        <v>18</v>
      </c>
      <c r="F97" s="114">
        <v>8</v>
      </c>
      <c r="G97" s="108"/>
      <c r="H97" s="87">
        <f t="shared" si="1"/>
        <v>0</v>
      </c>
    </row>
    <row r="98" spans="2:8" ht="22.8" outlineLevel="1">
      <c r="B98" s="158" t="s">
        <v>216</v>
      </c>
      <c r="C98" s="211"/>
      <c r="D98" s="214" t="s">
        <v>202</v>
      </c>
      <c r="E98" s="113" t="s">
        <v>18</v>
      </c>
      <c r="F98" s="114">
        <v>29</v>
      </c>
      <c r="G98" s="108"/>
      <c r="H98" s="87">
        <f t="shared" si="1"/>
        <v>0</v>
      </c>
    </row>
    <row r="99" spans="2:8" ht="40.799999999999997" outlineLevel="1">
      <c r="B99" s="158" t="s">
        <v>217</v>
      </c>
      <c r="C99" s="211"/>
      <c r="D99" s="214" t="s">
        <v>203</v>
      </c>
      <c r="E99" s="113" t="s">
        <v>18</v>
      </c>
      <c r="F99" s="114">
        <v>2</v>
      </c>
      <c r="G99" s="108"/>
      <c r="H99" s="87">
        <f t="shared" si="1"/>
        <v>0</v>
      </c>
    </row>
    <row r="100" spans="2:8" ht="22.8" outlineLevel="1">
      <c r="B100" s="158" t="s">
        <v>218</v>
      </c>
      <c r="C100" s="211"/>
      <c r="D100" s="214" t="s">
        <v>204</v>
      </c>
      <c r="E100" s="113" t="s">
        <v>18</v>
      </c>
      <c r="F100" s="114">
        <v>34</v>
      </c>
      <c r="G100" s="108"/>
      <c r="H100" s="87">
        <f t="shared" si="1"/>
        <v>0</v>
      </c>
    </row>
    <row r="101" spans="2:8" ht="40.799999999999997" outlineLevel="1">
      <c r="B101" s="158" t="s">
        <v>219</v>
      </c>
      <c r="C101" s="211"/>
      <c r="D101" s="219" t="s">
        <v>205</v>
      </c>
      <c r="E101" s="113" t="s">
        <v>18</v>
      </c>
      <c r="F101" s="114">
        <v>1</v>
      </c>
      <c r="G101" s="108"/>
      <c r="H101" s="87">
        <f t="shared" si="1"/>
        <v>0</v>
      </c>
    </row>
    <row r="102" spans="2:8" ht="40.799999999999997" outlineLevel="1">
      <c r="B102" s="158" t="s">
        <v>220</v>
      </c>
      <c r="C102" s="211"/>
      <c r="D102" s="214" t="s">
        <v>295</v>
      </c>
      <c r="E102" s="113" t="s">
        <v>18</v>
      </c>
      <c r="F102" s="114">
        <v>12</v>
      </c>
      <c r="G102" s="108"/>
      <c r="H102" s="87">
        <f t="shared" si="1"/>
        <v>0</v>
      </c>
    </row>
    <row r="103" spans="2:8" ht="22.8" outlineLevel="1">
      <c r="B103" s="158" t="s">
        <v>221</v>
      </c>
      <c r="C103" s="211"/>
      <c r="D103" s="214" t="s">
        <v>204</v>
      </c>
      <c r="E103" s="113" t="s">
        <v>18</v>
      </c>
      <c r="F103" s="114">
        <v>33</v>
      </c>
      <c r="G103" s="108"/>
      <c r="H103" s="87">
        <f t="shared" si="1"/>
        <v>0</v>
      </c>
    </row>
    <row r="104" spans="2:8" ht="92.4" customHeight="1" outlineLevel="1">
      <c r="B104" s="158" t="s">
        <v>222</v>
      </c>
      <c r="C104" s="211"/>
      <c r="D104" s="219" t="s">
        <v>294</v>
      </c>
      <c r="E104" s="113" t="s">
        <v>18</v>
      </c>
      <c r="F104" s="114">
        <v>1</v>
      </c>
      <c r="G104" s="108"/>
      <c r="H104" s="87">
        <f t="shared" si="1"/>
        <v>0</v>
      </c>
    </row>
    <row r="105" spans="2:8" ht="40.799999999999997" outlineLevel="1">
      <c r="B105" s="158" t="s">
        <v>223</v>
      </c>
      <c r="C105" s="211"/>
      <c r="D105" s="214" t="s">
        <v>212</v>
      </c>
      <c r="E105" s="113" t="s">
        <v>18</v>
      </c>
      <c r="F105" s="114">
        <v>21</v>
      </c>
      <c r="G105" s="108"/>
      <c r="H105" s="87">
        <f t="shared" si="1"/>
        <v>0</v>
      </c>
    </row>
    <row r="106" spans="2:8" ht="40.799999999999997" outlineLevel="1">
      <c r="B106" s="158" t="s">
        <v>224</v>
      </c>
      <c r="C106" s="220"/>
      <c r="D106" s="219" t="s">
        <v>293</v>
      </c>
      <c r="E106" s="113" t="s">
        <v>18</v>
      </c>
      <c r="F106" s="147">
        <v>1</v>
      </c>
      <c r="G106" s="108"/>
      <c r="H106" s="87">
        <f t="shared" si="1"/>
        <v>0</v>
      </c>
    </row>
    <row r="107" spans="2:8" ht="40.799999999999997" outlineLevel="1">
      <c r="B107" s="158" t="s">
        <v>225</v>
      </c>
      <c r="C107" s="211"/>
      <c r="D107" s="214" t="s">
        <v>206</v>
      </c>
      <c r="E107" s="113" t="s">
        <v>18</v>
      </c>
      <c r="F107" s="147">
        <v>2</v>
      </c>
      <c r="G107" s="108"/>
      <c r="H107" s="87">
        <f t="shared" si="1"/>
        <v>0</v>
      </c>
    </row>
    <row r="108" spans="2:8" ht="22.8" outlineLevel="1">
      <c r="B108" s="158" t="s">
        <v>226</v>
      </c>
      <c r="C108" s="211"/>
      <c r="D108" s="214" t="s">
        <v>336</v>
      </c>
      <c r="E108" s="113" t="s">
        <v>18</v>
      </c>
      <c r="F108" s="114">
        <v>1</v>
      </c>
      <c r="G108" s="108"/>
      <c r="H108" s="87">
        <f t="shared" si="1"/>
        <v>0</v>
      </c>
    </row>
    <row r="109" spans="2:8" ht="40.799999999999997" outlineLevel="1">
      <c r="B109" s="158" t="s">
        <v>227</v>
      </c>
      <c r="C109" s="211"/>
      <c r="D109" s="214" t="s">
        <v>207</v>
      </c>
      <c r="E109" s="113" t="s">
        <v>18</v>
      </c>
      <c r="F109" s="114">
        <v>8</v>
      </c>
      <c r="G109" s="108"/>
      <c r="H109" s="87">
        <f t="shared" si="1"/>
        <v>0</v>
      </c>
    </row>
    <row r="110" spans="2:8" ht="40.799999999999997" outlineLevel="1">
      <c r="B110" s="158" t="s">
        <v>228</v>
      </c>
      <c r="C110" s="211"/>
      <c r="D110" s="219" t="s">
        <v>208</v>
      </c>
      <c r="E110" s="113" t="s">
        <v>18</v>
      </c>
      <c r="F110" s="114">
        <v>4</v>
      </c>
      <c r="G110" s="108"/>
      <c r="H110" s="87">
        <f t="shared" ref="H110:H125" si="2">F110*G110</f>
        <v>0</v>
      </c>
    </row>
    <row r="111" spans="2:8" ht="57.6" customHeight="1" outlineLevel="1">
      <c r="B111" s="158" t="s">
        <v>229</v>
      </c>
      <c r="C111" s="220" t="s">
        <v>325</v>
      </c>
      <c r="D111" s="219" t="s">
        <v>312</v>
      </c>
      <c r="E111" s="113" t="s">
        <v>18</v>
      </c>
      <c r="F111" s="114">
        <v>1</v>
      </c>
      <c r="G111" s="108"/>
      <c r="H111" s="87">
        <f t="shared" si="2"/>
        <v>0</v>
      </c>
    </row>
    <row r="112" spans="2:8" ht="28.2" customHeight="1" outlineLevel="1">
      <c r="B112" s="158" t="s">
        <v>230</v>
      </c>
      <c r="C112" s="211"/>
      <c r="D112" s="219" t="s">
        <v>209</v>
      </c>
      <c r="E112" s="113" t="s">
        <v>18</v>
      </c>
      <c r="F112" s="114">
        <v>1</v>
      </c>
      <c r="G112" s="108"/>
      <c r="H112" s="87">
        <f t="shared" si="2"/>
        <v>0</v>
      </c>
    </row>
    <row r="113" spans="1:9" ht="61.2" customHeight="1" outlineLevel="1">
      <c r="B113" s="158" t="s">
        <v>231</v>
      </c>
      <c r="C113" s="211"/>
      <c r="D113" s="219" t="s">
        <v>210</v>
      </c>
      <c r="E113" s="113" t="s">
        <v>118</v>
      </c>
      <c r="F113" s="114">
        <v>1</v>
      </c>
      <c r="G113" s="108"/>
      <c r="H113" s="87">
        <f t="shared" si="2"/>
        <v>0</v>
      </c>
    </row>
    <row r="114" spans="1:9" ht="22.8" outlineLevel="1">
      <c r="B114" s="190">
        <v>8.6999999999999993</v>
      </c>
      <c r="C114" s="211" t="s">
        <v>232</v>
      </c>
      <c r="D114" s="219"/>
      <c r="E114" s="113"/>
      <c r="F114" s="114"/>
      <c r="G114" s="108"/>
      <c r="H114" s="87"/>
    </row>
    <row r="115" spans="1:9" ht="40.799999999999997" outlineLevel="1">
      <c r="B115" s="190" t="s">
        <v>238</v>
      </c>
      <c r="C115" s="211"/>
      <c r="D115" s="214" t="s">
        <v>296</v>
      </c>
      <c r="E115" s="113" t="s">
        <v>118</v>
      </c>
      <c r="F115" s="114">
        <v>1</v>
      </c>
      <c r="G115" s="108"/>
      <c r="H115" s="87">
        <f t="shared" si="2"/>
        <v>0</v>
      </c>
    </row>
    <row r="116" spans="1:9" ht="22.8" outlineLevel="1">
      <c r="B116" s="190" t="s">
        <v>239</v>
      </c>
      <c r="C116" s="211"/>
      <c r="D116" s="214" t="s">
        <v>297</v>
      </c>
      <c r="E116" s="113" t="s">
        <v>18</v>
      </c>
      <c r="F116" s="114">
        <v>16</v>
      </c>
      <c r="G116" s="108"/>
      <c r="H116" s="87">
        <f t="shared" si="2"/>
        <v>0</v>
      </c>
    </row>
    <row r="117" spans="1:9" ht="22.8" outlineLevel="1">
      <c r="B117" s="190" t="s">
        <v>240</v>
      </c>
      <c r="C117" s="211"/>
      <c r="D117" s="214" t="s">
        <v>233</v>
      </c>
      <c r="E117" s="113" t="s">
        <v>18</v>
      </c>
      <c r="F117" s="114">
        <v>1</v>
      </c>
      <c r="G117" s="108"/>
      <c r="H117" s="87">
        <f t="shared" si="2"/>
        <v>0</v>
      </c>
    </row>
    <row r="118" spans="1:9" ht="22.8" outlineLevel="1">
      <c r="B118" s="190" t="s">
        <v>241</v>
      </c>
      <c r="C118" s="211"/>
      <c r="D118" s="212" t="s">
        <v>234</v>
      </c>
      <c r="E118" s="113" t="s">
        <v>18</v>
      </c>
      <c r="F118" s="114">
        <v>2</v>
      </c>
      <c r="G118" s="108"/>
      <c r="H118" s="87">
        <f t="shared" si="2"/>
        <v>0</v>
      </c>
    </row>
    <row r="119" spans="1:9" ht="22.8" outlineLevel="1">
      <c r="B119" s="190" t="s">
        <v>242</v>
      </c>
      <c r="C119" s="211"/>
      <c r="D119" s="214" t="s">
        <v>235</v>
      </c>
      <c r="E119" s="113" t="s">
        <v>18</v>
      </c>
      <c r="F119" s="114">
        <v>1</v>
      </c>
      <c r="G119" s="108"/>
      <c r="H119" s="87">
        <f t="shared" si="2"/>
        <v>0</v>
      </c>
    </row>
    <row r="120" spans="1:9" ht="22.8" outlineLevel="1">
      <c r="B120" s="190" t="s">
        <v>243</v>
      </c>
      <c r="C120" s="211"/>
      <c r="D120" s="214" t="s">
        <v>236</v>
      </c>
      <c r="E120" s="113" t="s">
        <v>18</v>
      </c>
      <c r="F120" s="114">
        <v>2</v>
      </c>
      <c r="G120" s="108"/>
      <c r="H120" s="87">
        <f t="shared" si="2"/>
        <v>0</v>
      </c>
    </row>
    <row r="121" spans="1:9" ht="22.8" outlineLevel="1">
      <c r="B121" s="190" t="s">
        <v>244</v>
      </c>
      <c r="C121" s="211"/>
      <c r="D121" s="214" t="s">
        <v>237</v>
      </c>
      <c r="E121" s="113" t="s">
        <v>18</v>
      </c>
      <c r="F121" s="114">
        <v>1</v>
      </c>
      <c r="G121" s="108"/>
      <c r="H121" s="87">
        <f t="shared" si="2"/>
        <v>0</v>
      </c>
    </row>
    <row r="122" spans="1:9" ht="22.8" outlineLevel="1">
      <c r="B122" s="190" t="s">
        <v>245</v>
      </c>
      <c r="C122" s="220"/>
      <c r="D122" s="219" t="s">
        <v>247</v>
      </c>
      <c r="E122" s="113" t="s">
        <v>18</v>
      </c>
      <c r="F122" s="114">
        <v>1</v>
      </c>
      <c r="G122" s="108"/>
      <c r="H122" s="87">
        <f t="shared" si="2"/>
        <v>0</v>
      </c>
    </row>
    <row r="123" spans="1:9" ht="61.2" outlineLevel="1">
      <c r="B123" s="190" t="s">
        <v>246</v>
      </c>
      <c r="C123" s="220"/>
      <c r="D123" s="219" t="s">
        <v>248</v>
      </c>
      <c r="E123" s="113" t="s">
        <v>118</v>
      </c>
      <c r="F123" s="114">
        <v>1</v>
      </c>
      <c r="G123" s="108"/>
      <c r="H123" s="87">
        <f t="shared" si="2"/>
        <v>0</v>
      </c>
    </row>
    <row r="124" spans="1:9" ht="22.8" outlineLevel="1">
      <c r="B124" s="190">
        <v>8.8000000000000007</v>
      </c>
      <c r="C124" s="211" t="s">
        <v>175</v>
      </c>
      <c r="D124" s="219"/>
      <c r="E124" s="113"/>
      <c r="F124" s="114"/>
      <c r="G124" s="108"/>
      <c r="H124" s="87"/>
    </row>
    <row r="125" spans="1:9" ht="22.8" outlineLevel="1">
      <c r="B125" s="190" t="s">
        <v>250</v>
      </c>
      <c r="C125" s="211"/>
      <c r="D125" s="219" t="s">
        <v>249</v>
      </c>
      <c r="E125" s="113" t="s">
        <v>118</v>
      </c>
      <c r="F125" s="114">
        <v>1</v>
      </c>
      <c r="G125" s="108"/>
      <c r="H125" s="87">
        <f t="shared" si="2"/>
        <v>0</v>
      </c>
    </row>
    <row r="126" spans="1:9" ht="78" customHeight="1" outlineLevel="1">
      <c r="B126" s="190" t="s">
        <v>251</v>
      </c>
      <c r="C126" s="211"/>
      <c r="D126" s="219" t="s">
        <v>313</v>
      </c>
      <c r="E126" s="113" t="s">
        <v>18</v>
      </c>
      <c r="F126" s="114">
        <v>3</v>
      </c>
      <c r="G126" s="108"/>
      <c r="H126" s="87">
        <f>F126*G126</f>
        <v>0</v>
      </c>
    </row>
    <row r="127" spans="1:9" ht="163.80000000000001" outlineLevel="1" thickBot="1">
      <c r="B127" s="190" t="s">
        <v>252</v>
      </c>
      <c r="C127" s="221" t="s">
        <v>40</v>
      </c>
      <c r="D127" s="184" t="s">
        <v>91</v>
      </c>
      <c r="E127" s="148" t="s">
        <v>18</v>
      </c>
      <c r="F127" s="128">
        <v>2</v>
      </c>
      <c r="G127" s="112"/>
      <c r="H127" s="87">
        <f>F127*G127</f>
        <v>0</v>
      </c>
    </row>
    <row r="128" spans="1:9" s="30" customFormat="1" ht="21" outlineLevel="1" thickBot="1">
      <c r="A128" s="24"/>
      <c r="B128" s="222"/>
      <c r="C128" s="223"/>
      <c r="D128" s="224"/>
      <c r="E128" s="38"/>
      <c r="F128" s="39"/>
      <c r="G128" s="40"/>
      <c r="H128" s="40"/>
      <c r="I128" s="24"/>
    </row>
    <row r="129" spans="1:9" s="23" customFormat="1" ht="23.4" thickBot="1">
      <c r="A129" s="18"/>
      <c r="B129" s="156">
        <v>9</v>
      </c>
      <c r="C129" s="157" t="s">
        <v>126</v>
      </c>
      <c r="D129" s="162"/>
      <c r="E129" s="20"/>
      <c r="F129" s="21"/>
      <c r="G129" s="22" t="s">
        <v>25</v>
      </c>
      <c r="H129" s="88">
        <f>SUM(H131:H148)</f>
        <v>0</v>
      </c>
      <c r="I129" s="18"/>
    </row>
    <row r="130" spans="1:9" ht="267" customHeight="1" outlineLevel="1">
      <c r="B130" s="158">
        <v>9.1</v>
      </c>
      <c r="C130" s="211" t="s">
        <v>258</v>
      </c>
      <c r="D130" s="225" t="s">
        <v>335</v>
      </c>
      <c r="E130" s="113"/>
      <c r="F130" s="114"/>
      <c r="G130" s="108"/>
      <c r="H130" s="87"/>
    </row>
    <row r="131" spans="1:9" ht="55.8" customHeight="1" outlineLevel="1">
      <c r="B131" s="158" t="s">
        <v>255</v>
      </c>
      <c r="C131" s="211"/>
      <c r="D131" s="226" t="s">
        <v>254</v>
      </c>
      <c r="E131" s="113" t="s">
        <v>256</v>
      </c>
      <c r="F131" s="114">
        <v>1</v>
      </c>
      <c r="G131" s="108"/>
      <c r="H131" s="87">
        <f>F131*G131</f>
        <v>0</v>
      </c>
    </row>
    <row r="132" spans="1:9" ht="388.8" customHeight="1" outlineLevel="1">
      <c r="B132" s="158">
        <v>9.1999999999999993</v>
      </c>
      <c r="C132" s="211" t="s">
        <v>257</v>
      </c>
      <c r="D132" s="226" t="s">
        <v>334</v>
      </c>
      <c r="E132" s="113"/>
      <c r="F132" s="114"/>
      <c r="G132" s="108"/>
      <c r="H132" s="87"/>
    </row>
    <row r="133" spans="1:9" ht="22.8" outlineLevel="1">
      <c r="B133" s="158" t="s">
        <v>259</v>
      </c>
      <c r="C133" s="211" t="s">
        <v>260</v>
      </c>
      <c r="D133" s="227"/>
      <c r="E133" s="113"/>
      <c r="F133" s="114"/>
      <c r="G133" s="108"/>
      <c r="H133" s="87"/>
    </row>
    <row r="134" spans="1:9" ht="22.8" outlineLevel="1">
      <c r="B134" s="158" t="s">
        <v>281</v>
      </c>
      <c r="C134" s="211"/>
      <c r="D134" s="228" t="s">
        <v>261</v>
      </c>
      <c r="E134" s="113" t="s">
        <v>18</v>
      </c>
      <c r="F134" s="114">
        <v>3</v>
      </c>
      <c r="G134" s="108"/>
      <c r="H134" s="87">
        <f t="shared" ref="H134:H136" si="3">F134*G134</f>
        <v>0</v>
      </c>
    </row>
    <row r="135" spans="1:9" ht="22.8" outlineLevel="1">
      <c r="B135" s="158" t="s">
        <v>282</v>
      </c>
      <c r="C135" s="211"/>
      <c r="D135" s="228" t="s">
        <v>262</v>
      </c>
      <c r="E135" s="113" t="s">
        <v>18</v>
      </c>
      <c r="F135" s="114">
        <v>2</v>
      </c>
      <c r="G135" s="108"/>
      <c r="H135" s="87">
        <f t="shared" si="3"/>
        <v>0</v>
      </c>
    </row>
    <row r="136" spans="1:9" ht="22.8" outlineLevel="1">
      <c r="B136" s="158" t="s">
        <v>283</v>
      </c>
      <c r="C136" s="211"/>
      <c r="D136" s="228" t="s">
        <v>263</v>
      </c>
      <c r="E136" s="113" t="s">
        <v>18</v>
      </c>
      <c r="F136" s="114">
        <v>2</v>
      </c>
      <c r="G136" s="108"/>
      <c r="H136" s="87">
        <f t="shared" si="3"/>
        <v>0</v>
      </c>
    </row>
    <row r="137" spans="1:9" ht="22.8" outlineLevel="1">
      <c r="B137" s="158" t="s">
        <v>264</v>
      </c>
      <c r="C137" s="211" t="s">
        <v>265</v>
      </c>
      <c r="D137" s="213"/>
      <c r="E137" s="113"/>
      <c r="F137" s="114"/>
      <c r="G137" s="108"/>
      <c r="H137" s="87"/>
    </row>
    <row r="138" spans="1:9" ht="22.8" outlineLevel="1">
      <c r="B138" s="158" t="s">
        <v>284</v>
      </c>
      <c r="C138" s="211"/>
      <c r="D138" s="228" t="s">
        <v>266</v>
      </c>
      <c r="E138" s="113" t="s">
        <v>18</v>
      </c>
      <c r="F138" s="114">
        <v>1</v>
      </c>
      <c r="G138" s="108"/>
      <c r="H138" s="87">
        <f>F138*G138</f>
        <v>0</v>
      </c>
    </row>
    <row r="139" spans="1:9" ht="162.6" customHeight="1" outlineLevel="1">
      <c r="B139" s="158">
        <v>9.3000000000000007</v>
      </c>
      <c r="C139" s="211" t="s">
        <v>267</v>
      </c>
      <c r="D139" s="226" t="s">
        <v>268</v>
      </c>
      <c r="E139" s="113"/>
      <c r="F139" s="114"/>
      <c r="G139" s="108"/>
      <c r="H139" s="87"/>
    </row>
    <row r="140" spans="1:9" ht="22.8" outlineLevel="1">
      <c r="B140" s="158" t="s">
        <v>285</v>
      </c>
      <c r="C140" s="211"/>
      <c r="D140" s="213" t="s">
        <v>289</v>
      </c>
      <c r="E140" s="113" t="s">
        <v>118</v>
      </c>
      <c r="F140" s="114">
        <v>1</v>
      </c>
      <c r="G140" s="108"/>
      <c r="H140" s="87">
        <f t="shared" ref="H140:H145" si="4">F140*G140</f>
        <v>0</v>
      </c>
    </row>
    <row r="141" spans="1:9" ht="96.6" customHeight="1" outlineLevel="1">
      <c r="B141" s="158">
        <v>9.4</v>
      </c>
      <c r="C141" s="211" t="s">
        <v>269</v>
      </c>
      <c r="D141" s="226" t="s">
        <v>270</v>
      </c>
      <c r="E141" s="113" t="s">
        <v>18</v>
      </c>
      <c r="F141" s="114">
        <v>1</v>
      </c>
      <c r="G141" s="108"/>
      <c r="H141" s="87">
        <f t="shared" si="4"/>
        <v>0</v>
      </c>
    </row>
    <row r="142" spans="1:9" ht="33.6" customHeight="1" outlineLevel="1">
      <c r="B142" s="158">
        <v>9.5</v>
      </c>
      <c r="C142" s="211" t="s">
        <v>271</v>
      </c>
      <c r="D142" s="213" t="s">
        <v>272</v>
      </c>
      <c r="E142" s="113" t="s">
        <v>18</v>
      </c>
      <c r="F142" s="114">
        <v>3</v>
      </c>
      <c r="G142" s="108"/>
      <c r="H142" s="87">
        <f t="shared" si="4"/>
        <v>0</v>
      </c>
    </row>
    <row r="143" spans="1:9" ht="70.2" customHeight="1" outlineLevel="1">
      <c r="B143" s="158">
        <v>9.6</v>
      </c>
      <c r="C143" s="211" t="s">
        <v>273</v>
      </c>
      <c r="D143" s="226" t="s">
        <v>274</v>
      </c>
      <c r="E143" s="113" t="s">
        <v>327</v>
      </c>
      <c r="F143" s="114">
        <v>70</v>
      </c>
      <c r="G143" s="108"/>
      <c r="H143" s="87">
        <f t="shared" si="4"/>
        <v>0</v>
      </c>
    </row>
    <row r="144" spans="1:9" ht="102" customHeight="1" outlineLevel="1">
      <c r="B144" s="158">
        <v>9.6999999999999993</v>
      </c>
      <c r="C144" s="211" t="s">
        <v>275</v>
      </c>
      <c r="D144" s="226" t="s">
        <v>276</v>
      </c>
      <c r="E144" s="113"/>
      <c r="F144" s="114"/>
      <c r="G144" s="108"/>
      <c r="H144" s="87"/>
    </row>
    <row r="145" spans="1:9" ht="33.6" customHeight="1" outlineLevel="1">
      <c r="B145" s="158" t="s">
        <v>286</v>
      </c>
      <c r="C145" s="211"/>
      <c r="D145" s="226" t="s">
        <v>277</v>
      </c>
      <c r="E145" s="113" t="s">
        <v>18</v>
      </c>
      <c r="F145" s="114">
        <v>8</v>
      </c>
      <c r="G145" s="108"/>
      <c r="H145" s="87">
        <f t="shared" si="4"/>
        <v>0</v>
      </c>
    </row>
    <row r="146" spans="1:9" ht="88.95" customHeight="1" outlineLevel="1">
      <c r="B146" s="158">
        <v>9.8000000000000007</v>
      </c>
      <c r="C146" s="229" t="s">
        <v>278</v>
      </c>
      <c r="D146" s="213"/>
      <c r="E146" s="113"/>
      <c r="F146" s="114"/>
      <c r="G146" s="108"/>
      <c r="H146" s="87"/>
    </row>
    <row r="147" spans="1:9" ht="75" customHeight="1" outlineLevel="1">
      <c r="B147" s="158" t="s">
        <v>287</v>
      </c>
      <c r="C147" s="211"/>
      <c r="D147" s="226" t="s">
        <v>279</v>
      </c>
      <c r="E147" s="113" t="s">
        <v>123</v>
      </c>
      <c r="F147" s="114">
        <v>50</v>
      </c>
      <c r="G147" s="108"/>
      <c r="H147" s="87">
        <f>F147*G147</f>
        <v>0</v>
      </c>
    </row>
    <row r="148" spans="1:9" ht="32.4" customHeight="1" outlineLevel="1" thickBot="1">
      <c r="B148" s="158" t="s">
        <v>288</v>
      </c>
      <c r="C148" s="211"/>
      <c r="D148" s="226" t="s">
        <v>280</v>
      </c>
      <c r="E148" s="113" t="s">
        <v>118</v>
      </c>
      <c r="F148" s="114">
        <v>1</v>
      </c>
      <c r="G148" s="108"/>
      <c r="H148" s="87">
        <f>F148*G148</f>
        <v>0</v>
      </c>
    </row>
    <row r="149" spans="1:9" s="30" customFormat="1" ht="15" outlineLevel="1" thickBot="1">
      <c r="A149" s="24"/>
      <c r="B149" s="35"/>
      <c r="C149" s="36"/>
      <c r="D149" s="37"/>
      <c r="E149" s="38"/>
      <c r="F149" s="39"/>
      <c r="G149" s="40"/>
      <c r="H149" s="40"/>
      <c r="I149" s="24"/>
    </row>
    <row r="150" spans="1:9" ht="23.4" customHeight="1" thickBot="1">
      <c r="B150" s="41" t="s">
        <v>27</v>
      </c>
      <c r="C150" s="42"/>
      <c r="D150" s="42"/>
      <c r="E150" s="42"/>
      <c r="F150" s="42"/>
      <c r="G150" s="42"/>
      <c r="H150" s="43"/>
    </row>
    <row r="151" spans="1:9" ht="25.05" customHeight="1" outlineLevel="1">
      <c r="B151" s="150">
        <v>1</v>
      </c>
      <c r="C151" s="151" t="str">
        <f>C6</f>
        <v>DEMOLITION AND DISMANTLING</v>
      </c>
      <c r="D151" s="44"/>
      <c r="E151" s="44"/>
      <c r="F151" s="45"/>
      <c r="G151" s="44"/>
      <c r="H151" s="84">
        <f>H6</f>
        <v>0</v>
      </c>
    </row>
    <row r="152" spans="1:9" ht="25.05" customHeight="1" outlineLevel="1">
      <c r="B152" s="152">
        <v>2</v>
      </c>
      <c r="C152" s="153" t="str">
        <f>C10</f>
        <v>GYPSUM WORK</v>
      </c>
      <c r="D152" s="46"/>
      <c r="E152" s="46"/>
      <c r="F152" s="47"/>
      <c r="G152" s="46"/>
      <c r="H152" s="85">
        <f>H10</f>
        <v>0</v>
      </c>
    </row>
    <row r="153" spans="1:9" ht="25.05" customHeight="1" outlineLevel="1">
      <c r="B153" s="152">
        <v>3</v>
      </c>
      <c r="C153" s="153" t="str">
        <f>C14</f>
        <v>FLOORING</v>
      </c>
      <c r="D153" s="46"/>
      <c r="E153" s="46"/>
      <c r="F153" s="47"/>
      <c r="G153" s="46"/>
      <c r="H153" s="85">
        <f>H14</f>
        <v>0</v>
      </c>
    </row>
    <row r="154" spans="1:9" ht="25.05" customHeight="1" outlineLevel="1">
      <c r="B154" s="152">
        <v>4</v>
      </c>
      <c r="C154" s="153" t="str">
        <f>C20</f>
        <v>PAINTING</v>
      </c>
      <c r="D154" s="46"/>
      <c r="E154" s="46"/>
      <c r="F154" s="47"/>
      <c r="G154" s="46"/>
      <c r="H154" s="85">
        <f>H20</f>
        <v>0</v>
      </c>
    </row>
    <row r="155" spans="1:9" ht="25.05" customHeight="1" outlineLevel="1">
      <c r="B155" s="152">
        <v>5</v>
      </c>
      <c r="C155" s="153" t="str">
        <f>C24</f>
        <v>CARPENTRY AND JOINERY</v>
      </c>
      <c r="D155" s="46"/>
      <c r="E155" s="46"/>
      <c r="F155" s="47"/>
      <c r="G155" s="46"/>
      <c r="H155" s="85">
        <f>H24</f>
        <v>0</v>
      </c>
    </row>
    <row r="156" spans="1:9" ht="25.05" customHeight="1" outlineLevel="1">
      <c r="B156" s="152">
        <f>B35</f>
        <v>6</v>
      </c>
      <c r="C156" s="153" t="str">
        <f>C35</f>
        <v>FURNITURE</v>
      </c>
      <c r="D156" s="46"/>
      <c r="E156" s="46"/>
      <c r="F156" s="47"/>
      <c r="G156" s="46"/>
      <c r="H156" s="85">
        <f>H35</f>
        <v>0</v>
      </c>
    </row>
    <row r="157" spans="1:9" ht="25.05" customHeight="1" outlineLevel="1">
      <c r="B157" s="152">
        <f>B45</f>
        <v>7</v>
      </c>
      <c r="C157" s="153" t="str">
        <f>C45</f>
        <v>DOORS</v>
      </c>
      <c r="D157" s="46"/>
      <c r="E157" s="46"/>
      <c r="F157" s="47"/>
      <c r="G157" s="46"/>
      <c r="H157" s="85">
        <f>H45</f>
        <v>0</v>
      </c>
    </row>
    <row r="158" spans="1:9" ht="25.05" customHeight="1" outlineLevel="1">
      <c r="B158" s="152">
        <f>B50</f>
        <v>8</v>
      </c>
      <c r="C158" s="153" t="str">
        <f>C50</f>
        <v>ELECTRICAL WORKS</v>
      </c>
      <c r="D158" s="46"/>
      <c r="E158" s="46"/>
      <c r="F158" s="47"/>
      <c r="G158" s="46"/>
      <c r="H158" s="85">
        <f>H50</f>
        <v>0</v>
      </c>
    </row>
    <row r="159" spans="1:9" ht="25.05" customHeight="1" outlineLevel="1" thickBot="1">
      <c r="B159" s="154">
        <f>B129</f>
        <v>9</v>
      </c>
      <c r="C159" s="155" t="str">
        <f>C129</f>
        <v>MECHANICAL WORKS</v>
      </c>
      <c r="D159" s="48"/>
      <c r="E159" s="48"/>
      <c r="F159" s="49"/>
      <c r="G159" s="48"/>
      <c r="H159" s="86">
        <f>H129</f>
        <v>0</v>
      </c>
    </row>
    <row r="160" spans="1:9" ht="15" thickBot="1">
      <c r="B160" s="50"/>
      <c r="C160" s="51"/>
      <c r="D160" s="52"/>
      <c r="E160" s="53"/>
      <c r="F160" s="54"/>
      <c r="G160" s="5"/>
      <c r="H160" s="55"/>
    </row>
    <row r="161" spans="2:8" ht="36" customHeight="1" thickBot="1">
      <c r="B161" s="53"/>
      <c r="C161" s="56"/>
      <c r="D161" s="56"/>
      <c r="E161" s="57"/>
      <c r="G161" s="59" t="s">
        <v>95</v>
      </c>
      <c r="H161" s="149">
        <f>SUM(H151:H159)</f>
        <v>0</v>
      </c>
    </row>
    <row r="162" spans="2:8" ht="37.200000000000003" customHeight="1">
      <c r="B162" s="53"/>
      <c r="C162" s="56"/>
      <c r="E162" s="61"/>
      <c r="F162" s="61"/>
      <c r="G162" s="62"/>
      <c r="H162" s="83" t="s">
        <v>326</v>
      </c>
    </row>
    <row r="163" spans="2:8" ht="42" customHeight="1" thickBot="1">
      <c r="B163" s="53"/>
      <c r="C163" s="53"/>
      <c r="D163" s="63"/>
      <c r="E163" s="64"/>
      <c r="F163" s="65"/>
      <c r="G163" s="65"/>
      <c r="H163" s="65"/>
    </row>
    <row r="164" spans="2:8" ht="63" customHeight="1" thickBot="1">
      <c r="B164" s="53"/>
      <c r="C164" s="66" t="s">
        <v>26</v>
      </c>
      <c r="D164" s="77"/>
      <c r="E164" s="78"/>
      <c r="F164" s="79"/>
      <c r="G164" s="67"/>
      <c r="H164" s="67"/>
    </row>
    <row r="165" spans="2:8" ht="52.8" customHeight="1" thickBot="1">
      <c r="B165" s="53"/>
      <c r="C165" s="66" t="s">
        <v>20</v>
      </c>
      <c r="D165" s="77"/>
      <c r="E165" s="78"/>
      <c r="F165" s="79"/>
      <c r="G165" s="67"/>
      <c r="H165" s="67"/>
    </row>
    <row r="166" spans="2:8" ht="57.6" customHeight="1" thickBot="1">
      <c r="B166" s="53"/>
      <c r="C166" s="66" t="s">
        <v>21</v>
      </c>
      <c r="D166" s="77"/>
      <c r="E166" s="78"/>
      <c r="F166" s="79"/>
      <c r="G166" s="67"/>
      <c r="H166" s="67"/>
    </row>
    <row r="167" spans="2:8" ht="31.65" customHeight="1">
      <c r="B167" s="53"/>
      <c r="C167" s="66" t="s">
        <v>22</v>
      </c>
      <c r="D167" s="68">
        <f ca="1">TODAY()</f>
        <v>45383</v>
      </c>
      <c r="F167" s="69"/>
      <c r="G167" s="70"/>
      <c r="H167" s="69"/>
    </row>
    <row r="168" spans="2:8" ht="31.65" customHeight="1" thickBot="1">
      <c r="B168" s="53"/>
      <c r="C168" s="66" t="s">
        <v>322</v>
      </c>
      <c r="D168" s="71">
        <f ca="1">NOW()</f>
        <v>45383.374513310184</v>
      </c>
      <c r="E168" s="72"/>
      <c r="F168" s="73"/>
      <c r="G168" s="70"/>
      <c r="H168" s="69"/>
    </row>
    <row r="169" spans="2:8" ht="63.6" customHeight="1" thickBot="1">
      <c r="B169" s="53"/>
      <c r="C169" s="66" t="s">
        <v>24</v>
      </c>
      <c r="D169" s="80"/>
      <c r="E169" s="66" t="s">
        <v>23</v>
      </c>
      <c r="F169" s="81"/>
      <c r="G169" s="82"/>
      <c r="H169" s="74"/>
    </row>
    <row r="170" spans="2:8" ht="30.75" customHeight="1">
      <c r="B170" s="53"/>
      <c r="C170" s="53"/>
      <c r="D170" s="53"/>
      <c r="E170" s="53"/>
      <c r="F170" s="54"/>
      <c r="G170" s="54"/>
      <c r="H170" s="54"/>
    </row>
    <row r="171" spans="2:8">
      <c r="C171" s="75"/>
      <c r="D171" s="75"/>
      <c r="E171" s="75"/>
    </row>
  </sheetData>
  <sheetProtection algorithmName="SHA-512" hashValue="6RisoJ5xc+lhw2LfnTF7xsYiMjlAsN43eNS71tEgR3qEs8jMprSYjaBQdouQbjTsFRUryJi9/DFtO2/UYArXvA==" saltValue="AA9HFT1n0u9OHw9EuuFJAg==" spinCount="100000" sheet="1" objects="1" scenarios="1"/>
  <dataConsolidate/>
  <mergeCells count="19">
    <mergeCell ref="D164:F164"/>
    <mergeCell ref="D165:F165"/>
    <mergeCell ref="D166:F166"/>
    <mergeCell ref="F169:G169"/>
    <mergeCell ref="H37:H38"/>
    <mergeCell ref="G37:G38"/>
    <mergeCell ref="B1:H1"/>
    <mergeCell ref="B2:H2"/>
    <mergeCell ref="B3:H3"/>
    <mergeCell ref="C15:C16"/>
    <mergeCell ref="B15:B16"/>
    <mergeCell ref="E15:E16"/>
    <mergeCell ref="F15:F16"/>
    <mergeCell ref="F37:F38"/>
    <mergeCell ref="G15:G16"/>
    <mergeCell ref="H15:H16"/>
    <mergeCell ref="B37:B38"/>
    <mergeCell ref="C37:C38"/>
    <mergeCell ref="E37:E38"/>
  </mergeCells>
  <phoneticPr fontId="1" type="noConversion"/>
  <printOptions horizontalCentered="1"/>
  <pageMargins left="0.23622047244094491" right="0.23622047244094491" top="0.74803149606299213" bottom="0.74803149606299213" header="0.31496062992125984" footer="0.31496062992125984"/>
  <pageSetup paperSize="9" scale="16" fitToHeight="2" orientation="landscape" r:id="rId1"/>
  <headerFooter alignWithMargins="0">
    <oddHeader>&amp;L&amp;G&amp;C&amp;G&amp;R&amp;G</oddHeader>
    <oddFooter>&amp;LPZA 509 LOT 1  Atelier Arlette&amp;C&amp;G&amp;R&amp;P</oddFooter>
  </headerFooter>
  <rowBreaks count="5" manualBreakCount="5">
    <brk id="19" max="16383" man="1"/>
    <brk id="34" max="8" man="1"/>
    <brk id="48" max="8" man="1"/>
    <brk id="113" max="8" man="1"/>
    <brk id="127" max="8"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C27A7-6AA7-455E-9E75-CC324C26DB04}">
  <dimension ref="A1:A43"/>
  <sheetViews>
    <sheetView topLeftCell="A15" workbookViewId="0">
      <selection activeCell="C21" sqref="C21"/>
    </sheetView>
  </sheetViews>
  <sheetFormatPr defaultRowHeight="14.4"/>
  <cols>
    <col min="1" max="1" width="85.44140625" customWidth="1"/>
  </cols>
  <sheetData>
    <row r="1" spans="1:1">
      <c r="A1" s="4" t="s">
        <v>45</v>
      </c>
    </row>
    <row r="2" spans="1:1" ht="57.6">
      <c r="A2" s="2" t="s">
        <v>46</v>
      </c>
    </row>
    <row r="3" spans="1:1" ht="57.6">
      <c r="A3" s="3" t="s">
        <v>47</v>
      </c>
    </row>
    <row r="4" spans="1:1" ht="28.8">
      <c r="A4" s="3" t="s">
        <v>53</v>
      </c>
    </row>
    <row r="5" spans="1:1" ht="57.6">
      <c r="A5" s="3" t="s">
        <v>54</v>
      </c>
    </row>
    <row r="6" spans="1:1" ht="43.2">
      <c r="A6" s="3" t="s">
        <v>55</v>
      </c>
    </row>
    <row r="7" spans="1:1" ht="43.2">
      <c r="A7" s="3" t="s">
        <v>48</v>
      </c>
    </row>
    <row r="8" spans="1:1" ht="28.8">
      <c r="A8" s="3" t="s">
        <v>49</v>
      </c>
    </row>
    <row r="9" spans="1:1" ht="43.2">
      <c r="A9" s="3" t="s">
        <v>50</v>
      </c>
    </row>
    <row r="10" spans="1:1" ht="86.4">
      <c r="A10" s="2" t="s">
        <v>51</v>
      </c>
    </row>
    <row r="11" spans="1:1" ht="57.6">
      <c r="A11" s="3" t="s">
        <v>52</v>
      </c>
    </row>
    <row r="12" spans="1:1" ht="26.4">
      <c r="A12" s="1" t="s">
        <v>56</v>
      </c>
    </row>
    <row r="13" spans="1:1" ht="39.6">
      <c r="A13" s="1" t="s">
        <v>57</v>
      </c>
    </row>
    <row r="14" spans="1:1" ht="52.8">
      <c r="A14" s="1" t="s">
        <v>58</v>
      </c>
    </row>
    <row r="15" spans="1:1" ht="15" customHeight="1">
      <c r="A15" s="1" t="s">
        <v>59</v>
      </c>
    </row>
    <row r="16" spans="1:1" ht="26.4">
      <c r="A16" s="1" t="s">
        <v>60</v>
      </c>
    </row>
    <row r="17" spans="1:1" ht="26.4">
      <c r="A17" s="1" t="s">
        <v>61</v>
      </c>
    </row>
    <row r="18" spans="1:1" ht="26.4">
      <c r="A18" s="1" t="s">
        <v>62</v>
      </c>
    </row>
    <row r="19" spans="1:1">
      <c r="A19" s="1" t="s">
        <v>63</v>
      </c>
    </row>
    <row r="20" spans="1:1">
      <c r="A20" s="1" t="s">
        <v>64</v>
      </c>
    </row>
    <row r="21" spans="1:1">
      <c r="A21" s="1" t="s">
        <v>65</v>
      </c>
    </row>
    <row r="22" spans="1:1">
      <c r="A22" s="1" t="s">
        <v>66</v>
      </c>
    </row>
    <row r="23" spans="1:1">
      <c r="A23" s="1" t="s">
        <v>67</v>
      </c>
    </row>
    <row r="24" spans="1:1">
      <c r="A24" s="1" t="s">
        <v>68</v>
      </c>
    </row>
    <row r="25" spans="1:1" ht="26.4">
      <c r="A25" s="1" t="s">
        <v>69</v>
      </c>
    </row>
    <row r="26" spans="1:1">
      <c r="A26" s="1" t="s">
        <v>70</v>
      </c>
    </row>
    <row r="27" spans="1:1">
      <c r="A27" s="1" t="s">
        <v>71</v>
      </c>
    </row>
    <row r="28" spans="1:1">
      <c r="A28" s="1" t="s">
        <v>72</v>
      </c>
    </row>
    <row r="29" spans="1:1">
      <c r="A29" s="1" t="s">
        <v>73</v>
      </c>
    </row>
    <row r="30" spans="1:1">
      <c r="A30" s="1" t="s">
        <v>74</v>
      </c>
    </row>
    <row r="31" spans="1:1" ht="26.4">
      <c r="A31" s="1" t="s">
        <v>75</v>
      </c>
    </row>
    <row r="32" spans="1:1">
      <c r="A32" s="1" t="s">
        <v>76</v>
      </c>
    </row>
    <row r="33" spans="1:1">
      <c r="A33" s="1" t="s">
        <v>77</v>
      </c>
    </row>
    <row r="34" spans="1:1" ht="26.4">
      <c r="A34" s="1" t="s">
        <v>78</v>
      </c>
    </row>
    <row r="35" spans="1:1" ht="52.8">
      <c r="A35" s="1" t="s">
        <v>79</v>
      </c>
    </row>
    <row r="36" spans="1:1">
      <c r="A36" s="1" t="s">
        <v>80</v>
      </c>
    </row>
    <row r="37" spans="1:1" ht="52.8">
      <c r="A37" s="1" t="s">
        <v>81</v>
      </c>
    </row>
    <row r="38" spans="1:1" ht="26.4">
      <c r="A38" s="1" t="s">
        <v>82</v>
      </c>
    </row>
    <row r="39" spans="1:1">
      <c r="A39" s="1" t="s">
        <v>83</v>
      </c>
    </row>
    <row r="40" spans="1:1">
      <c r="A40" s="1" t="s">
        <v>84</v>
      </c>
    </row>
    <row r="41" spans="1:1">
      <c r="A41" s="1" t="s">
        <v>85</v>
      </c>
    </row>
    <row r="42" spans="1:1">
      <c r="A42" s="1" t="s">
        <v>87</v>
      </c>
    </row>
    <row r="43" spans="1:1">
      <c r="A43" s="1" t="s">
        <v>86</v>
      </c>
    </row>
  </sheetData>
  <sheetProtection algorithmName="SHA-512" hashValue="GH2On7KcWUceDFTP1Ae4sRUg8AG9PQOsXwztnZH3e5cRHsTAkeUix4rnsVRCF58VrmTZTvfER7j4wy985ULI/Q==" saltValue="UcPPGaQ+d6/Z9KG2Wx1AFA=="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6"/>
  <sheetViews>
    <sheetView workbookViewId="0">
      <selection activeCell="D18" sqref="D18"/>
    </sheetView>
  </sheetViews>
  <sheetFormatPr defaultRowHeight="14.4"/>
  <sheetData>
    <row r="1" spans="1:1">
      <c r="A1" t="s">
        <v>2</v>
      </c>
    </row>
    <row r="2" spans="1:1">
      <c r="A2" t="s">
        <v>17</v>
      </c>
    </row>
    <row r="3" spans="1:1">
      <c r="A3" t="s">
        <v>5</v>
      </c>
    </row>
    <row r="4" spans="1:1">
      <c r="A4" t="s">
        <v>14</v>
      </c>
    </row>
    <row r="5" spans="1:1">
      <c r="A5" t="s">
        <v>0</v>
      </c>
    </row>
    <row r="6" spans="1:1">
      <c r="A6" t="s">
        <v>10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2"/>
  <sheetViews>
    <sheetView workbookViewId="0">
      <selection activeCell="A14" sqref="A14"/>
    </sheetView>
  </sheetViews>
  <sheetFormatPr defaultRowHeight="14.4"/>
  <cols>
    <col min="1" max="1" width="27.5546875" customWidth="1"/>
  </cols>
  <sheetData>
    <row r="1" spans="1:1">
      <c r="A1" t="s">
        <v>1</v>
      </c>
    </row>
    <row r="2" spans="1:1">
      <c r="A2" t="s">
        <v>3</v>
      </c>
    </row>
    <row r="3" spans="1:1">
      <c r="A3" t="s">
        <v>15</v>
      </c>
    </row>
    <row r="4" spans="1:1">
      <c r="A4" t="s">
        <v>8</v>
      </c>
    </row>
    <row r="5" spans="1:1">
      <c r="A5" t="s">
        <v>4</v>
      </c>
    </row>
    <row r="6" spans="1:1">
      <c r="A6" t="s">
        <v>6</v>
      </c>
    </row>
    <row r="7" spans="1:1">
      <c r="A7" t="s">
        <v>7</v>
      </c>
    </row>
    <row r="8" spans="1:1">
      <c r="A8" t="s">
        <v>9</v>
      </c>
    </row>
    <row r="9" spans="1:1">
      <c r="A9" t="s">
        <v>13</v>
      </c>
    </row>
    <row r="10" spans="1:1">
      <c r="A10" t="s">
        <v>12</v>
      </c>
    </row>
    <row r="11" spans="1:1">
      <c r="A11" t="s">
        <v>11</v>
      </c>
    </row>
    <row r="12" spans="1:1">
      <c r="A12" t="s">
        <v>16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ontract_document" ma:contentTypeID="0x0101002C34C447E6454A40A553EE97A6C471860015CF99BDAF29DD4A929D1C8A75FAA77B" ma:contentTypeVersion="35" ma:contentTypeDescription="" ma:contentTypeScope="" ma:versionID="86fa0f51d5624bd65d3b66742972bb8f">
  <xsd:schema xmlns:xsd="http://www.w3.org/2001/XMLSchema" xmlns:xs="http://www.w3.org/2001/XMLSchema" xmlns:p="http://schemas.microsoft.com/office/2006/metadata/properties" xmlns:ns2="14a9c00f-d9e3-4eb9-aad3-f69239d17d9c" xmlns:ns3="3a2cca07-d411-4b48-b7e8-c526dfd39ce0" xmlns:ns4="15d78002-bc9c-4a72-9b22-72c074cbc93f" xmlns:ns5="508ba6eb-9e09-4fd5-92f2-2d9921329f2d" xmlns:ns6="bd8679c4-60e4-4c39-b071-1d80d6be7345" targetNamespace="http://schemas.microsoft.com/office/2006/metadata/properties" ma:root="true" ma:fieldsID="0d08993de642b17fd100609dd30bfe39" ns2:_="" ns3:_="" ns4:_="" ns5:_="" ns6:_="">
    <xsd:import namespace="14a9c00f-d9e3-4eb9-aad3-f69239d17d9c"/>
    <xsd:import namespace="3a2cca07-d411-4b48-b7e8-c526dfd39ce0"/>
    <xsd:import namespace="15d78002-bc9c-4a72-9b22-72c074cbc93f"/>
    <xsd:import namespace="508ba6eb-9e09-4fd5-92f2-2d9921329f2d"/>
    <xsd:import namespace="bd8679c4-60e4-4c39-b071-1d80d6be7345"/>
    <xsd:element name="properties">
      <xsd:complexType>
        <xsd:sequence>
          <xsd:element name="documentManagement">
            <xsd:complexType>
              <xsd:all>
                <xsd:element ref="ns2:o99d250c03344da181939f0145dbc023" minOccurs="0"/>
                <xsd:element ref="ns3:TaxCatchAll" minOccurs="0"/>
                <xsd:element ref="ns3:TaxCatchAllLabel" minOccurs="0"/>
                <xsd:element ref="ns2:kecc0e8a0a3349c79c5d1d6e51bea7c3" minOccurs="0"/>
                <xsd:element ref="ns2:j50cb40f2a0941d2947e6bcbd5d19dce" minOccurs="0"/>
                <xsd:element ref="ns2:jcd7455606374210a964e5d7a999097a" minOccurs="0"/>
                <xsd:element ref="ns2:l9d65098618b4a8fbbe87718e7187e6b" minOccurs="0"/>
                <xsd:element ref="ns2:e2b781e9cad840cd89b90f5a7e989839" minOccurs="0"/>
                <xsd:element ref="ns5:_dlc_DocIdPersistId" minOccurs="0"/>
                <xsd:element ref="ns5:_dlc_DocId" minOccurs="0"/>
                <xsd:element ref="ns5:_dlc_DocIdUrl" minOccurs="0"/>
                <xsd:element ref="ns6:MediaServiceMetadata" minOccurs="0"/>
                <xsd:element ref="ns6:MediaServiceFastMetadata" minOccurs="0"/>
                <xsd:element ref="ns4:SharedWithUsers" minOccurs="0"/>
                <xsd:element ref="ns4:SharedWithDetails" minOccurs="0"/>
                <xsd:element ref="ns6:MediaServiceAutoKeyPoints" minOccurs="0"/>
                <xsd:element ref="ns6:MediaServiceKeyPoints" minOccurs="0"/>
                <xsd:element ref="ns6:lcf76f155ced4ddcb4097134ff3c332f" minOccurs="0"/>
                <xsd:element ref="ns6:MediaServiceOCR" minOccurs="0"/>
                <xsd:element ref="ns6:MediaServiceGenerationTime" minOccurs="0"/>
                <xsd:element ref="ns6:MediaServiceEventHashCode" minOccurs="0"/>
                <xsd:element ref="ns6:MediaServiceDateTaken" minOccurs="0"/>
                <xsd:element ref="ns6:MediaServiceLocation" minOccurs="0"/>
                <xsd:element ref="ns6:MediaLengthInSeconds"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8" nillable="true" ma:taxonomy="true" ma:internalName="o99d250c03344da181939f0145dbc023" ma:taxonomyFieldName="Document_Language" ma:displayName="Document_Language" ma:readOnly="false" ma:default="2;#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2"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4"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PSE|9ea7551c-3779-4ad9-9661-273f91da302a"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l9d65098618b4a8fbbe87718e7187e6b" ma:index="18"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e2b781e9cad840cd89b90f5a7e989839" ma:index="20"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2cca07-d411-4b48-b7e8-c526dfd39ce0"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93902a0f-c0a8-4c8c-9a01-46fb3c8d37b4}" ma:internalName="TaxCatchAll" ma:showField="CatchAllData" ma:web="15d78002-bc9c-4a72-9b22-72c074cbc93f">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3902a0f-c0a8-4c8c-9a01-46fb3c8d37b4}" ma:internalName="TaxCatchAllLabel" ma:readOnly="true" ma:showField="CatchAllDataLabel" ma:web="15d78002-bc9c-4a72-9b22-72c074cbc93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5d78002-bc9c-4a72-9b22-72c074cbc93f"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PersistId" ma:index="22" nillable="true" ma:displayName="Id blijven behouden" ma:description="Id behouden tijdens toevoegen." ma:hidden="true" ma:internalName="_dlc_DocIdPersistId" ma:readOnly="true">
      <xsd:simpleType>
        <xsd:restriction base="dms:Boolea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d8679c4-60e4-4c39-b071-1d80d6be7345"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LengthInSeconds" ma:index="38" nillable="true" ma:displayName="MediaLengthInSeconds" ma:hidden="true" ma:internalName="MediaLengthInSeconds" ma:readOnly="true">
      <xsd:simpleType>
        <xsd:restriction base="dms:Unknow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d8679c4-60e4-4c39-b071-1d80d6be7345">
      <Terms xmlns="http://schemas.microsoft.com/office/infopath/2007/PartnerControls"/>
    </lcf76f155ced4ddcb4097134ff3c332f>
    <TaxCatchAll xmlns="3a2cca07-d411-4b48-b7e8-c526dfd39ce0">
      <Value>180</Value>
      <Value>73</Value>
      <Value>2</Value>
      <Value>1</Value>
    </TaxCatchAll>
    <SharedWithUsers xmlns="15d78002-bc9c-4a72-9b22-72c074cbc93f">
      <UserInfo>
        <DisplayName>DOUCET, Alexis</DisplayName>
        <AccountId>15</AccountId>
        <AccountType/>
      </UserInfo>
    </SharedWithUsers>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PZA170421T</TermName>
          <TermId xmlns="http://schemas.microsoft.com/office/infopath/2007/PartnerControls">8454bb9e-eb84-4380-b83e-368d56962243</TermId>
        </TermInfo>
      </Terms>
    </e2b781e9cad840cd89b90f5a7e989839>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PSE</TermName>
          <TermId xmlns="http://schemas.microsoft.com/office/infopath/2007/PartnerControls">9ea7551c-3779-4ad9-9661-273f91da302a</TermId>
        </TermInfo>
      </Terms>
    </jcd7455606374210a964e5d7a999097a>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PZA170421T-10036</TermName>
          <TermId xmlns="http://schemas.microsoft.com/office/infopath/2007/PartnerControls">e92d118a-ff10-46b8-9235-6929dc29fd80</TermId>
        </TermInfo>
      </Terms>
    </l9d65098618b4a8fbbe87718e7187e6b>
    <_dlc_DocId xmlns="508ba6eb-9e09-4fd5-92f2-2d9921329f2d">PSEENABEL-293876669-185021</_dlc_DocId>
    <MediaLengthInSeconds xmlns="bd8679c4-60e4-4c39-b071-1d80d6be7345" xsi:nil="true"/>
    <_dlc_DocIdUrl xmlns="508ba6eb-9e09-4fd5-92f2-2d9921329f2d">
      <Url>https://enabelbe.sharepoint.com/sites/PSE/_layouts/15/DocIdRedir.aspx?ID=PSEENABEL-293876669-185021</Url>
      <Description>PSEENABEL-293876669-185021</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FB2A53-BBCA-4C55-82C2-A3A53A3E59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a9c00f-d9e3-4eb9-aad3-f69239d17d9c"/>
    <ds:schemaRef ds:uri="3a2cca07-d411-4b48-b7e8-c526dfd39ce0"/>
    <ds:schemaRef ds:uri="15d78002-bc9c-4a72-9b22-72c074cbc93f"/>
    <ds:schemaRef ds:uri="508ba6eb-9e09-4fd5-92f2-2d9921329f2d"/>
    <ds:schemaRef ds:uri="bd8679c4-60e4-4c39-b071-1d80d6be73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621D9D1-DE9D-4652-9DDD-37A87FFE24F1}">
  <ds:schemaRefs>
    <ds:schemaRef ds:uri="3a2cca07-d411-4b48-b7e8-c526dfd39ce0"/>
    <ds:schemaRef ds:uri="http://schemas.openxmlformats.org/package/2006/metadata/core-properties"/>
    <ds:schemaRef ds:uri="http://schemas.microsoft.com/office/2006/documentManagement/types"/>
    <ds:schemaRef ds:uri="508ba6eb-9e09-4fd5-92f2-2d9921329f2d"/>
    <ds:schemaRef ds:uri="http://purl.org/dc/dcmitype/"/>
    <ds:schemaRef ds:uri="http://purl.org/dc/terms/"/>
    <ds:schemaRef ds:uri="bd8679c4-60e4-4c39-b071-1d80d6be7345"/>
    <ds:schemaRef ds:uri="http://schemas.microsoft.com/office/2006/metadata/properties"/>
    <ds:schemaRef ds:uri="http://schemas.microsoft.com/office/infopath/2007/PartnerControls"/>
    <ds:schemaRef ds:uri="http://www.w3.org/XML/1998/namespace"/>
    <ds:schemaRef ds:uri="15d78002-bc9c-4a72-9b22-72c074cbc93f"/>
    <ds:schemaRef ds:uri="14a9c00f-d9e3-4eb9-aad3-f69239d17d9c"/>
    <ds:schemaRef ds:uri="http://purl.org/dc/elements/1.1/"/>
  </ds:schemaRefs>
</ds:datastoreItem>
</file>

<file path=customXml/itemProps3.xml><?xml version="1.0" encoding="utf-8"?>
<ds:datastoreItem xmlns:ds="http://schemas.openxmlformats.org/officeDocument/2006/customXml" ds:itemID="{14DF265D-44CF-4C39-AE59-96BACEBCC25C}">
  <ds:schemaRefs>
    <ds:schemaRef ds:uri="http://schemas.microsoft.com/sharepoint/events"/>
  </ds:schemaRefs>
</ds:datastoreItem>
</file>

<file path=customXml/itemProps4.xml><?xml version="1.0" encoding="utf-8"?>
<ds:datastoreItem xmlns:ds="http://schemas.openxmlformats.org/officeDocument/2006/customXml" ds:itemID="{0C924E5C-6569-409F-9735-2674A1FA2C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Bill of Quantity</vt:lpstr>
      <vt:lpstr>General Conditions</vt:lpstr>
      <vt:lpstr>units</vt:lpstr>
      <vt:lpstr>category</vt:lpstr>
      <vt:lpstr>'Bill of Quantity'!Print_Area</vt:lpstr>
      <vt:lpstr>'Bill of Quantity'!Print_Titles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Fatima Sarraj</dc:creator>
  <cp:lastModifiedBy>ABOUDI, Walid</cp:lastModifiedBy>
  <cp:revision/>
  <cp:lastPrinted>2022-11-16T07:44:05Z</cp:lastPrinted>
  <dcterms:created xsi:type="dcterms:W3CDTF">2019-12-09T08:45:40Z</dcterms:created>
  <dcterms:modified xsi:type="dcterms:W3CDTF">2024-04-01T05:59:20Z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0x0101002C34C447E6454A40A553EE97A6C471860015CF99BDAF29DD4A929D1C8A75FAA77B</vt:lpwstr>
  </property>
  <property fmtid="{D5CDD505-2E9C-101B-9397-08002B2CF9AE}" pid="3" name="MediaServiceImageTags">
    <vt:lpwstr/>
  </property>
  <property fmtid="{D5CDD505-2E9C-101B-9397-08002B2CF9AE}" pid="4" name="xd_ProgID">
    <vt:lpwstr/>
  </property>
  <property fmtid="{D5CDD505-2E9C-101B-9397-08002B2CF9AE}" pid="5" name="_ColorHex">
    <vt:lpwstr/>
  </property>
  <property fmtid="{D5CDD505-2E9C-101B-9397-08002B2CF9AE}" pid="6" name="ComplianceAssetId">
    <vt:lpwstr/>
  </property>
  <property fmtid="{D5CDD505-2E9C-101B-9397-08002B2CF9AE}" pid="7" name="TemplateUrl">
    <vt:lpwstr/>
  </property>
  <property fmtid="{D5CDD505-2E9C-101B-9397-08002B2CF9AE}" pid="8" name="Document_Type">
    <vt:lpwstr/>
  </property>
  <property fmtid="{D5CDD505-2E9C-101B-9397-08002B2CF9AE}" pid="9" name="Document_Language">
    <vt:lpwstr>2;#EN|eb0f068f-7d92-44c4-a2e1-052290512cff</vt:lpwstr>
  </property>
  <property fmtid="{D5CDD505-2E9C-101B-9397-08002B2CF9AE}" pid="10" name="_ExtendedDescription">
    <vt:lpwstr/>
  </property>
  <property fmtid="{D5CDD505-2E9C-101B-9397-08002B2CF9AE}" pid="11" name="_ColorTag">
    <vt:lpwstr/>
  </property>
  <property fmtid="{D5CDD505-2E9C-101B-9397-08002B2CF9AE}" pid="12" name="Document_Status">
    <vt:lpwstr/>
  </property>
  <property fmtid="{D5CDD505-2E9C-101B-9397-08002B2CF9AE}" pid="13" name="TriggerFlowInfo">
    <vt:lpwstr/>
  </property>
  <property fmtid="{D5CDD505-2E9C-101B-9397-08002B2CF9AE}" pid="14" name="Contract_reference">
    <vt:lpwstr>180;#PZA170421T-10036|e92d118a-ff10-46b8-9235-6929dc29fd80</vt:lpwstr>
  </property>
  <property fmtid="{D5CDD505-2E9C-101B-9397-08002B2CF9AE}" pid="15" name="xd_Signature">
    <vt:bool>false</vt:bool>
  </property>
  <property fmtid="{D5CDD505-2E9C-101B-9397-08002B2CF9AE}" pid="16" name="Project_code">
    <vt:lpwstr>73;#PZA170421T|8454bb9e-eb84-4380-b83e-368d56962243</vt:lpwstr>
  </property>
  <property fmtid="{D5CDD505-2E9C-101B-9397-08002B2CF9AE}" pid="17" name="_Emoji">
    <vt:lpwstr/>
  </property>
  <property fmtid="{D5CDD505-2E9C-101B-9397-08002B2CF9AE}" pid="18" name="Country">
    <vt:lpwstr>1;#PSE|9ea7551c-3779-4ad9-9661-273f91da302a</vt:lpwstr>
  </property>
  <property fmtid="{D5CDD505-2E9C-101B-9397-08002B2CF9AE}" pid="19" name="_dlc_DocIdItemGuid">
    <vt:lpwstr>841ef870-b2d8-4459-8c65-749e2e354618</vt:lpwstr>
  </property>
  <property fmtid="{D5CDD505-2E9C-101B-9397-08002B2CF9AE}" pid="20" name="_docset_NoMedatataSyncRequired">
    <vt:lpwstr>False</vt:lpwstr>
  </property>
</Properties>
</file>