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nayoga39685\Desktop\Hannah\ALL\New Portfolio Recruitments\Kick Off\IFE\Power Backup\"/>
    </mc:Choice>
  </mc:AlternateContent>
  <bookViews>
    <workbookView xWindow="-110" yWindow="-110" windowWidth="23260" windowHeight="12460"/>
  </bookViews>
  <sheets>
    <sheet name="Cover page" sheetId="2" r:id="rId1"/>
    <sheet name="Summary" sheetId="3" r:id="rId2"/>
    <sheet name="Preliminary" sheetId="4" r:id="rId3"/>
    <sheet name="Main Bill" sheetId="1" r:id="rId4"/>
  </sheets>
  <definedNames>
    <definedName name="_xlnm.Print_Area" localSheetId="0">'Cover page'!$A$1:$J$34</definedName>
    <definedName name="_xlnm.Print_Area" localSheetId="3">'Main Bill'!$A$1:$F$82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4" l="1"/>
  <c r="F12" i="4"/>
  <c r="F11" i="4"/>
  <c r="F10" i="4"/>
  <c r="F9" i="4"/>
  <c r="F8" i="4"/>
  <c r="F7" i="4"/>
  <c r="F6" i="4"/>
  <c r="F5" i="4"/>
  <c r="F15" i="4" l="1"/>
  <c r="F7" i="3" s="1"/>
  <c r="F16" i="1" l="1"/>
  <c r="F37" i="1" l="1"/>
  <c r="F26" i="1"/>
  <c r="F27" i="1"/>
  <c r="F28" i="1"/>
  <c r="F29" i="1"/>
  <c r="F73" i="1" l="1"/>
  <c r="F72" i="1"/>
  <c r="F71" i="1"/>
  <c r="F66" i="1"/>
  <c r="F65" i="1"/>
  <c r="F62" i="1"/>
  <c r="F60" i="1"/>
  <c r="F59" i="1"/>
  <c r="F58" i="1"/>
  <c r="F53" i="1"/>
  <c r="F51" i="1"/>
  <c r="F45" i="1"/>
  <c r="F43" i="1"/>
  <c r="F42" i="1"/>
  <c r="F41" i="1"/>
  <c r="F40" i="1"/>
  <c r="F36" i="1"/>
  <c r="F33" i="1"/>
  <c r="F31" i="1"/>
  <c r="F25" i="1"/>
  <c r="F24" i="1"/>
  <c r="F17" i="1"/>
  <c r="F15" i="1"/>
  <c r="F14" i="1"/>
  <c r="F13" i="1"/>
  <c r="F12" i="1"/>
  <c r="F11" i="1"/>
  <c r="F10" i="1"/>
  <c r="F9" i="1"/>
  <c r="F8" i="1"/>
  <c r="F74" i="1" l="1"/>
  <c r="F46" i="1"/>
  <c r="F18" i="1"/>
  <c r="F81" i="1" l="1"/>
  <c r="F9" i="3" s="1"/>
  <c r="F11" i="3" s="1"/>
</calcChain>
</file>

<file path=xl/sharedStrings.xml><?xml version="1.0" encoding="utf-8"?>
<sst xmlns="http://schemas.openxmlformats.org/spreadsheetml/2006/main" count="187" uniqueCount="120">
  <si>
    <t>Item</t>
  </si>
  <si>
    <t>Description</t>
  </si>
  <si>
    <t>Unit</t>
  </si>
  <si>
    <t xml:space="preserve"> Qty </t>
  </si>
  <si>
    <t>Unit price excl. VAT (€)</t>
  </si>
  <si>
    <t>Total price excl. VAT (€)</t>
  </si>
  <si>
    <t>A</t>
  </si>
  <si>
    <t>Protection of Works from weather</t>
  </si>
  <si>
    <t>SUM</t>
  </si>
  <si>
    <t>B</t>
  </si>
  <si>
    <t>Tools, plant and false works</t>
  </si>
  <si>
    <t>C</t>
  </si>
  <si>
    <t>Site Supervision</t>
  </si>
  <si>
    <t>D</t>
  </si>
  <si>
    <t>Water for the Works</t>
  </si>
  <si>
    <t>E</t>
  </si>
  <si>
    <t>Temporary light and Power for the Works</t>
  </si>
  <si>
    <t>F</t>
  </si>
  <si>
    <t>Site Security</t>
  </si>
  <si>
    <t>G</t>
  </si>
  <si>
    <t>Hoarding around construction sites, where required</t>
  </si>
  <si>
    <t>H</t>
  </si>
  <si>
    <t>Removing rubbish and reinstating site</t>
  </si>
  <si>
    <t>I</t>
  </si>
  <si>
    <t>N°</t>
  </si>
  <si>
    <t>Qty</t>
  </si>
  <si>
    <t>No.</t>
  </si>
  <si>
    <t xml:space="preserve">Supply and installation three phase 100A manual changeover switch </t>
  </si>
  <si>
    <t>No</t>
  </si>
  <si>
    <t xml:space="preserve">Provide and install earthing to the generator comprising of Earth electrodes made from Hard drawn copper or copper weld 2mm diameter by 1200mm in two length screwed together complete with cap, earth clamp, manhole and all accessories inclusive testing and test certificate for less than 10 Ohms. </t>
  </si>
  <si>
    <t>Installation assorted accessories and labour</t>
  </si>
  <si>
    <t>M</t>
  </si>
  <si>
    <t>Cutting and re-instatement for builders work in concrete, masonry at generator house and veranda and storm drainage points along cable paths.</t>
  </si>
  <si>
    <t>Total Bill 2 excl. VAT (€):</t>
  </si>
  <si>
    <t>SUBSTRUCTURE (All Provisional)-3m x2.5m</t>
  </si>
  <si>
    <t>Excavations</t>
  </si>
  <si>
    <t>Excavate oversite to remove top soil average 150mm deep and remove from site.</t>
  </si>
  <si>
    <t>Excavate foundation trench not exceeding 1.50 m deep.</t>
  </si>
  <si>
    <t>Remove excavated material from site</t>
  </si>
  <si>
    <t>Return fill and ram selected excavated material around foundation</t>
  </si>
  <si>
    <t xml:space="preserve">1000 gauge polythene plastic sheeting with 300mm welted lap joints </t>
  </si>
  <si>
    <t>Sq.</t>
  </si>
  <si>
    <t>Murram filling</t>
  </si>
  <si>
    <t>Murram filling well spread levelled rammed and consolidated in 100mm 'layers'</t>
  </si>
  <si>
    <t>Plain concrete class 15/20mm Aggregate in:</t>
  </si>
  <si>
    <t>50 mm blinding under beams</t>
  </si>
  <si>
    <t xml:space="preserve">Vibrated reinforced Concrete Class 25/20mm </t>
  </si>
  <si>
    <t>Aggregate in:</t>
  </si>
  <si>
    <t>150 mm thick slab</t>
  </si>
  <si>
    <t>High Tensile Steel Bar Reinforcement</t>
  </si>
  <si>
    <t>(Provisional)</t>
  </si>
  <si>
    <t xml:space="preserve">12 mm </t>
  </si>
  <si>
    <t>Kg</t>
  </si>
  <si>
    <t xml:space="preserve">8 mm </t>
  </si>
  <si>
    <t>Fabric mesh reinforcement BRC mesh ref No. A142 laid in floor slab.</t>
  </si>
  <si>
    <t>Supply, fabricate and install 100mmx100mmx10mm steel angle frame with hold down hook bars 150mm placed at 300mm along the frame length and cast in concrete slab/beam complete with hole provision for securing the generator at installation</t>
  </si>
  <si>
    <t>Lm</t>
  </si>
  <si>
    <t>Sawn Formwork as described to:</t>
  </si>
  <si>
    <t>Sides of ground beam and slab</t>
  </si>
  <si>
    <t>Total Bill 3 excl. VAT (€):</t>
  </si>
  <si>
    <t xml:space="preserve">BILL 4: SHELTER FRAME </t>
  </si>
  <si>
    <t xml:space="preserve">   </t>
  </si>
  <si>
    <t>PREPARE SURFACE AND APPLY ETCHING PRIMER; apply one coat primer, one undercoat and two Gloss finishing coats; on metal work : to</t>
  </si>
  <si>
    <t>General steel surfaces</t>
  </si>
  <si>
    <t>ROOF WORKS</t>
  </si>
  <si>
    <t>Structural Steelwork</t>
  </si>
  <si>
    <t>The rates for structural steel work should include all plates, stiffeners, bolts, welded joints, all connections and accessories; painting and decorations; as per the architect’s and structural engineer’s drawings; the contractor must study the drawings and ensure that his price includes all items as shown on the drawings</t>
  </si>
  <si>
    <t>Structural Steelwork : framed  : one coat red-oxide primer;</t>
  </si>
  <si>
    <t>50 x 50 x 2.0mm SHS wall plate for back and front of shelter</t>
  </si>
  <si>
    <t>50 x 25 x 2.0mm SHS for rafter placed at side, middle and side</t>
  </si>
  <si>
    <t>50 x 25 x 2.0mm SHS for Purlin placed at top, middle and bottom of roof structure</t>
  </si>
  <si>
    <t>SUNDRIES</t>
  </si>
  <si>
    <t>Allow for all connections plates, cleats, weld joints and heavy duty bolts, nuts and washers to approval, including all builders work during erection of shelter</t>
  </si>
  <si>
    <t>ROOF COVERING</t>
  </si>
  <si>
    <t>26 Gauge pre-painted IT4 roofing sheets : fixed to angle purlins with J-bolts : in</t>
  </si>
  <si>
    <t>Sheet laid sloping not exceeding 22.5 degrees from horizontal overall roof cover size 3.5m x 3.0m.</t>
  </si>
  <si>
    <t>Allow for supply and installation of all necessary safety and user signage</t>
  </si>
  <si>
    <t>STEEL GRILLLLED DOOR detail see below;</t>
  </si>
  <si>
    <t xml:space="preserve">PURPOSE MADE GRILLED DOORS: Standard Steel grilled door comprising of: 50 x 50 x 3mm RSA door frame; 40 x 40 x 3mm RHS framing and transoms; all iron-mongery and accessories; one coat red oxide primer; as per Architect's drawing </t>
  </si>
  <si>
    <t>Door size 1500 x 2100mm high (overall)</t>
  </si>
  <si>
    <t> No</t>
  </si>
  <si>
    <t> Item</t>
  </si>
  <si>
    <t>General door surfaces</t>
  </si>
  <si>
    <t>Total Bill 4 excl. VAT (€):</t>
  </si>
  <si>
    <t>Bill 5</t>
  </si>
  <si>
    <t>Delivery costs to 1 HTI exc. VAT (€):</t>
  </si>
  <si>
    <t>Provision of 1/2 day user training on site (in 1 Health Training Institute exc. VAT (€):</t>
  </si>
  <si>
    <t>SM</t>
  </si>
  <si>
    <t>PURPOSE MADE STANDARD Steel burglar proofing made from 20 x 20 x 2mm SHS vertical grills everywhere placed at 150mm along the shelter perimeter and 60 x 40x2mm vertical supports at 4 no corner points, 2no door support and 1no mid back side RHS : one coat red oxide primer as per Architect's detailed drawing</t>
  </si>
  <si>
    <t>Cage; size 4200mm x 2700mm x 2400mm high front and 2100mm high on the back; complete with and including 1500 x 2100mm high steel grilled door</t>
  </si>
  <si>
    <t>Weather proof Feeder Pillar: 500A TPN 4way, complete with 500A TPN Incomer MCCB;1Nox400A, 3Nox63A, TPN outgoing  MCCBs complete with Voltmeter, Ammeters and all accessories as SCHNEIDER ELECTRIC BLOCK SET manufacture or as made by Electrical Controls and Switchgear or equal approved to be located near power house.</t>
  </si>
  <si>
    <t xml:space="preserve"> No </t>
  </si>
  <si>
    <t>150mm thick brickwork in cement sand mortar mix 1:4 as plith walling</t>
  </si>
  <si>
    <t>Cement sand plaster 20mm thick to plinth walling mortar mix 1:3</t>
  </si>
  <si>
    <t>Ditto but for 35mm2 cable to new Generator location near feeder pillar No.1</t>
  </si>
  <si>
    <t xml:space="preserve">Supply, delivery and installation of three generators and construction of shelters for 3 Health Training Institutions </t>
  </si>
  <si>
    <t xml:space="preserve"> Supply, delivery and installation of three (03) generators and construction of three (03) shelters for the Health Training Institutions</t>
  </si>
  <si>
    <t xml:space="preserve">Workmen compensation policy </t>
  </si>
  <si>
    <t>BOQ AMOUNT</t>
  </si>
  <si>
    <t xml:space="preserve">Item               </t>
  </si>
  <si>
    <t xml:space="preserve">GENERAL SUMMARY </t>
  </si>
  <si>
    <t>Preliminary works</t>
  </si>
  <si>
    <t>Mail bill</t>
  </si>
  <si>
    <t>Grand Total(Vat Exclusive)</t>
  </si>
  <si>
    <t>BOQ QUANTITY</t>
  </si>
  <si>
    <t xml:space="preserve"> Total to general summary (VAT EXCL)</t>
  </si>
  <si>
    <t>Amount  EUR)</t>
  </si>
  <si>
    <t>Rate (EUR)</t>
  </si>
  <si>
    <t>Main Bill</t>
  </si>
  <si>
    <t xml:space="preserve">Description </t>
  </si>
  <si>
    <r>
      <t>Supply and install 35mm</t>
    </r>
    <r>
      <rPr>
        <vertAlign val="superscript"/>
        <sz val="11"/>
        <color theme="1"/>
        <rFont val="Garamond"/>
        <family val="1"/>
      </rPr>
      <t>2</t>
    </r>
    <r>
      <rPr>
        <sz val="11"/>
        <color theme="1"/>
        <rFont val="Garamond"/>
        <family val="1"/>
      </rPr>
      <t xml:space="preserve"> armoured main supply copper cable from power control room to the generator including terminating to board made in Uganda or equivalent.</t>
    </r>
  </si>
  <si>
    <r>
      <t>Supply and install 16mm</t>
    </r>
    <r>
      <rPr>
        <vertAlign val="superscript"/>
        <sz val="11"/>
        <color theme="1"/>
        <rFont val="Garamond"/>
        <family val="1"/>
      </rPr>
      <t>2</t>
    </r>
    <r>
      <rPr>
        <sz val="11"/>
        <color theme="1"/>
        <rFont val="Garamond"/>
        <family val="1"/>
      </rPr>
      <t xml:space="preserve"> 4 core armoured copper cable from existing power control room (Genset) to the multi-purpose hall including terminating to board made in Uganda or equivalent.</t>
    </r>
  </si>
  <si>
    <r>
      <t>Excavate trench for 16mm</t>
    </r>
    <r>
      <rPr>
        <vertAlign val="superscript"/>
        <sz val="11"/>
        <color theme="1"/>
        <rFont val="Garamond"/>
        <family val="1"/>
      </rPr>
      <t>2</t>
    </r>
    <r>
      <rPr>
        <sz val="11"/>
        <color theme="1"/>
        <rFont val="Garamond"/>
        <family val="1"/>
      </rPr>
      <t xml:space="preserve"> cable not exceeding 1.5m and average width of 300mm from existing Generator house to Multi-purpose hall</t>
    </r>
  </si>
  <si>
    <r>
      <t>M</t>
    </r>
    <r>
      <rPr>
        <vertAlign val="superscript"/>
        <sz val="11"/>
        <color theme="1"/>
        <rFont val="Garamond"/>
        <family val="1"/>
      </rPr>
      <t>3</t>
    </r>
  </si>
  <si>
    <r>
      <t>PREPARE SURFACE AND APPLY ETCHING PRIMER; apply one coat primer, one und</t>
    </r>
    <r>
      <rPr>
        <sz val="11"/>
        <color theme="1"/>
        <rFont val="Garamond"/>
        <family val="1"/>
      </rPr>
      <t>ercoat and two Gloss finishing coats; on metal work surfaces</t>
    </r>
  </si>
  <si>
    <t>Procurement for supply, installation and commissioning of 1No 60KVA, 3 phase, Diesel Generator. The generator should be silent and have remote monitoring enabled and Data provided monthly or as requested by the client. The exhaust pipe of the generator should be extended at least 1.5m above the roof of the shelter.</t>
  </si>
  <si>
    <t>Bill 1: Generator</t>
  </si>
  <si>
    <t>Bill 2: Concrete platforms</t>
  </si>
  <si>
    <t>Bill 3: Shelter frame</t>
  </si>
  <si>
    <t>Bill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</si>
</sst>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 #,##0.00_-;_-* &quot;-&quot;??_-;_-@_-"/>
    <numFmt numFmtId="165" formatCode="#,##0.00\ [$€-1]"/>
    <numFmt numFmtId="166" formatCode="_(* #,##0_);_(* \(#,##0\);_(* &quot;-&quot;??_);_(@_)"/>
    <numFmt numFmtId="167" formatCode="_-* #,##0.00_/_=_-;\-* #,##0.00_/_=_-;_-* &quot;-&quot;??_/_=_-;_-@_-"/>
    <numFmt numFmtId="168" formatCode="_(* #,##0.00_);_(* \(#,##0.00\);_(* \-??_);_(@_)"/>
    <numFmt numFmtId="169" formatCode="_(* #,##0_);_(* \(#,##0\);_(* \-??_);_(@_)"/>
    <numFmt numFmtId="170" formatCode="_-* #,##0.00\ _€_-;\-* #,##0.00\ _€_-;_-* &quot;-&quot;??\ _€_-;_-@_-"/>
    <numFmt numFmtId="171" formatCode="_-* #,##0_-;\-* #,##0_-;_-* &quot;-&quot;??_-;_-@_-"/>
    <numFmt numFmtId="172" formatCode="#,##0\ [$€-1]"/>
  </numFmts>
  <fonts count="23"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1"/>
      <color indexed="8"/>
      <name val="Calibri"/>
      <family val="2"/>
    </font>
    <font>
      <b/>
      <sz val="11"/>
      <color theme="0"/>
      <name val="Garamond"/>
      <family val="1"/>
    </font>
    <font>
      <sz val="10"/>
      <name val="Garamond"/>
      <family val="1"/>
    </font>
    <font>
      <b/>
      <sz val="10"/>
      <name val="Garamond"/>
      <family val="1"/>
    </font>
    <font>
      <b/>
      <sz val="10"/>
      <color theme="0"/>
      <name val="Garamond"/>
      <family val="1"/>
    </font>
    <font>
      <b/>
      <u/>
      <sz val="10"/>
      <name val="Garamond"/>
      <family val="1"/>
    </font>
    <font>
      <b/>
      <sz val="11"/>
      <name val="Garamond"/>
      <family val="1"/>
    </font>
    <font>
      <b/>
      <sz val="11"/>
      <color theme="1"/>
      <name val="Garamond"/>
      <family val="1"/>
    </font>
    <font>
      <sz val="11"/>
      <color theme="1"/>
      <name val="Garamond"/>
      <family val="1"/>
    </font>
    <font>
      <sz val="10"/>
      <color rgb="FF000000"/>
      <name val="Calibri"/>
      <family val="2"/>
      <scheme val="minor"/>
    </font>
    <font>
      <b/>
      <u/>
      <sz val="10"/>
      <color theme="1"/>
      <name val="Garamond"/>
      <family val="1"/>
    </font>
    <font>
      <b/>
      <sz val="11"/>
      <color rgb="FF000000"/>
      <name val="Garamond"/>
      <family val="1"/>
    </font>
    <font>
      <vertAlign val="superscript"/>
      <sz val="11"/>
      <color theme="1"/>
      <name val="Garamond"/>
      <family val="1"/>
    </font>
    <font>
      <b/>
      <u/>
      <sz val="11"/>
      <color theme="1"/>
      <name val="Garamond"/>
      <family val="1"/>
    </font>
    <font>
      <sz val="11"/>
      <name val="Garamond"/>
      <family val="1"/>
    </font>
    <font>
      <u/>
      <sz val="11"/>
      <color theme="1"/>
      <name val="Garamond"/>
      <family val="1"/>
    </font>
    <font>
      <b/>
      <u/>
      <sz val="11"/>
      <color rgb="FF000000"/>
      <name val="Garamond"/>
      <family val="1"/>
    </font>
    <font>
      <b/>
      <sz val="20"/>
      <color theme="1"/>
      <name val="Garamond"/>
      <family val="1"/>
    </font>
    <font>
      <b/>
      <sz val="14"/>
      <color theme="0"/>
      <name val="Garamond"/>
      <family val="1"/>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1"/>
        <bgColor indexed="64"/>
      </patternFill>
    </fill>
    <fill>
      <patternFill patternType="solid">
        <fgColor theme="1" tint="0.34998626667073579"/>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style="thin">
        <color auto="1"/>
      </left>
      <right style="thin">
        <color auto="1"/>
      </right>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right style="medium">
        <color auto="1"/>
      </right>
      <top/>
      <bottom/>
      <diagonal/>
    </border>
    <border>
      <left/>
      <right/>
      <top style="medium">
        <color theme="1"/>
      </top>
      <bottom style="medium">
        <color theme="1"/>
      </bottom>
      <diagonal/>
    </border>
    <border>
      <left/>
      <right style="thin">
        <color auto="1"/>
      </right>
      <top style="medium">
        <color auto="1"/>
      </top>
      <bottom style="medium">
        <color auto="1"/>
      </bottom>
      <diagonal/>
    </border>
    <border>
      <left style="thin">
        <color auto="1"/>
      </left>
      <right style="medium">
        <color auto="1"/>
      </right>
      <top/>
      <bottom/>
      <diagonal/>
    </border>
    <border>
      <left style="medium">
        <color auto="1"/>
      </left>
      <right/>
      <top style="medium">
        <color theme="1"/>
      </top>
      <bottom style="medium">
        <color theme="1"/>
      </bottom>
      <diagonal/>
    </border>
    <border>
      <left/>
      <right style="thin">
        <color auto="1"/>
      </right>
      <top style="medium">
        <color theme="1"/>
      </top>
      <bottom style="medium">
        <color theme="1"/>
      </bottom>
      <diagonal/>
    </border>
    <border>
      <left style="thin">
        <color auto="1"/>
      </left>
      <right style="medium">
        <color auto="1"/>
      </right>
      <top style="medium">
        <color theme="1"/>
      </top>
      <bottom style="medium">
        <color theme="1"/>
      </bottom>
      <diagonal/>
    </border>
    <border>
      <left style="thin">
        <color rgb="FF000000"/>
      </left>
      <right style="thin">
        <color rgb="FF000000"/>
      </right>
      <top/>
      <bottom/>
      <diagonal/>
    </border>
  </borders>
  <cellStyleXfs count="29">
    <xf numFmtId="0" fontId="0" fillId="0" borderId="0"/>
    <xf numFmtId="164" fontId="3" fillId="0" borderId="0" applyFont="0" applyFill="0" applyBorder="0" applyAlignment="0" applyProtection="0"/>
    <xf numFmtId="0" fontId="3" fillId="0" borderId="0">
      <alignment horizontal="justify" vertical="top" wrapText="1"/>
    </xf>
    <xf numFmtId="0" fontId="3" fillId="0" borderId="0">
      <alignment horizontal="justify"/>
    </xf>
    <xf numFmtId="164" fontId="3" fillId="0" borderId="0" applyFont="0" applyFill="0" applyBorder="0" applyProtection="0">
      <alignment vertical="top"/>
    </xf>
    <xf numFmtId="0" fontId="3" fillId="0" borderId="0">
      <alignment horizontal="justify"/>
    </xf>
    <xf numFmtId="164" fontId="3" fillId="0" borderId="0" applyFont="0" applyFill="0" applyBorder="0" applyProtection="0">
      <alignment vertical="top"/>
    </xf>
    <xf numFmtId="0" fontId="2" fillId="0" borderId="0"/>
    <xf numFmtId="164" fontId="3" fillId="0" borderId="0" applyFont="0" applyFill="0" applyBorder="0" applyAlignment="0" applyProtection="0"/>
    <xf numFmtId="0" fontId="3" fillId="0" borderId="0"/>
    <xf numFmtId="164" fontId="3" fillId="0" borderId="0" applyFont="0" applyFill="0" applyBorder="0" applyProtection="0">
      <alignment vertical="top"/>
    </xf>
    <xf numFmtId="164" fontId="3" fillId="0" borderId="0" applyFont="0" applyFill="0" applyBorder="0" applyProtection="0">
      <alignment vertical="top"/>
    </xf>
    <xf numFmtId="164" fontId="3" fillId="0" borderId="0" applyFont="0" applyFill="0" applyBorder="0" applyProtection="0">
      <alignment vertical="top"/>
    </xf>
    <xf numFmtId="0" fontId="3" fillId="0" borderId="0">
      <alignment horizontal="justify"/>
    </xf>
    <xf numFmtId="164" fontId="3" fillId="0" borderId="0" applyFont="0" applyFill="0" applyBorder="0" applyProtection="0">
      <alignment vertical="top"/>
    </xf>
    <xf numFmtId="0" fontId="2" fillId="0" borderId="0"/>
    <xf numFmtId="164" fontId="3" fillId="0" borderId="0" applyFont="0" applyFill="0" applyBorder="0" applyAlignment="0" applyProtection="0"/>
    <xf numFmtId="167" fontId="3" fillId="0" borderId="0" applyFont="0" applyFill="0" applyBorder="0" applyAlignment="0" applyProtection="0"/>
    <xf numFmtId="0" fontId="3" fillId="0" borderId="0"/>
    <xf numFmtId="164" fontId="2" fillId="0" borderId="0" applyFont="0" applyFill="0" applyBorder="0" applyAlignment="0" applyProtection="0"/>
    <xf numFmtId="164" fontId="3" fillId="0" borderId="0" applyFont="0" applyFill="0" applyBorder="0" applyProtection="0">
      <alignment vertical="top"/>
    </xf>
    <xf numFmtId="0" fontId="3" fillId="0" borderId="0"/>
    <xf numFmtId="164" fontId="4" fillId="0" borderId="0" applyFont="0" applyFill="0" applyBorder="0" applyAlignment="0" applyProtection="0"/>
    <xf numFmtId="0" fontId="3" fillId="0" borderId="0"/>
    <xf numFmtId="166" fontId="3" fillId="0" borderId="0" applyFill="0" applyBorder="0" applyAlignment="0" applyProtection="0"/>
    <xf numFmtId="166" fontId="2" fillId="0" borderId="0" applyFont="0" applyFill="0" applyBorder="0" applyAlignment="0" applyProtection="0"/>
    <xf numFmtId="0" fontId="2" fillId="0" borderId="0"/>
    <xf numFmtId="0" fontId="3" fillId="0" borderId="0"/>
    <xf numFmtId="0" fontId="13" fillId="0" borderId="0"/>
  </cellStyleXfs>
  <cellXfs count="171">
    <xf numFmtId="0" fontId="0" fillId="0" borderId="0" xfId="0"/>
    <xf numFmtId="0" fontId="0" fillId="0" borderId="0" xfId="0"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165" fontId="0" fillId="0" borderId="5" xfId="0" applyNumberFormat="1" applyBorder="1" applyAlignment="1">
      <alignment vertical="center" wrapText="1"/>
    </xf>
    <xf numFmtId="0" fontId="0" fillId="0" borderId="4" xfId="0" applyBorder="1"/>
    <xf numFmtId="0" fontId="0" fillId="0" borderId="5" xfId="0" applyBorder="1"/>
    <xf numFmtId="17" fontId="1" fillId="0" borderId="0" xfId="0" applyNumberFormat="1" applyFont="1"/>
    <xf numFmtId="0" fontId="6" fillId="0" borderId="1" xfId="27" applyFont="1" applyBorder="1" applyAlignment="1">
      <alignment horizontal="center" vertical="center" wrapText="1"/>
    </xf>
    <xf numFmtId="0" fontId="7" fillId="0" borderId="2" xfId="27" applyFont="1" applyBorder="1" applyAlignment="1">
      <alignment horizontal="left" vertical="top" wrapText="1"/>
    </xf>
    <xf numFmtId="0" fontId="6" fillId="0" borderId="2" xfId="27" applyFont="1" applyBorder="1" applyAlignment="1">
      <alignment horizontal="center" vertical="center"/>
    </xf>
    <xf numFmtId="1" fontId="6" fillId="0" borderId="2" xfId="27" applyNumberFormat="1" applyFont="1" applyBorder="1" applyAlignment="1">
      <alignment horizontal="center" vertical="center"/>
    </xf>
    <xf numFmtId="169" fontId="6" fillId="0" borderId="2" xfId="17" applyNumberFormat="1" applyFont="1" applyFill="1" applyBorder="1" applyAlignment="1" applyProtection="1">
      <alignment horizontal="right" vertical="center"/>
    </xf>
    <xf numFmtId="169" fontId="8" fillId="7" borderId="15" xfId="17" applyNumberFormat="1" applyFont="1" applyFill="1" applyBorder="1" applyAlignment="1" applyProtection="1">
      <alignment horizontal="center" vertical="center"/>
    </xf>
    <xf numFmtId="0" fontId="8" fillId="8" borderId="6" xfId="27" applyFont="1" applyFill="1" applyBorder="1" applyAlignment="1">
      <alignment horizontal="center" vertical="top" wrapText="1"/>
    </xf>
    <xf numFmtId="0" fontId="8" fillId="8" borderId="7" xfId="27" applyFont="1" applyFill="1" applyBorder="1" applyAlignment="1">
      <alignment horizontal="center" vertical="top" wrapText="1"/>
    </xf>
    <xf numFmtId="166" fontId="8" fillId="8" borderId="7" xfId="17" applyNumberFormat="1" applyFont="1" applyFill="1" applyBorder="1" applyAlignment="1">
      <alignment horizontal="center" vertical="top" wrapText="1"/>
    </xf>
    <xf numFmtId="166" fontId="8" fillId="8" borderId="7" xfId="19" applyNumberFormat="1" applyFont="1" applyFill="1" applyBorder="1" applyAlignment="1">
      <alignment horizontal="right" vertical="top" wrapText="1"/>
    </xf>
    <xf numFmtId="166" fontId="8" fillId="8" borderId="9" xfId="19" applyNumberFormat="1" applyFont="1" applyFill="1" applyBorder="1" applyAlignment="1">
      <alignment horizontal="right" vertical="top" wrapText="1"/>
    </xf>
    <xf numFmtId="0" fontId="7" fillId="0" borderId="19" xfId="27" applyFont="1" applyBorder="1" applyAlignment="1">
      <alignment horizontal="center" wrapText="1"/>
    </xf>
    <xf numFmtId="0" fontId="7" fillId="0" borderId="28" xfId="27" applyFont="1" applyBorder="1" applyAlignment="1">
      <alignment horizontal="center" wrapText="1"/>
    </xf>
    <xf numFmtId="166" fontId="7" fillId="0" borderId="28" xfId="17" applyNumberFormat="1" applyFont="1" applyBorder="1" applyAlignment="1">
      <alignment horizontal="center" wrapText="1"/>
    </xf>
    <xf numFmtId="166" fontId="7" fillId="0" borderId="28" xfId="19" applyNumberFormat="1" applyFont="1" applyBorder="1" applyAlignment="1">
      <alignment horizontal="right" wrapText="1"/>
    </xf>
    <xf numFmtId="166" fontId="7" fillId="0" borderId="20" xfId="19" applyNumberFormat="1" applyFont="1" applyBorder="1" applyAlignment="1">
      <alignment horizontal="center" wrapText="1"/>
    </xf>
    <xf numFmtId="0" fontId="7" fillId="0" borderId="23" xfId="27" applyFont="1" applyBorder="1" applyAlignment="1">
      <alignment horizontal="center" vertical="center" wrapText="1"/>
    </xf>
    <xf numFmtId="0" fontId="9" fillId="0" borderId="25" xfId="27" applyFont="1" applyBorder="1" applyAlignment="1">
      <alignment horizontal="center" vertical="top" wrapText="1"/>
    </xf>
    <xf numFmtId="166" fontId="7" fillId="0" borderId="25" xfId="17" applyNumberFormat="1" applyFont="1" applyBorder="1" applyAlignment="1">
      <alignment horizontal="center" vertical="center" wrapText="1"/>
    </xf>
    <xf numFmtId="0" fontId="7" fillId="0" borderId="25" xfId="27" applyFont="1" applyBorder="1" applyAlignment="1">
      <alignment horizontal="center" vertical="center" wrapText="1"/>
    </xf>
    <xf numFmtId="166" fontId="7" fillId="0" borderId="25" xfId="19" applyNumberFormat="1" applyFont="1" applyBorder="1" applyAlignment="1">
      <alignment horizontal="right" vertical="center" wrapText="1"/>
    </xf>
    <xf numFmtId="166" fontId="7" fillId="0" borderId="29" xfId="19" applyNumberFormat="1" applyFont="1" applyBorder="1" applyAlignment="1">
      <alignment horizontal="center" vertical="center" wrapText="1"/>
    </xf>
    <xf numFmtId="0" fontId="7" fillId="0" borderId="25" xfId="27" applyFont="1" applyBorder="1" applyAlignment="1">
      <alignment horizontal="center" vertical="top" wrapText="1"/>
    </xf>
    <xf numFmtId="0" fontId="6" fillId="0" borderId="23" xfId="27" applyFont="1" applyFill="1" applyBorder="1" applyAlignment="1">
      <alignment horizontal="center" vertical="center"/>
    </xf>
    <xf numFmtId="0" fontId="6" fillId="0" borderId="25" xfId="27" applyFont="1" applyFill="1" applyBorder="1" applyAlignment="1">
      <alignment horizontal="left" vertical="top" wrapText="1"/>
    </xf>
    <xf numFmtId="0" fontId="7" fillId="0" borderId="25" xfId="27" applyFont="1" applyFill="1" applyBorder="1" applyAlignment="1">
      <alignment horizontal="center" vertical="center" wrapText="1"/>
    </xf>
    <xf numFmtId="1" fontId="7" fillId="0" borderId="25" xfId="27" applyNumberFormat="1" applyFont="1" applyFill="1" applyBorder="1" applyAlignment="1">
      <alignment horizontal="center" vertical="center"/>
    </xf>
    <xf numFmtId="169" fontId="6" fillId="0" borderId="25" xfId="17" applyNumberFormat="1" applyFont="1" applyFill="1" applyBorder="1" applyAlignment="1" applyProtection="1">
      <alignment horizontal="right" vertical="center"/>
    </xf>
    <xf numFmtId="168" fontId="6" fillId="0" borderId="29" xfId="17" applyNumberFormat="1" applyFont="1" applyFill="1" applyBorder="1" applyAlignment="1" applyProtection="1">
      <alignment horizontal="center" vertical="center"/>
    </xf>
    <xf numFmtId="168" fontId="6" fillId="0" borderId="13" xfId="17" applyNumberFormat="1" applyFont="1" applyFill="1" applyBorder="1" applyAlignment="1" applyProtection="1">
      <alignment horizontal="center" vertical="center"/>
    </xf>
    <xf numFmtId="0" fontId="7" fillId="0" borderId="1" xfId="27" applyFont="1" applyFill="1" applyBorder="1" applyAlignment="1">
      <alignment horizontal="center" vertical="center"/>
    </xf>
    <xf numFmtId="0" fontId="10" fillId="0" borderId="30" xfId="27" applyFont="1" applyFill="1" applyBorder="1" applyAlignment="1">
      <alignment horizontal="justify" vertical="top" wrapText="1"/>
    </xf>
    <xf numFmtId="0" fontId="11" fillId="0" borderId="2" xfId="27" applyFont="1" applyFill="1" applyBorder="1" applyAlignment="1">
      <alignment horizontal="center" vertical="center"/>
    </xf>
    <xf numFmtId="0" fontId="11" fillId="0" borderId="2" xfId="27" applyFont="1" applyFill="1" applyBorder="1" applyAlignment="1">
      <alignment vertical="center"/>
    </xf>
    <xf numFmtId="0" fontId="11" fillId="0" borderId="31" xfId="27" applyFont="1" applyFill="1" applyBorder="1" applyAlignment="1">
      <alignment vertical="center"/>
    </xf>
    <xf numFmtId="168" fontId="11" fillId="0" borderId="3" xfId="27" applyNumberFormat="1" applyFont="1" applyFill="1" applyBorder="1" applyAlignment="1">
      <alignment horizontal="center" vertical="center"/>
    </xf>
    <xf numFmtId="0" fontId="12" fillId="0" borderId="0" xfId="27" applyFont="1" applyAlignment="1">
      <alignment horizontal="center" vertical="center"/>
    </xf>
    <xf numFmtId="0" fontId="12" fillId="0" borderId="0" xfId="27" applyFont="1"/>
    <xf numFmtId="0" fontId="12" fillId="0" borderId="0" xfId="27" applyFont="1" applyAlignment="1">
      <alignment vertical="center"/>
    </xf>
    <xf numFmtId="170" fontId="12" fillId="0" borderId="0" xfId="27" applyNumberFormat="1" applyFont="1" applyAlignment="1">
      <alignment horizontal="center" vertical="center"/>
    </xf>
    <xf numFmtId="164" fontId="12" fillId="0" borderId="0" xfId="27" applyNumberFormat="1" applyFont="1" applyAlignment="1">
      <alignment horizontal="center" vertical="center"/>
    </xf>
    <xf numFmtId="0" fontId="12" fillId="0" borderId="24" xfId="27" applyFont="1" applyBorder="1" applyAlignment="1">
      <alignment horizontal="center" vertical="center"/>
    </xf>
    <xf numFmtId="0" fontId="12" fillId="0" borderId="24" xfId="27" applyFont="1" applyBorder="1"/>
    <xf numFmtId="0" fontId="12" fillId="0" borderId="24" xfId="27" applyFont="1" applyBorder="1" applyAlignment="1">
      <alignment vertical="center"/>
    </xf>
    <xf numFmtId="0" fontId="6" fillId="0" borderId="1" xfId="27" applyFont="1" applyBorder="1" applyAlignment="1">
      <alignment horizontal="center" vertical="top" wrapText="1"/>
    </xf>
    <xf numFmtId="0" fontId="6" fillId="0" borderId="2" xfId="27" applyFont="1" applyBorder="1" applyAlignment="1">
      <alignment horizontal="center" vertical="top"/>
    </xf>
    <xf numFmtId="0" fontId="7" fillId="0" borderId="26" xfId="27" applyFont="1" applyBorder="1" applyAlignment="1">
      <alignment horizontal="center" vertical="top" wrapText="1"/>
    </xf>
    <xf numFmtId="166" fontId="7" fillId="0" borderId="25" xfId="17" applyNumberFormat="1" applyFont="1" applyBorder="1" applyAlignment="1">
      <alignment horizontal="center" vertical="top" wrapText="1"/>
    </xf>
    <xf numFmtId="166" fontId="7" fillId="0" borderId="25" xfId="19" applyNumberFormat="1" applyFont="1" applyBorder="1" applyAlignment="1">
      <alignment horizontal="right" vertical="top" wrapText="1"/>
    </xf>
    <xf numFmtId="166" fontId="7" fillId="0" borderId="32" xfId="19" applyNumberFormat="1" applyFont="1" applyBorder="1" applyAlignment="1">
      <alignment horizontal="right" vertical="top" wrapText="1"/>
    </xf>
    <xf numFmtId="0" fontId="10" fillId="0" borderId="33" xfId="27" applyFont="1" applyFill="1" applyBorder="1" applyAlignment="1">
      <alignment horizontal="left" vertical="top"/>
    </xf>
    <xf numFmtId="0" fontId="10" fillId="0" borderId="30" xfId="27" applyFont="1" applyFill="1" applyBorder="1" applyAlignment="1">
      <alignment horizontal="left"/>
    </xf>
    <xf numFmtId="3" fontId="10" fillId="0" borderId="30" xfId="27" applyNumberFormat="1" applyFont="1" applyFill="1" applyBorder="1" applyAlignment="1">
      <alignment horizontal="center"/>
    </xf>
    <xf numFmtId="171" fontId="10" fillId="0" borderId="34" xfId="19" applyNumberFormat="1" applyFont="1" applyFill="1" applyBorder="1" applyAlignment="1">
      <alignment horizontal="right"/>
    </xf>
    <xf numFmtId="165" fontId="12" fillId="2" borderId="11" xfId="0" applyNumberFormat="1" applyFont="1" applyFill="1" applyBorder="1" applyAlignment="1">
      <alignment horizontal="center" vertical="center" wrapText="1"/>
    </xf>
    <xf numFmtId="164" fontId="10" fillId="0" borderId="35" xfId="19" applyNumberFormat="1" applyFont="1" applyFill="1" applyBorder="1" applyAlignment="1">
      <alignment horizontal="center"/>
    </xf>
    <xf numFmtId="0" fontId="12" fillId="0" borderId="11" xfId="0" applyFont="1" applyBorder="1" applyAlignment="1">
      <alignment horizontal="center" vertical="center" wrapText="1"/>
    </xf>
    <xf numFmtId="0" fontId="6" fillId="0" borderId="5" xfId="27" applyFont="1" applyBorder="1" applyAlignment="1">
      <alignment horizontal="left" vertical="top" wrapText="1"/>
    </xf>
    <xf numFmtId="0" fontId="12" fillId="0" borderId="5" xfId="0" applyFont="1" applyBorder="1" applyAlignment="1">
      <alignment horizontal="center" vertical="center" wrapText="1"/>
    </xf>
    <xf numFmtId="165" fontId="12" fillId="2" borderId="5" xfId="0" applyNumberFormat="1" applyFont="1" applyFill="1" applyBorder="1" applyAlignment="1">
      <alignment horizontal="right" vertical="center" wrapText="1"/>
    </xf>
    <xf numFmtId="165" fontId="12" fillId="0" borderId="5" xfId="0" applyNumberFormat="1" applyFont="1" applyBorder="1" applyAlignment="1">
      <alignment horizontal="right" vertical="center" wrapText="1"/>
    </xf>
    <xf numFmtId="0" fontId="12" fillId="0" borderId="26" xfId="0" applyFont="1" applyBorder="1" applyAlignment="1">
      <alignment horizontal="center" vertical="center" wrapText="1"/>
    </xf>
    <xf numFmtId="0" fontId="12" fillId="0" borderId="25" xfId="0" applyFont="1" applyBorder="1" applyAlignment="1">
      <alignment vertical="center" wrapText="1"/>
    </xf>
    <xf numFmtId="0" fontId="12" fillId="0" borderId="25" xfId="0" applyFont="1" applyBorder="1" applyAlignment="1">
      <alignment horizontal="center" vertical="center" wrapText="1"/>
    </xf>
    <xf numFmtId="165" fontId="12" fillId="2" borderId="27" xfId="0" applyNumberFormat="1" applyFont="1" applyFill="1" applyBorder="1" applyAlignment="1">
      <alignment horizontal="center" vertical="center" wrapText="1"/>
    </xf>
    <xf numFmtId="165" fontId="12" fillId="0" borderId="0"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vertical="center" wrapText="1"/>
    </xf>
    <xf numFmtId="0" fontId="12" fillId="0" borderId="14" xfId="0" applyFont="1" applyBorder="1" applyAlignment="1">
      <alignment horizontal="center" vertical="center" wrapText="1"/>
    </xf>
    <xf numFmtId="0" fontId="12" fillId="0" borderId="5" xfId="0" applyFont="1" applyBorder="1" applyAlignment="1">
      <alignment vertical="center" wrapText="1"/>
    </xf>
    <xf numFmtId="165" fontId="12" fillId="0" borderId="17" xfId="0" applyNumberFormat="1" applyFont="1" applyBorder="1" applyAlignment="1">
      <alignment horizontal="center" vertical="center" wrapText="1"/>
    </xf>
    <xf numFmtId="0" fontId="12" fillId="0" borderId="25" xfId="0" applyFont="1" applyBorder="1" applyAlignment="1">
      <alignment wrapText="1"/>
    </xf>
    <xf numFmtId="165" fontId="11" fillId="0" borderId="1" xfId="0" applyNumberFormat="1"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17" fillId="0" borderId="11" xfId="0" applyFont="1" applyBorder="1" applyAlignment="1">
      <alignment vertical="center" wrapText="1"/>
    </xf>
    <xf numFmtId="165" fontId="12" fillId="2" borderId="12" xfId="0" applyNumberFormat="1" applyFont="1" applyFill="1" applyBorder="1" applyAlignment="1">
      <alignment horizontal="center" vertical="center" wrapText="1"/>
    </xf>
    <xf numFmtId="0" fontId="17" fillId="0" borderId="5" xfId="0" applyFont="1" applyBorder="1" applyAlignment="1">
      <alignment vertical="center" wrapText="1"/>
    </xf>
    <xf numFmtId="165" fontId="12" fillId="2" borderId="5" xfId="0" applyNumberFormat="1" applyFont="1" applyFill="1" applyBorder="1" applyAlignment="1">
      <alignment horizontal="center" vertical="center" wrapText="1"/>
    </xf>
    <xf numFmtId="165" fontId="12" fillId="2" borderId="17"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165" fontId="12" fillId="0" borderId="18" xfId="0" applyNumberFormat="1" applyFont="1" applyBorder="1" applyAlignment="1">
      <alignment horizontal="center" vertical="center" wrapText="1"/>
    </xf>
    <xf numFmtId="0" fontId="19" fillId="0" borderId="14" xfId="0" applyFont="1" applyBorder="1" applyAlignment="1">
      <alignment horizontal="center" vertical="center" wrapText="1"/>
    </xf>
    <xf numFmtId="0" fontId="12" fillId="0" borderId="14" xfId="0" applyFont="1" applyBorder="1" applyAlignment="1">
      <alignment vertical="center" wrapText="1"/>
    </xf>
    <xf numFmtId="165" fontId="18"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vertical="center" wrapText="1"/>
    </xf>
    <xf numFmtId="0" fontId="12" fillId="0" borderId="22" xfId="0" applyFont="1" applyBorder="1" applyAlignment="1">
      <alignment horizontal="center" vertical="center" wrapText="1"/>
    </xf>
    <xf numFmtId="165" fontId="11" fillId="0" borderId="15"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vertical="center" wrapText="1"/>
    </xf>
    <xf numFmtId="0" fontId="15" fillId="0" borderId="11" xfId="0" applyFont="1" applyBorder="1" applyAlignment="1">
      <alignment horizontal="center" vertical="center" wrapText="1"/>
    </xf>
    <xf numFmtId="165" fontId="15" fillId="2" borderId="11" xfId="0" applyNumberFormat="1" applyFont="1" applyFill="1" applyBorder="1" applyAlignment="1">
      <alignment horizontal="center" vertical="center" wrapText="1"/>
    </xf>
    <xf numFmtId="165" fontId="15" fillId="2" borderId="12" xfId="0" applyNumberFormat="1" applyFont="1" applyFill="1" applyBorder="1" applyAlignment="1">
      <alignment horizontal="center" vertical="center" wrapText="1"/>
    </xf>
    <xf numFmtId="0" fontId="15" fillId="0" borderId="14" xfId="0" applyFont="1" applyBorder="1" applyAlignment="1">
      <alignment horizontal="center" vertical="center" wrapText="1"/>
    </xf>
    <xf numFmtId="0" fontId="20" fillId="0" borderId="5" xfId="0" applyFont="1" applyBorder="1" applyAlignment="1">
      <alignment vertical="center" wrapText="1"/>
    </xf>
    <xf numFmtId="0" fontId="15" fillId="0" borderId="5" xfId="0" applyFont="1" applyBorder="1" applyAlignment="1">
      <alignment horizontal="center" vertical="center" wrapText="1"/>
    </xf>
    <xf numFmtId="0" fontId="15" fillId="4" borderId="5" xfId="0" applyFont="1" applyFill="1" applyBorder="1" applyAlignment="1">
      <alignment horizontal="center" vertical="center" wrapText="1"/>
    </xf>
    <xf numFmtId="165" fontId="15" fillId="2" borderId="5" xfId="0" applyNumberFormat="1" applyFont="1" applyFill="1" applyBorder="1" applyAlignment="1">
      <alignment horizontal="center" vertical="center" wrapText="1"/>
    </xf>
    <xf numFmtId="165" fontId="15" fillId="2" borderId="17" xfId="0" applyNumberFormat="1" applyFont="1" applyFill="1" applyBorder="1" applyAlignment="1">
      <alignment horizontal="center" vertical="center" wrapText="1"/>
    </xf>
    <xf numFmtId="0" fontId="12" fillId="4" borderId="5" xfId="0" applyFont="1" applyFill="1" applyBorder="1" applyAlignment="1">
      <alignment horizontal="center" vertical="center" wrapText="1"/>
    </xf>
    <xf numFmtId="0" fontId="19" fillId="0" borderId="5" xfId="0" applyFont="1" applyBorder="1" applyAlignment="1">
      <alignment vertical="center" wrapText="1"/>
    </xf>
    <xf numFmtId="0" fontId="11" fillId="0" borderId="5" xfId="0" applyFont="1" applyBorder="1" applyAlignment="1">
      <alignment vertical="center" wrapText="1"/>
    </xf>
    <xf numFmtId="0" fontId="12" fillId="0" borderId="23" xfId="0" applyFont="1" applyBorder="1" applyAlignment="1">
      <alignment vertical="center" wrapText="1"/>
    </xf>
    <xf numFmtId="0" fontId="12" fillId="2" borderId="0" xfId="0" applyFont="1" applyFill="1" applyAlignment="1">
      <alignment vertical="center" wrapText="1"/>
    </xf>
    <xf numFmtId="0" fontId="15" fillId="0" borderId="1" xfId="0" applyFont="1" applyBorder="1" applyAlignment="1">
      <alignment horizontal="center"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165" fontId="12" fillId="5" borderId="15" xfId="0" applyNumberFormat="1"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Alignment="1">
      <alignment vertical="center" wrapText="1"/>
    </xf>
    <xf numFmtId="165" fontId="12"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horizontal="center" vertical="center" wrapText="1"/>
    </xf>
    <xf numFmtId="165" fontId="11" fillId="0" borderId="0" xfId="0" applyNumberFormat="1" applyFont="1" applyAlignment="1">
      <alignment horizontal="center" vertical="center" wrapText="1"/>
    </xf>
    <xf numFmtId="0" fontId="11" fillId="0" borderId="15" xfId="0" applyFont="1" applyBorder="1" applyAlignment="1">
      <alignment horizontal="center" vertical="center" wrapText="1"/>
    </xf>
    <xf numFmtId="165" fontId="12" fillId="6" borderId="15" xfId="0" applyNumberFormat="1" applyFont="1" applyFill="1" applyBorder="1" applyAlignment="1">
      <alignment horizontal="center" vertical="center" wrapText="1"/>
    </xf>
    <xf numFmtId="0" fontId="11" fillId="0" borderId="23" xfId="0" applyFont="1" applyBorder="1" applyAlignment="1">
      <alignment horizontal="center" vertical="center" wrapText="1"/>
    </xf>
    <xf numFmtId="172" fontId="12" fillId="2" borderId="11" xfId="0" applyNumberFormat="1" applyFont="1" applyFill="1" applyBorder="1" applyAlignment="1">
      <alignment horizontal="center" vertical="center" wrapText="1"/>
    </xf>
    <xf numFmtId="172" fontId="12" fillId="0" borderId="17" xfId="0" applyNumberFormat="1" applyFont="1" applyBorder="1" applyAlignment="1">
      <alignment horizontal="center" vertical="center" wrapText="1"/>
    </xf>
    <xf numFmtId="172" fontId="12" fillId="0" borderId="12" xfId="0" applyNumberFormat="1" applyFont="1" applyBorder="1" applyAlignment="1">
      <alignment horizontal="center" vertical="center" wrapText="1"/>
    </xf>
    <xf numFmtId="172" fontId="12" fillId="2" borderId="5" xfId="0" applyNumberFormat="1" applyFont="1" applyFill="1" applyBorder="1" applyAlignment="1">
      <alignment horizontal="center" vertical="center" wrapText="1"/>
    </xf>
    <xf numFmtId="0" fontId="14" fillId="0" borderId="36" xfId="28" applyFont="1" applyFill="1" applyBorder="1" applyAlignment="1">
      <alignment wrapText="1"/>
    </xf>
    <xf numFmtId="0" fontId="11" fillId="0" borderId="0" xfId="0" applyFont="1" applyBorder="1" applyAlignment="1">
      <alignment horizontal="center" vertical="center" wrapText="1"/>
    </xf>
    <xf numFmtId="165" fontId="12" fillId="6" borderId="0"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5" fontId="12" fillId="6" borderId="1" xfId="0" applyNumberFormat="1" applyFont="1" applyFill="1" applyBorder="1" applyAlignment="1">
      <alignment horizontal="center" vertical="center" wrapText="1"/>
    </xf>
    <xf numFmtId="165" fontId="12" fillId="0" borderId="11" xfId="0" applyNumberFormat="1" applyFont="1" applyFill="1" applyBorder="1" applyAlignment="1">
      <alignment horizontal="center" vertical="center" wrapText="1"/>
    </xf>
    <xf numFmtId="1" fontId="8" fillId="7" borderId="3" xfId="27" applyNumberFormat="1" applyFont="1" applyFill="1" applyBorder="1" applyAlignment="1">
      <alignment vertical="top"/>
    </xf>
    <xf numFmtId="0" fontId="21" fillId="3" borderId="0" xfId="0" applyFont="1" applyFill="1" applyAlignment="1">
      <alignment horizontal="center" vertical="center" wrapText="1"/>
    </xf>
    <xf numFmtId="0" fontId="5" fillId="7" borderId="24" xfId="27" applyFont="1" applyFill="1" applyBorder="1" applyAlignment="1">
      <alignment horizontal="center" wrapText="1"/>
    </xf>
    <xf numFmtId="1" fontId="8" fillId="7" borderId="1" xfId="27" applyNumberFormat="1" applyFont="1" applyFill="1" applyBorder="1" applyAlignment="1">
      <alignment horizontal="center" vertical="top"/>
    </xf>
    <xf numFmtId="1" fontId="8" fillId="7" borderId="2" xfId="27" applyNumberFormat="1" applyFont="1" applyFill="1" applyBorder="1" applyAlignment="1">
      <alignment horizontal="center" vertical="top"/>
    </xf>
    <xf numFmtId="1" fontId="8" fillId="7" borderId="3" xfId="27" applyNumberFormat="1" applyFont="1" applyFill="1" applyBorder="1" applyAlignment="1">
      <alignment horizontal="center" vertical="top"/>
    </xf>
    <xf numFmtId="0" fontId="15" fillId="0" borderId="19" xfId="0" applyFont="1" applyBorder="1" applyAlignment="1">
      <alignment horizontal="left" vertical="center" wrapText="1"/>
    </xf>
    <xf numFmtId="0" fontId="15" fillId="0" borderId="16" xfId="0" applyFont="1" applyBorder="1" applyAlignment="1">
      <alignment horizontal="left" vertical="center" wrapText="1"/>
    </xf>
    <xf numFmtId="0" fontId="15" fillId="0" borderId="20" xfId="0" applyFont="1" applyBorder="1" applyAlignment="1">
      <alignment horizontal="left" vertical="center" wrapText="1"/>
    </xf>
    <xf numFmtId="1" fontId="8" fillId="7" borderId="8" xfId="27" applyNumberFormat="1" applyFont="1" applyFill="1" applyBorder="1" applyAlignment="1">
      <alignment horizontal="center" vertical="top"/>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 fontId="22" fillId="7" borderId="8" xfId="27" applyNumberFormat="1" applyFont="1" applyFill="1" applyBorder="1" applyAlignment="1">
      <alignment horizontal="center" vertical="top"/>
    </xf>
    <xf numFmtId="1" fontId="22" fillId="7" borderId="2" xfId="27" applyNumberFormat="1" applyFont="1" applyFill="1" applyBorder="1" applyAlignment="1">
      <alignment horizontal="center" vertical="top"/>
    </xf>
  </cellXfs>
  <cellStyles count="29">
    <cellStyle name="Comma 10" xfId="6"/>
    <cellStyle name="Comma 10 2 2" xfId="14"/>
    <cellStyle name="Comma 17" xfId="10"/>
    <cellStyle name="Comma 19 2" xfId="11"/>
    <cellStyle name="Comma 2" xfId="17"/>
    <cellStyle name="Comma 2 10 2 2" xfId="4"/>
    <cellStyle name="Comma 2 2" xfId="1"/>
    <cellStyle name="Comma 2 3" xfId="22"/>
    <cellStyle name="Comma 2 3 2" xfId="24"/>
    <cellStyle name="Comma 20" xfId="16"/>
    <cellStyle name="Comma 25" xfId="8"/>
    <cellStyle name="Comma 3" xfId="19"/>
    <cellStyle name="Comma 3 10 2 2" xfId="12"/>
    <cellStyle name="Comma 5" xfId="20"/>
    <cellStyle name="Comma 58" xfId="25"/>
    <cellStyle name="Normal" xfId="0" builtinId="0"/>
    <cellStyle name="Normal 10" xfId="21"/>
    <cellStyle name="Normal 10 2 2" xfId="13"/>
    <cellStyle name="Normal 17" xfId="9"/>
    <cellStyle name="Normal 17 2" xfId="18"/>
    <cellStyle name="Normal 18" xfId="15"/>
    <cellStyle name="Normal 19" xfId="7"/>
    <cellStyle name="Normal 2" xfId="27"/>
    <cellStyle name="Normal 2 17" xfId="3"/>
    <cellStyle name="Normal 3" xfId="26"/>
    <cellStyle name="Normal 4" xfId="28"/>
    <cellStyle name="Normal 4 2" xfId="23"/>
    <cellStyle name="Normal 5 10" xfId="5"/>
    <cellStyle name="Normal 5 1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30"/>
  <sheetViews>
    <sheetView tabSelected="1" view="pageBreakPreview" zoomScale="60" zoomScaleNormal="100" workbookViewId="0">
      <selection activeCell="I24" sqref="I24:I25"/>
    </sheetView>
  </sheetViews>
  <sheetFormatPr defaultRowHeight="14.5" x14ac:dyDescent="0.35"/>
  <sheetData>
    <row r="9" spans="1:10" ht="153.5" customHeight="1" x14ac:dyDescent="0.35">
      <c r="A9" s="147" t="s">
        <v>96</v>
      </c>
      <c r="B9" s="147"/>
      <c r="C9" s="147"/>
      <c r="D9" s="147"/>
      <c r="E9" s="147"/>
      <c r="F9" s="147"/>
      <c r="G9" s="147"/>
      <c r="H9" s="147"/>
      <c r="I9" s="147"/>
      <c r="J9" s="147"/>
    </row>
    <row r="30" spans="5:5" x14ac:dyDescent="0.35">
      <c r="E30" s="9">
        <v>45386</v>
      </c>
    </row>
  </sheetData>
  <mergeCells count="1">
    <mergeCell ref="A9:J9"/>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E16" sqref="E16"/>
    </sheetView>
  </sheetViews>
  <sheetFormatPr defaultRowHeight="14.5" x14ac:dyDescent="0.35"/>
  <cols>
    <col min="2" max="2" width="37.7265625" customWidth="1"/>
    <col min="5" max="5" width="23.453125" customWidth="1"/>
    <col min="6" max="6" width="18.7265625" customWidth="1"/>
  </cols>
  <sheetData>
    <row r="1" spans="1:6" ht="15" thickBot="1" x14ac:dyDescent="0.4">
      <c r="A1" s="148" t="s">
        <v>95</v>
      </c>
      <c r="B1" s="148"/>
      <c r="C1" s="148"/>
      <c r="D1" s="148"/>
      <c r="E1" s="148"/>
      <c r="F1" s="148"/>
    </row>
    <row r="2" spans="1:6" ht="15" thickBot="1" x14ac:dyDescent="0.4">
      <c r="A2" s="10"/>
      <c r="B2" s="11"/>
      <c r="C2" s="12"/>
      <c r="D2" s="13"/>
      <c r="E2" s="14"/>
      <c r="F2" s="15" t="s">
        <v>98</v>
      </c>
    </row>
    <row r="3" spans="1:6" ht="15" thickBot="1" x14ac:dyDescent="0.4">
      <c r="A3" s="16" t="s">
        <v>99</v>
      </c>
      <c r="B3" s="17" t="s">
        <v>1</v>
      </c>
      <c r="C3" s="18" t="s">
        <v>2</v>
      </c>
      <c r="D3" s="17" t="s">
        <v>25</v>
      </c>
      <c r="E3" s="19" t="s">
        <v>107</v>
      </c>
      <c r="F3" s="20" t="s">
        <v>106</v>
      </c>
    </row>
    <row r="4" spans="1:6" x14ac:dyDescent="0.35">
      <c r="A4" s="21"/>
      <c r="B4" s="22"/>
      <c r="C4" s="23"/>
      <c r="D4" s="22"/>
      <c r="E4" s="24"/>
      <c r="F4" s="25"/>
    </row>
    <row r="5" spans="1:6" x14ac:dyDescent="0.35">
      <c r="A5" s="26"/>
      <c r="B5" s="27" t="s">
        <v>100</v>
      </c>
      <c r="C5" s="28"/>
      <c r="D5" s="29"/>
      <c r="E5" s="30"/>
      <c r="F5" s="31"/>
    </row>
    <row r="6" spans="1:6" x14ac:dyDescent="0.35">
      <c r="A6" s="26"/>
      <c r="B6" s="32"/>
      <c r="C6" s="28"/>
      <c r="D6" s="29"/>
      <c r="E6" s="30"/>
      <c r="F6" s="31"/>
    </row>
    <row r="7" spans="1:6" x14ac:dyDescent="0.35">
      <c r="A7" s="33"/>
      <c r="B7" s="34" t="s">
        <v>101</v>
      </c>
      <c r="C7" s="35"/>
      <c r="D7" s="36"/>
      <c r="E7" s="37"/>
      <c r="F7" s="38">
        <f>Preliminary!F15</f>
        <v>0</v>
      </c>
    </row>
    <row r="8" spans="1:6" x14ac:dyDescent="0.35">
      <c r="A8" s="33"/>
      <c r="B8" s="34"/>
      <c r="C8" s="35"/>
      <c r="D8" s="36"/>
      <c r="E8" s="37"/>
      <c r="F8" s="38"/>
    </row>
    <row r="9" spans="1:6" x14ac:dyDescent="0.35">
      <c r="A9" s="33"/>
      <c r="B9" s="34" t="s">
        <v>102</v>
      </c>
      <c r="C9" s="35"/>
      <c r="D9" s="36"/>
      <c r="E9" s="37"/>
      <c r="F9" s="38">
        <f>'Main Bill'!F81</f>
        <v>0</v>
      </c>
    </row>
    <row r="10" spans="1:6" ht="15" thickBot="1" x14ac:dyDescent="0.4">
      <c r="A10" s="33"/>
      <c r="B10" s="34"/>
      <c r="C10" s="35"/>
      <c r="D10" s="36"/>
      <c r="E10" s="37"/>
      <c r="F10" s="39"/>
    </row>
    <row r="11" spans="1:6" ht="15" thickBot="1" x14ac:dyDescent="0.4">
      <c r="A11" s="40"/>
      <c r="B11" s="41" t="s">
        <v>103</v>
      </c>
      <c r="C11" s="42"/>
      <c r="D11" s="43"/>
      <c r="E11" s="44"/>
      <c r="F11" s="45">
        <f>F7+F9</f>
        <v>0</v>
      </c>
    </row>
    <row r="12" spans="1:6" x14ac:dyDescent="0.35">
      <c r="A12" s="46"/>
      <c r="B12" s="47"/>
      <c r="C12" s="46"/>
      <c r="D12" s="48"/>
      <c r="E12" s="48"/>
      <c r="F12" s="46"/>
    </row>
    <row r="13" spans="1:6" x14ac:dyDescent="0.35">
      <c r="A13" s="46"/>
      <c r="B13" s="47"/>
      <c r="C13" s="46"/>
      <c r="D13" s="48"/>
      <c r="E13" s="48"/>
      <c r="F13" s="49"/>
    </row>
    <row r="14" spans="1:6" x14ac:dyDescent="0.35">
      <c r="A14" s="46"/>
      <c r="B14" s="47"/>
      <c r="C14" s="46"/>
      <c r="D14" s="48"/>
      <c r="E14" s="48"/>
      <c r="F14" s="46"/>
    </row>
    <row r="15" spans="1:6" x14ac:dyDescent="0.35">
      <c r="A15" s="46"/>
      <c r="B15" s="47"/>
      <c r="C15" s="46"/>
      <c r="D15" s="48"/>
      <c r="E15" s="48"/>
      <c r="F15" s="50"/>
    </row>
    <row r="16" spans="1:6" x14ac:dyDescent="0.35">
      <c r="A16" s="46"/>
      <c r="B16" s="47"/>
      <c r="C16" s="46"/>
      <c r="D16" s="48"/>
      <c r="E16" s="48"/>
      <c r="F16" s="46"/>
    </row>
    <row r="17" spans="1:6" x14ac:dyDescent="0.35">
      <c r="A17" s="46"/>
      <c r="B17" s="47"/>
      <c r="C17" s="46"/>
      <c r="D17" s="48"/>
      <c r="E17" s="48"/>
      <c r="F17" s="46"/>
    </row>
    <row r="18" spans="1:6" ht="15" thickBot="1" x14ac:dyDescent="0.4">
      <c r="A18" s="51"/>
      <c r="B18" s="52"/>
      <c r="C18" s="51"/>
      <c r="D18" s="53"/>
      <c r="E18" s="53"/>
      <c r="F18" s="51"/>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H13" sqref="H13"/>
    </sheetView>
  </sheetViews>
  <sheetFormatPr defaultRowHeight="14.5" x14ac:dyDescent="0.35"/>
  <cols>
    <col min="2" max="2" width="37.453125" customWidth="1"/>
    <col min="5" max="5" width="16.6328125" customWidth="1"/>
    <col min="6" max="6" width="19.36328125" customWidth="1"/>
  </cols>
  <sheetData>
    <row r="1" spans="1:6" ht="15" thickBot="1" x14ac:dyDescent="0.4">
      <c r="A1" s="148" t="s">
        <v>95</v>
      </c>
      <c r="B1" s="148"/>
      <c r="C1" s="148"/>
      <c r="D1" s="148"/>
      <c r="E1" s="148"/>
      <c r="F1" s="148"/>
    </row>
    <row r="2" spans="1:6" ht="15" thickBot="1" x14ac:dyDescent="0.4">
      <c r="A2" s="54"/>
      <c r="B2" s="11"/>
      <c r="C2" s="55"/>
      <c r="D2" s="149" t="s">
        <v>104</v>
      </c>
      <c r="E2" s="150"/>
      <c r="F2" s="151"/>
    </row>
    <row r="3" spans="1:6" x14ac:dyDescent="0.35">
      <c r="A3" s="56"/>
      <c r="B3" s="32" t="s">
        <v>101</v>
      </c>
      <c r="C3" s="57"/>
      <c r="D3" s="32"/>
      <c r="E3" s="58"/>
      <c r="F3" s="59"/>
    </row>
    <row r="4" spans="1:6" ht="26" x14ac:dyDescent="0.35">
      <c r="A4" s="32" t="s">
        <v>0</v>
      </c>
      <c r="B4" s="32" t="s">
        <v>1</v>
      </c>
      <c r="C4" s="32" t="s">
        <v>2</v>
      </c>
      <c r="D4" s="32" t="s">
        <v>3</v>
      </c>
      <c r="E4" s="32" t="s">
        <v>4</v>
      </c>
      <c r="F4" s="32" t="s">
        <v>5</v>
      </c>
    </row>
    <row r="5" spans="1:6" x14ac:dyDescent="0.35">
      <c r="A5" s="67" t="s">
        <v>6</v>
      </c>
      <c r="B5" s="67" t="s">
        <v>7</v>
      </c>
      <c r="C5" s="67" t="s">
        <v>8</v>
      </c>
      <c r="D5" s="68">
        <v>1</v>
      </c>
      <c r="E5" s="69">
        <v>0</v>
      </c>
      <c r="F5" s="70">
        <f t="shared" ref="F5:F13" si="0">E5*D5</f>
        <v>0</v>
      </c>
    </row>
    <row r="6" spans="1:6" x14ac:dyDescent="0.35">
      <c r="A6" s="67" t="s">
        <v>9</v>
      </c>
      <c r="B6" s="67" t="s">
        <v>10</v>
      </c>
      <c r="C6" s="67" t="s">
        <v>8</v>
      </c>
      <c r="D6" s="68">
        <v>1</v>
      </c>
      <c r="E6" s="69">
        <v>0</v>
      </c>
      <c r="F6" s="70">
        <f t="shared" si="0"/>
        <v>0</v>
      </c>
    </row>
    <row r="7" spans="1:6" x14ac:dyDescent="0.35">
      <c r="A7" s="67" t="s">
        <v>11</v>
      </c>
      <c r="B7" s="67" t="s">
        <v>12</v>
      </c>
      <c r="C7" s="67" t="s">
        <v>8</v>
      </c>
      <c r="D7" s="68">
        <v>1</v>
      </c>
      <c r="E7" s="69">
        <v>0</v>
      </c>
      <c r="F7" s="70">
        <f t="shared" si="0"/>
        <v>0</v>
      </c>
    </row>
    <row r="8" spans="1:6" x14ac:dyDescent="0.35">
      <c r="A8" s="67" t="s">
        <v>13</v>
      </c>
      <c r="B8" s="67" t="s">
        <v>14</v>
      </c>
      <c r="C8" s="67" t="s">
        <v>8</v>
      </c>
      <c r="D8" s="68">
        <v>1</v>
      </c>
      <c r="E8" s="69">
        <v>0</v>
      </c>
      <c r="F8" s="70">
        <f t="shared" si="0"/>
        <v>0</v>
      </c>
    </row>
    <row r="9" spans="1:6" x14ac:dyDescent="0.35">
      <c r="A9" s="67" t="s">
        <v>15</v>
      </c>
      <c r="B9" s="67" t="s">
        <v>16</v>
      </c>
      <c r="C9" s="67" t="s">
        <v>8</v>
      </c>
      <c r="D9" s="68">
        <v>1</v>
      </c>
      <c r="E9" s="69">
        <v>0</v>
      </c>
      <c r="F9" s="70">
        <f t="shared" si="0"/>
        <v>0</v>
      </c>
    </row>
    <row r="10" spans="1:6" x14ac:dyDescent="0.35">
      <c r="A10" s="67" t="s">
        <v>17</v>
      </c>
      <c r="B10" s="67" t="s">
        <v>18</v>
      </c>
      <c r="C10" s="67" t="s">
        <v>8</v>
      </c>
      <c r="D10" s="68">
        <v>1</v>
      </c>
      <c r="E10" s="69">
        <v>0</v>
      </c>
      <c r="F10" s="70">
        <f t="shared" si="0"/>
        <v>0</v>
      </c>
    </row>
    <row r="11" spans="1:6" ht="26" x14ac:dyDescent="0.35">
      <c r="A11" s="67" t="s">
        <v>19</v>
      </c>
      <c r="B11" s="67" t="s">
        <v>20</v>
      </c>
      <c r="C11" s="67" t="s">
        <v>8</v>
      </c>
      <c r="D11" s="68">
        <v>1</v>
      </c>
      <c r="E11" s="69">
        <v>0</v>
      </c>
      <c r="F11" s="70">
        <f t="shared" si="0"/>
        <v>0</v>
      </c>
    </row>
    <row r="12" spans="1:6" x14ac:dyDescent="0.35">
      <c r="A12" s="67" t="s">
        <v>21</v>
      </c>
      <c r="B12" s="67" t="s">
        <v>22</v>
      </c>
      <c r="C12" s="67" t="s">
        <v>8</v>
      </c>
      <c r="D12" s="68">
        <v>1</v>
      </c>
      <c r="E12" s="69">
        <v>0</v>
      </c>
      <c r="F12" s="70">
        <f t="shared" si="0"/>
        <v>0</v>
      </c>
    </row>
    <row r="13" spans="1:6" x14ac:dyDescent="0.35">
      <c r="A13" s="67" t="s">
        <v>23</v>
      </c>
      <c r="B13" s="67" t="s">
        <v>97</v>
      </c>
      <c r="C13" s="67" t="s">
        <v>8</v>
      </c>
      <c r="D13" s="68">
        <v>1</v>
      </c>
      <c r="E13" s="69">
        <v>0</v>
      </c>
      <c r="F13" s="70">
        <f t="shared" si="0"/>
        <v>0</v>
      </c>
    </row>
    <row r="14" spans="1:6" ht="15" thickBot="1" x14ac:dyDescent="0.4">
      <c r="A14" s="56"/>
      <c r="B14" s="32"/>
      <c r="C14" s="57"/>
      <c r="D14" s="32"/>
      <c r="E14" s="58"/>
      <c r="F14" s="59"/>
    </row>
    <row r="15" spans="1:6" ht="29.5" thickBot="1" x14ac:dyDescent="0.4">
      <c r="A15" s="60"/>
      <c r="B15" s="41" t="s">
        <v>105</v>
      </c>
      <c r="C15" s="61"/>
      <c r="D15" s="62"/>
      <c r="E15" s="63"/>
      <c r="F15" s="65">
        <f>SUM(F5:F13)</f>
        <v>0</v>
      </c>
    </row>
  </sheetData>
  <mergeCells count="2">
    <mergeCell ref="A1:F1"/>
    <mergeCell ref="D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view="pageBreakPreview" topLeftCell="A53" zoomScaleNormal="100" zoomScaleSheetLayoutView="100" workbookViewId="0">
      <selection activeCell="G79" sqref="G79"/>
    </sheetView>
  </sheetViews>
  <sheetFormatPr defaultColWidth="8.90625" defaultRowHeight="14.5" x14ac:dyDescent="0.35"/>
  <cols>
    <col min="1" max="1" width="5.6328125" style="1" customWidth="1"/>
    <col min="2" max="2" width="68.6328125" style="1" customWidth="1"/>
    <col min="3" max="3" width="10.36328125" style="4" customWidth="1"/>
    <col min="4" max="4" width="8.90625" style="4"/>
    <col min="5" max="5" width="16.08984375" style="5" customWidth="1"/>
    <col min="6" max="6" width="15.54296875" style="4" customWidth="1"/>
    <col min="7" max="7" width="12.6328125" style="3" bestFit="1" customWidth="1"/>
    <col min="8" max="8" width="12.453125" style="3" bestFit="1" customWidth="1"/>
    <col min="9" max="9" width="8.90625" style="3"/>
    <col min="10" max="10" width="12.6328125" style="3" bestFit="1" customWidth="1"/>
    <col min="11" max="11" width="8.90625" style="3"/>
    <col min="12" max="12" width="18" style="3" customWidth="1"/>
    <col min="13" max="16384" width="8.90625" style="1"/>
  </cols>
  <sheetData>
    <row r="1" spans="1:12" ht="15" customHeight="1" thickBot="1" x14ac:dyDescent="0.4">
      <c r="A1" s="166"/>
      <c r="B1" s="167"/>
      <c r="C1" s="167"/>
      <c r="D1" s="167"/>
      <c r="E1" s="167"/>
      <c r="F1" s="168"/>
      <c r="G1" s="1"/>
      <c r="H1" s="2"/>
    </row>
    <row r="2" spans="1:12" ht="21" customHeight="1" thickBot="1" x14ac:dyDescent="0.4">
      <c r="A2" s="169" t="s">
        <v>95</v>
      </c>
      <c r="B2" s="170"/>
      <c r="C2" s="170"/>
      <c r="D2" s="170"/>
      <c r="E2" s="170"/>
      <c r="F2" s="170"/>
      <c r="G2" s="1"/>
      <c r="H2" s="2"/>
    </row>
    <row r="3" spans="1:12" x14ac:dyDescent="0.35">
      <c r="A3" s="71"/>
      <c r="B3" s="72"/>
      <c r="C3" s="73"/>
      <c r="D3" s="73"/>
      <c r="E3" s="74"/>
      <c r="F3" s="75"/>
      <c r="G3" s="2"/>
      <c r="L3" s="6"/>
    </row>
    <row r="4" spans="1:12" ht="15" thickBot="1" x14ac:dyDescent="0.4">
      <c r="A4" s="71"/>
      <c r="B4" s="73" t="s">
        <v>108</v>
      </c>
      <c r="C4" s="73"/>
      <c r="D4" s="73"/>
      <c r="E4" s="74"/>
      <c r="F4" s="75"/>
      <c r="G4" s="2"/>
      <c r="L4" s="6"/>
    </row>
    <row r="5" spans="1:12" ht="15" thickBot="1" x14ac:dyDescent="0.4">
      <c r="A5" s="71"/>
      <c r="B5" s="72"/>
      <c r="C5" s="73"/>
      <c r="D5" s="155" t="s">
        <v>104</v>
      </c>
      <c r="E5" s="150"/>
      <c r="F5" s="150"/>
      <c r="G5" s="146"/>
      <c r="L5" s="6"/>
    </row>
    <row r="6" spans="1:12" ht="15" thickBot="1" x14ac:dyDescent="0.4">
      <c r="A6" s="152" t="s">
        <v>116</v>
      </c>
      <c r="B6" s="153"/>
      <c r="C6" s="153"/>
      <c r="D6" s="153"/>
      <c r="E6" s="153"/>
      <c r="F6" s="154"/>
      <c r="G6" s="2"/>
      <c r="L6" s="6"/>
    </row>
    <row r="7" spans="1:12" ht="29.5" thickBot="1" x14ac:dyDescent="0.4">
      <c r="A7" s="76" t="s">
        <v>24</v>
      </c>
      <c r="B7" s="77" t="s">
        <v>109</v>
      </c>
      <c r="C7" s="77" t="s">
        <v>2</v>
      </c>
      <c r="D7" s="77" t="s">
        <v>25</v>
      </c>
      <c r="E7" s="78" t="s">
        <v>4</v>
      </c>
      <c r="F7" s="79" t="s">
        <v>5</v>
      </c>
      <c r="G7" s="2"/>
      <c r="L7" s="6"/>
    </row>
    <row r="8" spans="1:12" ht="58" x14ac:dyDescent="0.35">
      <c r="A8" s="80">
        <v>1</v>
      </c>
      <c r="B8" s="81" t="s">
        <v>115</v>
      </c>
      <c r="C8" s="66" t="s">
        <v>26</v>
      </c>
      <c r="D8" s="66">
        <v>1</v>
      </c>
      <c r="E8" s="145">
        <v>0</v>
      </c>
      <c r="F8" s="136">
        <f>E8*D8</f>
        <v>0</v>
      </c>
      <c r="G8" s="2"/>
      <c r="L8" s="6"/>
    </row>
    <row r="9" spans="1:12" ht="31.5" x14ac:dyDescent="0.35">
      <c r="A9" s="82">
        <v>2</v>
      </c>
      <c r="B9" s="83" t="s">
        <v>110</v>
      </c>
      <c r="C9" s="68" t="s">
        <v>31</v>
      </c>
      <c r="D9" s="68">
        <v>260</v>
      </c>
      <c r="E9" s="64">
        <v>0</v>
      </c>
      <c r="F9" s="135">
        <f t="shared" ref="F9:F17" si="0">E9*D9</f>
        <v>0</v>
      </c>
      <c r="G9" s="2"/>
      <c r="L9" s="6"/>
    </row>
    <row r="10" spans="1:12" x14ac:dyDescent="0.35">
      <c r="A10" s="82">
        <v>3</v>
      </c>
      <c r="B10" s="83" t="s">
        <v>27</v>
      </c>
      <c r="C10" s="68" t="s">
        <v>28</v>
      </c>
      <c r="D10" s="68">
        <v>1</v>
      </c>
      <c r="E10" s="64">
        <v>0</v>
      </c>
      <c r="F10" s="135">
        <f t="shared" si="0"/>
        <v>0</v>
      </c>
      <c r="G10" s="2"/>
      <c r="L10" s="6"/>
    </row>
    <row r="11" spans="1:12" ht="65.25" customHeight="1" x14ac:dyDescent="0.35">
      <c r="A11" s="82">
        <v>4</v>
      </c>
      <c r="B11" s="83" t="s">
        <v>29</v>
      </c>
      <c r="C11" s="68" t="s">
        <v>0</v>
      </c>
      <c r="D11" s="68">
        <v>1</v>
      </c>
      <c r="E11" s="64">
        <v>0</v>
      </c>
      <c r="F11" s="135">
        <f t="shared" si="0"/>
        <v>0</v>
      </c>
      <c r="G11" s="2"/>
      <c r="L11" s="6"/>
    </row>
    <row r="12" spans="1:12" x14ac:dyDescent="0.35">
      <c r="A12" s="82">
        <v>5</v>
      </c>
      <c r="B12" s="83" t="s">
        <v>30</v>
      </c>
      <c r="C12" s="68" t="s">
        <v>0</v>
      </c>
      <c r="D12" s="68">
        <v>1</v>
      </c>
      <c r="E12" s="64">
        <v>0</v>
      </c>
      <c r="F12" s="135">
        <f t="shared" si="0"/>
        <v>0</v>
      </c>
      <c r="G12" s="2"/>
      <c r="L12" s="6"/>
    </row>
    <row r="13" spans="1:12" ht="46" x14ac:dyDescent="0.35">
      <c r="A13" s="82">
        <v>6</v>
      </c>
      <c r="B13" s="83" t="s">
        <v>111</v>
      </c>
      <c r="C13" s="68" t="s">
        <v>31</v>
      </c>
      <c r="D13" s="68">
        <v>100</v>
      </c>
      <c r="E13" s="64">
        <v>0</v>
      </c>
      <c r="F13" s="135">
        <f t="shared" si="0"/>
        <v>0</v>
      </c>
      <c r="G13" s="2"/>
      <c r="L13" s="6"/>
    </row>
    <row r="14" spans="1:12" ht="31.5" x14ac:dyDescent="0.35">
      <c r="A14" s="82">
        <v>7</v>
      </c>
      <c r="B14" s="83" t="s">
        <v>112</v>
      </c>
      <c r="C14" s="68" t="s">
        <v>31</v>
      </c>
      <c r="D14" s="68">
        <v>200</v>
      </c>
      <c r="E14" s="64">
        <v>0</v>
      </c>
      <c r="F14" s="135">
        <f t="shared" si="0"/>
        <v>0</v>
      </c>
      <c r="G14" s="2"/>
      <c r="L14" s="6"/>
    </row>
    <row r="15" spans="1:12" x14ac:dyDescent="0.35">
      <c r="A15" s="82">
        <v>8</v>
      </c>
      <c r="B15" s="83" t="s">
        <v>94</v>
      </c>
      <c r="C15" s="68" t="s">
        <v>31</v>
      </c>
      <c r="D15" s="68">
        <v>130</v>
      </c>
      <c r="E15" s="64">
        <v>0</v>
      </c>
      <c r="F15" s="135">
        <f t="shared" si="0"/>
        <v>0</v>
      </c>
      <c r="G15" s="2"/>
      <c r="L15" s="6"/>
    </row>
    <row r="16" spans="1:12" ht="72.5" x14ac:dyDescent="0.35">
      <c r="A16" s="82">
        <v>9</v>
      </c>
      <c r="B16" s="85" t="s">
        <v>90</v>
      </c>
      <c r="C16" s="68" t="s">
        <v>91</v>
      </c>
      <c r="D16" s="68">
        <v>1</v>
      </c>
      <c r="E16" s="134">
        <v>0</v>
      </c>
      <c r="F16" s="135">
        <f>E16*D16</f>
        <v>0</v>
      </c>
      <c r="G16" s="2"/>
      <c r="L16" s="6"/>
    </row>
    <row r="17" spans="1:12" ht="29.5" thickBot="1" x14ac:dyDescent="0.4">
      <c r="A17" s="82">
        <v>10</v>
      </c>
      <c r="B17" s="83" t="s">
        <v>32</v>
      </c>
      <c r="C17" s="68" t="s">
        <v>0</v>
      </c>
      <c r="D17" s="68">
        <v>1</v>
      </c>
      <c r="E17" s="134">
        <v>0</v>
      </c>
      <c r="F17" s="135">
        <f t="shared" si="0"/>
        <v>0</v>
      </c>
      <c r="G17" s="2"/>
      <c r="L17" s="6"/>
    </row>
    <row r="18" spans="1:12" ht="15" thickBot="1" x14ac:dyDescent="0.4">
      <c r="A18" s="156" t="s">
        <v>33</v>
      </c>
      <c r="B18" s="157"/>
      <c r="C18" s="157"/>
      <c r="D18" s="157"/>
      <c r="E18" s="158"/>
      <c r="F18" s="86">
        <f>SUM(F8:F17)</f>
        <v>0</v>
      </c>
      <c r="G18" s="2"/>
      <c r="L18" s="6"/>
    </row>
    <row r="19" spans="1:12" ht="15" thickBot="1" x14ac:dyDescent="0.4">
      <c r="A19" s="87"/>
      <c r="B19" s="87"/>
      <c r="C19" s="88"/>
      <c r="D19" s="88"/>
      <c r="E19" s="89"/>
      <c r="F19" s="88"/>
      <c r="G19" s="2"/>
      <c r="L19" s="6"/>
    </row>
    <row r="20" spans="1:12" ht="15" thickBot="1" x14ac:dyDescent="0.4">
      <c r="A20" s="152" t="s">
        <v>117</v>
      </c>
      <c r="B20" s="153"/>
      <c r="C20" s="153"/>
      <c r="D20" s="153"/>
      <c r="E20" s="153"/>
      <c r="F20" s="154"/>
      <c r="G20" s="2"/>
      <c r="L20" s="6"/>
    </row>
    <row r="21" spans="1:12" ht="29.5" thickBot="1" x14ac:dyDescent="0.4">
      <c r="A21" s="76" t="s">
        <v>24</v>
      </c>
      <c r="B21" s="77" t="s">
        <v>109</v>
      </c>
      <c r="C21" s="77" t="s">
        <v>2</v>
      </c>
      <c r="D21" s="77" t="s">
        <v>25</v>
      </c>
      <c r="E21" s="78" t="s">
        <v>4</v>
      </c>
      <c r="F21" s="79" t="s">
        <v>5</v>
      </c>
      <c r="G21" s="2"/>
      <c r="L21" s="6"/>
    </row>
    <row r="22" spans="1:12" x14ac:dyDescent="0.35">
      <c r="A22" s="80"/>
      <c r="B22" s="90" t="s">
        <v>34</v>
      </c>
      <c r="C22" s="66"/>
      <c r="D22" s="66"/>
      <c r="E22" s="64"/>
      <c r="F22" s="91"/>
      <c r="G22" s="2"/>
      <c r="L22" s="6"/>
    </row>
    <row r="23" spans="1:12" x14ac:dyDescent="0.35">
      <c r="A23" s="82"/>
      <c r="B23" s="92" t="s">
        <v>35</v>
      </c>
      <c r="C23" s="68"/>
      <c r="D23" s="68"/>
      <c r="E23" s="93"/>
      <c r="F23" s="94"/>
      <c r="G23" s="2"/>
      <c r="L23" s="6"/>
    </row>
    <row r="24" spans="1:12" ht="17" x14ac:dyDescent="0.35">
      <c r="A24" s="82">
        <v>1</v>
      </c>
      <c r="B24" s="83" t="s">
        <v>36</v>
      </c>
      <c r="C24" s="68" t="s">
        <v>113</v>
      </c>
      <c r="D24" s="68">
        <v>1.5</v>
      </c>
      <c r="E24" s="93">
        <v>0</v>
      </c>
      <c r="F24" s="84">
        <f t="shared" ref="F24:F31" si="1">E24*D24</f>
        <v>0</v>
      </c>
      <c r="G24" s="2"/>
      <c r="L24" s="6"/>
    </row>
    <row r="25" spans="1:12" ht="17" x14ac:dyDescent="0.35">
      <c r="A25" s="82">
        <v>2</v>
      </c>
      <c r="B25" s="83" t="s">
        <v>37</v>
      </c>
      <c r="C25" s="68" t="s">
        <v>113</v>
      </c>
      <c r="D25" s="68">
        <v>2</v>
      </c>
      <c r="E25" s="93">
        <v>0</v>
      </c>
      <c r="F25" s="84">
        <f t="shared" si="1"/>
        <v>0</v>
      </c>
      <c r="G25" s="2"/>
      <c r="L25" s="6"/>
    </row>
    <row r="26" spans="1:12" x14ac:dyDescent="0.35">
      <c r="A26" s="82">
        <v>3</v>
      </c>
      <c r="B26" s="83" t="s">
        <v>92</v>
      </c>
      <c r="C26" s="68" t="s">
        <v>87</v>
      </c>
      <c r="D26" s="95">
        <v>30</v>
      </c>
      <c r="E26" s="93">
        <v>0</v>
      </c>
      <c r="F26" s="96">
        <f>E26*D26</f>
        <v>0</v>
      </c>
      <c r="G26" s="2"/>
      <c r="L26" s="6"/>
    </row>
    <row r="27" spans="1:12" ht="17" x14ac:dyDescent="0.35">
      <c r="A27" s="82">
        <v>4</v>
      </c>
      <c r="B27" s="83" t="s">
        <v>38</v>
      </c>
      <c r="C27" s="68" t="s">
        <v>113</v>
      </c>
      <c r="D27" s="68">
        <v>1.5</v>
      </c>
      <c r="E27" s="93">
        <v>0</v>
      </c>
      <c r="F27" s="84">
        <f t="shared" si="1"/>
        <v>0</v>
      </c>
      <c r="G27" s="2"/>
      <c r="L27" s="6"/>
    </row>
    <row r="28" spans="1:12" ht="17" x14ac:dyDescent="0.35">
      <c r="A28" s="82">
        <v>5</v>
      </c>
      <c r="B28" s="83" t="s">
        <v>39</v>
      </c>
      <c r="C28" s="68" t="s">
        <v>113</v>
      </c>
      <c r="D28" s="68">
        <v>1</v>
      </c>
      <c r="E28" s="93">
        <v>0</v>
      </c>
      <c r="F28" s="84">
        <f t="shared" si="1"/>
        <v>0</v>
      </c>
      <c r="G28" s="2"/>
      <c r="L28" s="6"/>
    </row>
    <row r="29" spans="1:12" x14ac:dyDescent="0.35">
      <c r="A29" s="82">
        <v>6</v>
      </c>
      <c r="B29" s="83" t="s">
        <v>40</v>
      </c>
      <c r="C29" s="68" t="s">
        <v>41</v>
      </c>
      <c r="D29" s="68">
        <v>7.5</v>
      </c>
      <c r="E29" s="93">
        <v>0</v>
      </c>
      <c r="F29" s="84">
        <f t="shared" si="1"/>
        <v>0</v>
      </c>
      <c r="G29" s="2"/>
      <c r="L29" s="6"/>
    </row>
    <row r="30" spans="1:12" x14ac:dyDescent="0.35">
      <c r="A30" s="97">
        <v>7</v>
      </c>
      <c r="B30" s="92" t="s">
        <v>42</v>
      </c>
      <c r="C30" s="68"/>
      <c r="D30" s="68"/>
      <c r="E30" s="93"/>
      <c r="F30" s="84"/>
      <c r="G30" s="2"/>
      <c r="L30" s="6"/>
    </row>
    <row r="31" spans="1:12" ht="17" x14ac:dyDescent="0.35">
      <c r="A31" s="82">
        <v>8</v>
      </c>
      <c r="B31" s="83" t="s">
        <v>43</v>
      </c>
      <c r="C31" s="68" t="s">
        <v>113</v>
      </c>
      <c r="D31" s="68">
        <v>1</v>
      </c>
      <c r="E31" s="93">
        <v>0</v>
      </c>
      <c r="F31" s="84">
        <f t="shared" si="1"/>
        <v>0</v>
      </c>
      <c r="G31" s="2"/>
      <c r="L31" s="6"/>
    </row>
    <row r="32" spans="1:12" x14ac:dyDescent="0.35">
      <c r="A32" s="98"/>
      <c r="B32" s="92" t="s">
        <v>44</v>
      </c>
      <c r="C32" s="68"/>
      <c r="D32" s="68"/>
      <c r="E32" s="93"/>
      <c r="F32" s="84"/>
      <c r="G32" s="2"/>
      <c r="L32" s="6"/>
    </row>
    <row r="33" spans="1:12" ht="17" x14ac:dyDescent="0.35">
      <c r="A33" s="82">
        <v>9</v>
      </c>
      <c r="B33" s="83" t="s">
        <v>45</v>
      </c>
      <c r="C33" s="68" t="s">
        <v>113</v>
      </c>
      <c r="D33" s="68">
        <v>0.5</v>
      </c>
      <c r="E33" s="99">
        <v>0</v>
      </c>
      <c r="F33" s="84">
        <f t="shared" ref="F33:F45" si="2">E33*D33</f>
        <v>0</v>
      </c>
      <c r="G33" s="2"/>
      <c r="L33" s="6"/>
    </row>
    <row r="34" spans="1:12" x14ac:dyDescent="0.35">
      <c r="A34" s="98"/>
      <c r="B34" s="92" t="s">
        <v>46</v>
      </c>
      <c r="C34" s="68"/>
      <c r="D34" s="100"/>
      <c r="E34" s="93"/>
      <c r="F34" s="84"/>
      <c r="G34" s="2"/>
      <c r="L34" s="6"/>
    </row>
    <row r="35" spans="1:12" x14ac:dyDescent="0.35">
      <c r="A35" s="98"/>
      <c r="B35" s="92" t="s">
        <v>47</v>
      </c>
      <c r="C35" s="68"/>
      <c r="D35" s="100"/>
      <c r="E35" s="93"/>
      <c r="F35" s="84"/>
      <c r="G35" s="2"/>
      <c r="L35" s="6"/>
    </row>
    <row r="36" spans="1:12" ht="17" x14ac:dyDescent="0.35">
      <c r="A36" s="82">
        <v>10</v>
      </c>
      <c r="B36" s="83" t="s">
        <v>48</v>
      </c>
      <c r="C36" s="68" t="s">
        <v>113</v>
      </c>
      <c r="D36" s="68">
        <v>2</v>
      </c>
      <c r="E36" s="93">
        <v>0</v>
      </c>
      <c r="F36" s="84">
        <f t="shared" si="2"/>
        <v>0</v>
      </c>
      <c r="G36" s="2"/>
      <c r="L36" s="6"/>
    </row>
    <row r="37" spans="1:12" x14ac:dyDescent="0.35">
      <c r="A37" s="82">
        <v>11</v>
      </c>
      <c r="B37" s="83" t="s">
        <v>93</v>
      </c>
      <c r="C37" s="68" t="s">
        <v>87</v>
      </c>
      <c r="D37" s="68">
        <v>30</v>
      </c>
      <c r="E37" s="93">
        <v>0</v>
      </c>
      <c r="F37" s="84">
        <f>E37*D37</f>
        <v>0</v>
      </c>
      <c r="G37" s="2"/>
      <c r="L37" s="6"/>
    </row>
    <row r="38" spans="1:12" x14ac:dyDescent="0.35">
      <c r="A38" s="98"/>
      <c r="B38" s="92" t="s">
        <v>49</v>
      </c>
      <c r="C38" s="68"/>
      <c r="D38" s="100"/>
      <c r="E38" s="93"/>
      <c r="F38" s="84"/>
      <c r="G38" s="2"/>
      <c r="L38" s="6"/>
    </row>
    <row r="39" spans="1:12" x14ac:dyDescent="0.35">
      <c r="A39" s="98"/>
      <c r="B39" s="92" t="s">
        <v>50</v>
      </c>
      <c r="C39" s="68"/>
      <c r="D39" s="100"/>
      <c r="E39" s="93"/>
      <c r="F39" s="84"/>
      <c r="G39" s="2"/>
      <c r="L39" s="6"/>
    </row>
    <row r="40" spans="1:12" x14ac:dyDescent="0.35">
      <c r="A40" s="82">
        <v>12</v>
      </c>
      <c r="B40" s="83" t="s">
        <v>51</v>
      </c>
      <c r="C40" s="68" t="s">
        <v>52</v>
      </c>
      <c r="D40" s="68">
        <v>60</v>
      </c>
      <c r="E40" s="93">
        <v>0</v>
      </c>
      <c r="F40" s="84">
        <f t="shared" si="2"/>
        <v>0</v>
      </c>
      <c r="G40" s="2"/>
      <c r="L40" s="6"/>
    </row>
    <row r="41" spans="1:12" x14ac:dyDescent="0.35">
      <c r="A41" s="82">
        <v>13</v>
      </c>
      <c r="B41" s="83" t="s">
        <v>53</v>
      </c>
      <c r="C41" s="68" t="s">
        <v>52</v>
      </c>
      <c r="D41" s="68">
        <v>8</v>
      </c>
      <c r="E41" s="93">
        <v>0</v>
      </c>
      <c r="F41" s="84">
        <f t="shared" si="2"/>
        <v>0</v>
      </c>
      <c r="G41" s="2"/>
      <c r="L41" s="6"/>
    </row>
    <row r="42" spans="1:12" x14ac:dyDescent="0.35">
      <c r="A42" s="82">
        <v>14</v>
      </c>
      <c r="B42" s="83" t="s">
        <v>54</v>
      </c>
      <c r="C42" s="68" t="s">
        <v>41</v>
      </c>
      <c r="D42" s="68">
        <v>12</v>
      </c>
      <c r="E42" s="93">
        <v>0</v>
      </c>
      <c r="F42" s="84">
        <f t="shared" si="2"/>
        <v>0</v>
      </c>
      <c r="G42" s="2"/>
      <c r="L42" s="6"/>
    </row>
    <row r="43" spans="1:12" ht="58" x14ac:dyDescent="0.35">
      <c r="A43" s="82">
        <v>15</v>
      </c>
      <c r="B43" s="83" t="s">
        <v>55</v>
      </c>
      <c r="C43" s="68" t="s">
        <v>56</v>
      </c>
      <c r="D43" s="68">
        <v>9</v>
      </c>
      <c r="E43" s="93">
        <v>0</v>
      </c>
      <c r="F43" s="84">
        <f t="shared" si="2"/>
        <v>0</v>
      </c>
      <c r="G43" s="2"/>
      <c r="L43" s="6"/>
    </row>
    <row r="44" spans="1:12" x14ac:dyDescent="0.35">
      <c r="A44" s="98"/>
      <c r="B44" s="92" t="s">
        <v>57</v>
      </c>
      <c r="C44" s="68"/>
      <c r="D44" s="100"/>
      <c r="E44" s="93"/>
      <c r="F44" s="84"/>
      <c r="G44" s="2"/>
      <c r="L44" s="6"/>
    </row>
    <row r="45" spans="1:12" ht="15" thickBot="1" x14ac:dyDescent="0.4">
      <c r="A45" s="101">
        <v>16</v>
      </c>
      <c r="B45" s="102" t="s">
        <v>58</v>
      </c>
      <c r="C45" s="103" t="s">
        <v>56</v>
      </c>
      <c r="D45" s="103">
        <v>12</v>
      </c>
      <c r="E45" s="93">
        <v>0</v>
      </c>
      <c r="F45" s="84">
        <f t="shared" si="2"/>
        <v>0</v>
      </c>
      <c r="G45" s="2"/>
      <c r="L45" s="6"/>
    </row>
    <row r="46" spans="1:12" ht="15" thickBot="1" x14ac:dyDescent="0.4">
      <c r="A46" s="156" t="s">
        <v>59</v>
      </c>
      <c r="B46" s="157"/>
      <c r="C46" s="157"/>
      <c r="D46" s="157"/>
      <c r="E46" s="158"/>
      <c r="F46" s="104">
        <f>SUM(F24:F45)</f>
        <v>0</v>
      </c>
      <c r="G46" s="2"/>
      <c r="L46" s="6"/>
    </row>
    <row r="47" spans="1:12" ht="15.75" customHeight="1" thickBot="1" x14ac:dyDescent="0.4">
      <c r="A47" s="164" t="s">
        <v>118</v>
      </c>
      <c r="B47" s="165"/>
      <c r="C47" s="165"/>
      <c r="D47" s="160"/>
      <c r="E47" s="160"/>
      <c r="F47" s="160"/>
      <c r="G47" s="2"/>
      <c r="L47" s="6"/>
    </row>
    <row r="48" spans="1:12" ht="29.5" thickBot="1" x14ac:dyDescent="0.4">
      <c r="A48" s="76" t="s">
        <v>0</v>
      </c>
      <c r="B48" s="77" t="s">
        <v>1</v>
      </c>
      <c r="C48" s="77" t="s">
        <v>2</v>
      </c>
      <c r="D48" s="77" t="s">
        <v>25</v>
      </c>
      <c r="E48" s="78" t="s">
        <v>4</v>
      </c>
      <c r="F48" s="79" t="s">
        <v>5</v>
      </c>
      <c r="G48" s="2"/>
      <c r="L48" s="6"/>
    </row>
    <row r="49" spans="1:12" x14ac:dyDescent="0.35">
      <c r="A49" s="105"/>
      <c r="B49" s="106" t="s">
        <v>60</v>
      </c>
      <c r="C49" s="107" t="s">
        <v>61</v>
      </c>
      <c r="D49" s="107"/>
      <c r="E49" s="108"/>
      <c r="F49" s="109"/>
      <c r="G49" s="2"/>
      <c r="L49" s="6"/>
    </row>
    <row r="50" spans="1:12" ht="75.5" customHeight="1" x14ac:dyDescent="0.35">
      <c r="A50" s="110"/>
      <c r="B50" s="111" t="s">
        <v>88</v>
      </c>
      <c r="C50" s="112"/>
      <c r="D50" s="113"/>
      <c r="E50" s="114"/>
      <c r="F50" s="115"/>
      <c r="G50" s="2"/>
      <c r="L50" s="6"/>
    </row>
    <row r="51" spans="1:12" ht="29" x14ac:dyDescent="0.35">
      <c r="A51" s="82" t="s">
        <v>6</v>
      </c>
      <c r="B51" s="83" t="s">
        <v>89</v>
      </c>
      <c r="C51" s="68" t="s">
        <v>0</v>
      </c>
      <c r="D51" s="116">
        <v>1</v>
      </c>
      <c r="E51" s="137">
        <v>0</v>
      </c>
      <c r="F51" s="135">
        <f t="shared" ref="F51" si="3">E51*D51</f>
        <v>0</v>
      </c>
      <c r="G51" s="2"/>
      <c r="L51" s="6"/>
    </row>
    <row r="52" spans="1:12" ht="29" x14ac:dyDescent="0.35">
      <c r="A52" s="82"/>
      <c r="B52" s="117" t="s">
        <v>62</v>
      </c>
      <c r="C52" s="68"/>
      <c r="D52" s="116"/>
      <c r="E52" s="93"/>
      <c r="F52" s="84"/>
      <c r="G52" s="2"/>
      <c r="L52" s="6"/>
    </row>
    <row r="53" spans="1:12" x14ac:dyDescent="0.35">
      <c r="A53" s="82" t="s">
        <v>9</v>
      </c>
      <c r="B53" s="83" t="s">
        <v>63</v>
      </c>
      <c r="C53" s="68" t="s">
        <v>0</v>
      </c>
      <c r="D53" s="116">
        <v>1</v>
      </c>
      <c r="E53" s="137">
        <v>0</v>
      </c>
      <c r="F53" s="135">
        <f t="shared" ref="F53" si="4">E53*D53</f>
        <v>0</v>
      </c>
      <c r="G53" s="2"/>
      <c r="L53" s="6"/>
    </row>
    <row r="54" spans="1:12" x14ac:dyDescent="0.35">
      <c r="A54" s="82"/>
      <c r="B54" s="118" t="s">
        <v>64</v>
      </c>
      <c r="C54" s="68"/>
      <c r="D54" s="116"/>
      <c r="E54" s="93"/>
      <c r="F54" s="84"/>
      <c r="G54" s="2"/>
      <c r="L54" s="6"/>
    </row>
    <row r="55" spans="1:12" x14ac:dyDescent="0.35">
      <c r="A55" s="82"/>
      <c r="B55" s="118" t="s">
        <v>65</v>
      </c>
      <c r="C55" s="68"/>
      <c r="D55" s="116"/>
      <c r="E55" s="93"/>
      <c r="F55" s="84"/>
      <c r="G55" s="2"/>
      <c r="L55" s="6"/>
    </row>
    <row r="56" spans="1:12" ht="58.75" customHeight="1" x14ac:dyDescent="0.3">
      <c r="A56" s="82"/>
      <c r="B56" s="138" t="s">
        <v>66</v>
      </c>
      <c r="C56" s="68"/>
      <c r="D56" s="116"/>
      <c r="E56" s="93"/>
      <c r="F56" s="84"/>
      <c r="G56" s="2"/>
      <c r="L56" s="6"/>
    </row>
    <row r="57" spans="1:12" x14ac:dyDescent="0.35">
      <c r="A57" s="82"/>
      <c r="B57" s="83" t="s">
        <v>67</v>
      </c>
      <c r="C57" s="68"/>
      <c r="D57" s="116"/>
      <c r="E57" s="93"/>
      <c r="F57" s="84"/>
      <c r="G57" s="2"/>
      <c r="L57" s="6"/>
    </row>
    <row r="58" spans="1:12" x14ac:dyDescent="0.35">
      <c r="A58" s="82" t="s">
        <v>11</v>
      </c>
      <c r="B58" s="83" t="s">
        <v>68</v>
      </c>
      <c r="C58" s="68" t="s">
        <v>52</v>
      </c>
      <c r="D58" s="116">
        <v>50</v>
      </c>
      <c r="E58" s="137">
        <v>0</v>
      </c>
      <c r="F58" s="135">
        <f t="shared" ref="F58:F60" si="5">E58*D58</f>
        <v>0</v>
      </c>
      <c r="G58" s="2"/>
      <c r="L58" s="6"/>
    </row>
    <row r="59" spans="1:12" x14ac:dyDescent="0.35">
      <c r="A59" s="82" t="s">
        <v>13</v>
      </c>
      <c r="B59" s="83" t="s">
        <v>69</v>
      </c>
      <c r="C59" s="68" t="s">
        <v>52</v>
      </c>
      <c r="D59" s="116">
        <v>45</v>
      </c>
      <c r="E59" s="137">
        <v>0</v>
      </c>
      <c r="F59" s="135">
        <f t="shared" si="5"/>
        <v>0</v>
      </c>
      <c r="G59" s="2"/>
      <c r="L59" s="6"/>
    </row>
    <row r="60" spans="1:12" x14ac:dyDescent="0.35">
      <c r="A60" s="82" t="s">
        <v>15</v>
      </c>
      <c r="B60" s="83" t="s">
        <v>70</v>
      </c>
      <c r="C60" s="68" t="s">
        <v>52</v>
      </c>
      <c r="D60" s="116">
        <v>50</v>
      </c>
      <c r="E60" s="137">
        <v>0</v>
      </c>
      <c r="F60" s="135">
        <f t="shared" si="5"/>
        <v>0</v>
      </c>
      <c r="G60" s="2"/>
      <c r="L60" s="6"/>
    </row>
    <row r="61" spans="1:12" x14ac:dyDescent="0.35">
      <c r="A61" s="82"/>
      <c r="B61" s="118" t="s">
        <v>71</v>
      </c>
      <c r="C61" s="68"/>
      <c r="D61" s="116"/>
      <c r="E61" s="137"/>
      <c r="F61" s="135"/>
      <c r="G61" s="2"/>
      <c r="L61" s="6"/>
    </row>
    <row r="62" spans="1:12" ht="29" x14ac:dyDescent="0.35">
      <c r="A62" s="82" t="s">
        <v>17</v>
      </c>
      <c r="B62" s="83" t="s">
        <v>72</v>
      </c>
      <c r="C62" s="68" t="s">
        <v>0</v>
      </c>
      <c r="D62" s="116">
        <v>1</v>
      </c>
      <c r="E62" s="137">
        <v>0</v>
      </c>
      <c r="F62" s="135">
        <f t="shared" ref="F62" si="6">E62*D62</f>
        <v>0</v>
      </c>
      <c r="G62" s="2"/>
      <c r="L62" s="6"/>
    </row>
    <row r="63" spans="1:12" x14ac:dyDescent="0.35">
      <c r="A63" s="82"/>
      <c r="B63" s="118" t="s">
        <v>73</v>
      </c>
      <c r="C63" s="68"/>
      <c r="D63" s="116"/>
      <c r="E63" s="137"/>
      <c r="F63" s="135"/>
      <c r="G63" s="2"/>
      <c r="L63" s="6"/>
    </row>
    <row r="64" spans="1:12" ht="29" x14ac:dyDescent="0.35">
      <c r="A64" s="82"/>
      <c r="B64" s="92" t="s">
        <v>74</v>
      </c>
      <c r="C64" s="68"/>
      <c r="D64" s="116"/>
      <c r="E64" s="137"/>
      <c r="F64" s="135"/>
      <c r="G64" s="2"/>
      <c r="L64" s="6"/>
    </row>
    <row r="65" spans="1:12" ht="29" x14ac:dyDescent="0.35">
      <c r="A65" s="82" t="s">
        <v>19</v>
      </c>
      <c r="B65" s="83" t="s">
        <v>75</v>
      </c>
      <c r="C65" s="68" t="s">
        <v>87</v>
      </c>
      <c r="D65" s="116">
        <v>20</v>
      </c>
      <c r="E65" s="137">
        <v>0</v>
      </c>
      <c r="F65" s="135">
        <f t="shared" ref="F65:F66" si="7">E65*D65</f>
        <v>0</v>
      </c>
      <c r="G65" s="2"/>
      <c r="L65" s="6"/>
    </row>
    <row r="66" spans="1:12" x14ac:dyDescent="0.35">
      <c r="A66" s="82" t="s">
        <v>21</v>
      </c>
      <c r="B66" s="83" t="s">
        <v>76</v>
      </c>
      <c r="C66" s="68" t="s">
        <v>0</v>
      </c>
      <c r="D66" s="116">
        <v>1</v>
      </c>
      <c r="E66" s="137">
        <v>0</v>
      </c>
      <c r="F66" s="135">
        <f t="shared" si="7"/>
        <v>0</v>
      </c>
      <c r="G66" s="2"/>
      <c r="L66" s="6"/>
    </row>
    <row r="67" spans="1:12" x14ac:dyDescent="0.35">
      <c r="A67" s="82"/>
      <c r="B67" s="83"/>
      <c r="C67" s="68"/>
      <c r="D67" s="116"/>
      <c r="E67" s="93"/>
      <c r="F67" s="135"/>
      <c r="G67" s="2"/>
      <c r="L67" s="6"/>
    </row>
    <row r="68" spans="1:12" x14ac:dyDescent="0.35">
      <c r="A68" s="82"/>
      <c r="B68" s="83"/>
      <c r="C68" s="68"/>
      <c r="D68" s="116"/>
      <c r="E68" s="93"/>
      <c r="F68" s="135"/>
      <c r="G68" s="2"/>
      <c r="L68" s="6"/>
    </row>
    <row r="69" spans="1:12" x14ac:dyDescent="0.35">
      <c r="A69" s="82" t="s">
        <v>6</v>
      </c>
      <c r="B69" s="118" t="s">
        <v>77</v>
      </c>
      <c r="C69" s="68"/>
      <c r="D69" s="116"/>
      <c r="E69" s="93"/>
      <c r="F69" s="135"/>
      <c r="G69" s="2"/>
      <c r="L69" s="6"/>
    </row>
    <row r="70" spans="1:12" ht="58" x14ac:dyDescent="0.35">
      <c r="A70" s="82"/>
      <c r="B70" s="92" t="s">
        <v>78</v>
      </c>
      <c r="C70" s="68"/>
      <c r="D70" s="116"/>
      <c r="E70" s="93"/>
      <c r="F70" s="135"/>
      <c r="G70" s="2"/>
      <c r="L70" s="6"/>
    </row>
    <row r="71" spans="1:12" x14ac:dyDescent="0.35">
      <c r="A71" s="82" t="s">
        <v>9</v>
      </c>
      <c r="B71" s="83" t="s">
        <v>79</v>
      </c>
      <c r="C71" s="68" t="s">
        <v>80</v>
      </c>
      <c r="D71" s="116">
        <v>1</v>
      </c>
      <c r="E71" s="137">
        <v>0</v>
      </c>
      <c r="F71" s="135">
        <f t="shared" ref="F71:F73" si="8">E71*D71</f>
        <v>0</v>
      </c>
      <c r="G71" s="2"/>
      <c r="L71" s="6"/>
    </row>
    <row r="72" spans="1:12" ht="35.4" customHeight="1" x14ac:dyDescent="0.35">
      <c r="A72" s="82"/>
      <c r="B72" s="117" t="s">
        <v>114</v>
      </c>
      <c r="C72" s="68" t="s">
        <v>81</v>
      </c>
      <c r="D72" s="116">
        <v>1</v>
      </c>
      <c r="E72" s="137">
        <v>0</v>
      </c>
      <c r="F72" s="135">
        <f t="shared" si="8"/>
        <v>0</v>
      </c>
      <c r="G72" s="2"/>
      <c r="L72" s="6"/>
    </row>
    <row r="73" spans="1:12" ht="15" thickBot="1" x14ac:dyDescent="0.4">
      <c r="A73" s="82" t="s">
        <v>11</v>
      </c>
      <c r="B73" s="83" t="s">
        <v>82</v>
      </c>
      <c r="C73" s="68" t="s">
        <v>81</v>
      </c>
      <c r="D73" s="116">
        <v>1</v>
      </c>
      <c r="E73" s="137">
        <v>0</v>
      </c>
      <c r="F73" s="135">
        <f t="shared" si="8"/>
        <v>0</v>
      </c>
      <c r="G73" s="2"/>
      <c r="L73" s="6"/>
    </row>
    <row r="74" spans="1:12" ht="15" thickBot="1" x14ac:dyDescent="0.4">
      <c r="A74" s="156" t="s">
        <v>83</v>
      </c>
      <c r="B74" s="157"/>
      <c r="C74" s="157"/>
      <c r="D74" s="157"/>
      <c r="E74" s="158"/>
      <c r="F74" s="86">
        <f>SUM(F51:F73)</f>
        <v>0</v>
      </c>
      <c r="G74" s="2"/>
      <c r="L74" s="6"/>
    </row>
    <row r="75" spans="1:12" ht="15" thickBot="1" x14ac:dyDescent="0.4">
      <c r="A75" s="119"/>
      <c r="B75" s="87"/>
      <c r="C75" s="87"/>
      <c r="D75" s="87"/>
      <c r="E75" s="120"/>
      <c r="F75" s="87"/>
      <c r="G75" s="2"/>
      <c r="L75" s="6"/>
    </row>
    <row r="76" spans="1:12" customFormat="1" ht="32.4" customHeight="1" thickBot="1" x14ac:dyDescent="0.4">
      <c r="A76" s="121" t="s">
        <v>119</v>
      </c>
      <c r="B76" s="162" t="s">
        <v>86</v>
      </c>
      <c r="C76" s="163"/>
      <c r="D76" s="122"/>
      <c r="E76" s="123"/>
      <c r="F76" s="124">
        <v>0</v>
      </c>
      <c r="G76" s="7"/>
      <c r="H76" s="8"/>
      <c r="I76" s="8"/>
      <c r="J76" s="8"/>
      <c r="K76" s="8"/>
      <c r="L76" s="6"/>
    </row>
    <row r="77" spans="1:12" customFormat="1" ht="15" customHeight="1" x14ac:dyDescent="0.35">
      <c r="A77" s="125"/>
      <c r="B77" s="126"/>
      <c r="C77" s="126"/>
      <c r="D77" s="126"/>
      <c r="E77" s="126"/>
      <c r="F77" s="127"/>
      <c r="G77" s="7"/>
      <c r="H77" s="8"/>
      <c r="I77" s="8"/>
      <c r="J77" s="8"/>
      <c r="K77" s="8"/>
      <c r="L77" s="6"/>
    </row>
    <row r="78" spans="1:12" ht="15" thickBot="1" x14ac:dyDescent="0.4">
      <c r="A78" s="128"/>
      <c r="B78" s="128"/>
      <c r="C78" s="128"/>
      <c r="D78" s="128"/>
      <c r="E78" s="129"/>
      <c r="F78" s="130"/>
      <c r="G78" s="2"/>
      <c r="L78" s="6"/>
    </row>
    <row r="79" spans="1:12" ht="15" customHeight="1" thickBot="1" x14ac:dyDescent="0.4">
      <c r="A79" s="131" t="s">
        <v>84</v>
      </c>
      <c r="B79" s="159" t="s">
        <v>85</v>
      </c>
      <c r="C79" s="160"/>
      <c r="D79" s="160"/>
      <c r="E79" s="161"/>
      <c r="F79" s="132">
        <v>0</v>
      </c>
      <c r="G79" s="2"/>
      <c r="L79" s="6"/>
    </row>
    <row r="80" spans="1:12" ht="15" customHeight="1" thickBot="1" x14ac:dyDescent="0.4">
      <c r="A80" s="141"/>
      <c r="B80" s="142"/>
      <c r="C80" s="142"/>
      <c r="D80" s="142"/>
      <c r="E80" s="143"/>
      <c r="F80" s="144"/>
      <c r="G80" s="2"/>
      <c r="L80" s="6"/>
    </row>
    <row r="81" spans="1:12" ht="15" thickBot="1" x14ac:dyDescent="0.4">
      <c r="A81" s="156" t="s">
        <v>83</v>
      </c>
      <c r="B81" s="157"/>
      <c r="C81" s="157"/>
      <c r="D81" s="157"/>
      <c r="E81" s="158"/>
      <c r="F81" s="86">
        <f>F79+F76+F74+F46+F18</f>
        <v>0</v>
      </c>
      <c r="G81" s="2"/>
      <c r="L81" s="6"/>
    </row>
    <row r="82" spans="1:12" ht="15" customHeight="1" x14ac:dyDescent="0.35">
      <c r="A82" s="133"/>
      <c r="B82" s="139"/>
      <c r="C82" s="139"/>
      <c r="D82" s="139"/>
      <c r="E82" s="139"/>
      <c r="F82" s="140"/>
      <c r="G82" s="2"/>
      <c r="L82" s="6"/>
    </row>
  </sheetData>
  <mergeCells count="13">
    <mergeCell ref="A1:F1"/>
    <mergeCell ref="A2:F2"/>
    <mergeCell ref="A81:E81"/>
    <mergeCell ref="A46:E46"/>
    <mergeCell ref="A47:C47"/>
    <mergeCell ref="D47:F47"/>
    <mergeCell ref="A18:E18"/>
    <mergeCell ref="A20:F20"/>
    <mergeCell ref="A6:F6"/>
    <mergeCell ref="D5:F5"/>
    <mergeCell ref="A74:E74"/>
    <mergeCell ref="B79:E79"/>
    <mergeCell ref="B76:C76"/>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page</vt:lpstr>
      <vt:lpstr>Summary</vt:lpstr>
      <vt:lpstr>Preliminary</vt:lpstr>
      <vt:lpstr>Main Bill</vt:lpstr>
      <vt:lpstr>'Cover page'!Print_Area</vt:lpstr>
      <vt:lpstr>'Main Bill'!Print_Area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ONEN, John</dc:creator>
  <cp:lastModifiedBy>NAYOGA, Hannah</cp:lastModifiedBy>
  <cp:lastPrinted>2024-03-05T08:40:54Z</cp:lastPrinted>
  <dcterms:created xsi:type="dcterms:W3CDTF">2024-02-29T08:42:37Z</dcterms:created>
  <dcterms:modified xsi:type="dcterms:W3CDTF">2024-03-26T13:06:59Z</dcterms:modified>
</cp:coreProperties>
</file>