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24226"/>
  <mc:AlternateContent xmlns:mc="http://schemas.openxmlformats.org/markup-compatibility/2006">
    <mc:Choice Requires="x15">
      <x15ac:absPath xmlns:x15ac="http://schemas.microsoft.com/office/spreadsheetml/2010/11/ac" url="https://enabelbe.sharepoint.com/sites/PSE/Contracts/21_Public_Contracts/PSE22001_SO1/PSE22001-10071_Upgrade NIET/2_CSC/"/>
    </mc:Choice>
  </mc:AlternateContent>
  <xr:revisionPtr revIDLastSave="1" documentId="8_{069D825E-1BF8-4CD7-AAC1-0563269F912C}" xr6:coauthVersionLast="47" xr6:coauthVersionMax="47" xr10:uidLastSave="{F4CDFE3A-7E31-4588-949F-F7838DE2C487}"/>
  <bookViews>
    <workbookView xWindow="-108" yWindow="-108" windowWidth="23256" windowHeight="12456" xr2:uid="{4B51693E-71C6-447B-8D74-3B94CE260193}"/>
  </bookViews>
  <sheets>
    <sheet name="Cover" sheetId="22" r:id="rId1"/>
    <sheet name="Bill of Quantities" sheetId="11" r:id="rId2"/>
    <sheet name="Pricing Preambles" sheetId="20" r:id="rId3"/>
  </sheets>
  <definedNames>
    <definedName name="_xlnm.Print_Area" localSheetId="1">'Bill of Quantities'!$A$1:$F$256</definedName>
    <definedName name="_xlnm.Print_Titles" localSheetId="1">'Bill of Quantities'!#REF!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4" i="11" l="1"/>
  <c r="C250" i="11"/>
  <c r="F152" i="11"/>
  <c r="F157" i="11"/>
  <c r="F158" i="11"/>
  <c r="E241" i="11"/>
  <c r="F188" i="11"/>
  <c r="F187" i="11"/>
  <c r="F86" i="11"/>
  <c r="F67" i="11"/>
  <c r="F97" i="11"/>
  <c r="F117" i="11"/>
  <c r="F229" i="11"/>
  <c r="F228" i="11"/>
  <c r="F221" i="11"/>
  <c r="F184" i="11"/>
  <c r="F185" i="11"/>
  <c r="F186" i="11"/>
  <c r="F118" i="11"/>
  <c r="F41" i="11"/>
  <c r="F40" i="11"/>
  <c r="F37" i="11"/>
  <c r="F35" i="11"/>
  <c r="F42" i="11"/>
  <c r="F43" i="11"/>
  <c r="F46" i="11"/>
  <c r="F54" i="11"/>
  <c r="F50" i="11"/>
  <c r="F51" i="11"/>
  <c r="F49" i="11"/>
  <c r="F120" i="11"/>
  <c r="F140" i="11"/>
  <c r="F126" i="11"/>
  <c r="F139" i="11"/>
  <c r="F137" i="11"/>
  <c r="F138" i="11"/>
  <c r="F136" i="11"/>
  <c r="F135" i="11"/>
  <c r="F134" i="11"/>
  <c r="F133" i="11"/>
  <c r="F108" i="11"/>
  <c r="F212" i="11"/>
  <c r="F211" i="11"/>
  <c r="F208" i="11"/>
  <c r="F119" i="11"/>
  <c r="F206" i="11"/>
  <c r="F204" i="11"/>
  <c r="F215" i="11"/>
  <c r="F197" i="11"/>
  <c r="F195" i="11"/>
  <c r="F194" i="11"/>
  <c r="F193" i="11"/>
  <c r="F84" i="11"/>
  <c r="F83" i="11"/>
  <c r="F81" i="11"/>
  <c r="F79" i="11"/>
  <c r="F78" i="11"/>
  <c r="F77" i="11"/>
  <c r="F76" i="11"/>
  <c r="F75" i="11"/>
  <c r="F74" i="11"/>
  <c r="F66" i="11"/>
  <c r="F64" i="11"/>
  <c r="F63" i="11"/>
  <c r="F53" i="11"/>
  <c r="F52" i="11"/>
  <c r="F125" i="11"/>
  <c r="F124" i="11"/>
  <c r="F123" i="11"/>
  <c r="F175" i="11"/>
  <c r="F107" i="11"/>
  <c r="F225" i="11"/>
  <c r="F224" i="11"/>
  <c r="F222" i="11"/>
  <c r="F18" i="11"/>
  <c r="F189" i="11"/>
  <c r="F190" i="11"/>
  <c r="F176" i="11"/>
  <c r="F174" i="11"/>
  <c r="F172" i="11"/>
  <c r="F171" i="11"/>
  <c r="F106" i="11"/>
  <c r="F96" i="11"/>
  <c r="F98" i="11"/>
  <c r="F95" i="11"/>
  <c r="F25" i="11"/>
  <c r="F24" i="11"/>
  <c r="F28" i="11"/>
  <c r="F29" i="11"/>
  <c r="E238" i="11"/>
  <c r="F170" i="11"/>
  <c r="F169" i="11"/>
  <c r="F121" i="11"/>
  <c r="F105" i="11"/>
  <c r="F17" i="11"/>
  <c r="F16" i="11"/>
  <c r="F15" i="11"/>
  <c r="F13" i="11"/>
  <c r="F19" i="11"/>
  <c r="F68" i="11"/>
  <c r="F69" i="11"/>
  <c r="F72" i="11"/>
  <c r="F231" i="11"/>
  <c r="F232" i="11"/>
  <c r="E244" i="11"/>
  <c r="F127" i="11"/>
  <c r="F177" i="11"/>
  <c r="F178" i="11"/>
  <c r="F181" i="11"/>
  <c r="F20" i="11"/>
  <c r="E237" i="11"/>
  <c r="F87" i="11"/>
  <c r="F88" i="11"/>
  <c r="F91" i="11"/>
  <c r="F100" i="11"/>
  <c r="F103" i="11"/>
  <c r="F55" i="11"/>
  <c r="F56" i="11"/>
  <c r="E239" i="11"/>
  <c r="F111" i="11"/>
  <c r="F99" i="11"/>
  <c r="F198" i="11"/>
  <c r="F146" i="11"/>
  <c r="F199" i="11"/>
  <c r="F202" i="11"/>
  <c r="F216" i="11"/>
  <c r="E243" i="11"/>
  <c r="F112" i="11"/>
  <c r="F115" i="11"/>
  <c r="F128" i="11"/>
  <c r="F131" i="11"/>
  <c r="F147" i="11"/>
  <c r="E240" i="11"/>
  <c r="E245" i="11"/>
</calcChain>
</file>

<file path=xl/sharedStrings.xml><?xml version="1.0" encoding="utf-8"?>
<sst xmlns="http://schemas.openxmlformats.org/spreadsheetml/2006/main" count="552" uniqueCount="303">
  <si>
    <t>1.01</t>
  </si>
  <si>
    <t>1.02</t>
  </si>
  <si>
    <t>1.04</t>
  </si>
  <si>
    <t>1.03</t>
  </si>
  <si>
    <t>ITEM</t>
  </si>
  <si>
    <t>UNIT</t>
  </si>
  <si>
    <t>QUA.</t>
  </si>
  <si>
    <t>Unit Price</t>
  </si>
  <si>
    <t>Euro</t>
  </si>
  <si>
    <t>Total</t>
  </si>
  <si>
    <t>Total Carried to Next Page</t>
  </si>
  <si>
    <t>Previous Total</t>
  </si>
  <si>
    <t xml:space="preserve">
SECTION ' 1' 
Internal Works
NUMBER OF BILLS “5”  </t>
  </si>
  <si>
    <t>MS</t>
  </si>
  <si>
    <t>For Stair case ceiling:</t>
  </si>
  <si>
    <t>For stair case walls:</t>
  </si>
  <si>
    <t>General renovation items</t>
  </si>
  <si>
    <t>Basement Floor renovation items</t>
  </si>
  <si>
    <t>3.01</t>
  </si>
  <si>
    <t>4.01</t>
  </si>
  <si>
    <t>LS</t>
  </si>
  <si>
    <t>4.02</t>
  </si>
  <si>
    <t>A</t>
  </si>
  <si>
    <t>B</t>
  </si>
  <si>
    <t>1. 3 pin Single-Phase 16 Amp sockets.</t>
  </si>
  <si>
    <t>No.</t>
  </si>
  <si>
    <t>C</t>
  </si>
  <si>
    <t>First Floor Renovation Items</t>
  </si>
  <si>
    <t>For NIET System Fab Lab</t>
  </si>
  <si>
    <t>A.</t>
  </si>
  <si>
    <t>B.</t>
  </si>
  <si>
    <t>D</t>
  </si>
  <si>
    <t>E</t>
  </si>
  <si>
    <t>4.05</t>
  </si>
  <si>
    <t>4.06</t>
  </si>
  <si>
    <t>Total Carried To Summary</t>
  </si>
  <si>
    <t>Third  Floor Renovation Items</t>
  </si>
  <si>
    <t>5.01</t>
  </si>
  <si>
    <t>For Library</t>
  </si>
  <si>
    <t>6.01</t>
  </si>
  <si>
    <t>MR</t>
  </si>
  <si>
    <t>Total Carried To Next Page</t>
  </si>
  <si>
    <t>F</t>
  </si>
  <si>
    <t>G</t>
  </si>
  <si>
    <t>H</t>
  </si>
  <si>
    <t>I</t>
  </si>
  <si>
    <t>No</t>
  </si>
  <si>
    <t>J</t>
  </si>
  <si>
    <t>K</t>
  </si>
  <si>
    <t>DESCRIPTION</t>
  </si>
  <si>
    <t>Elevations Renovations Items</t>
  </si>
  <si>
    <t>7</t>
  </si>
  <si>
    <t xml:space="preserve">For Elevations </t>
  </si>
  <si>
    <t>7.01</t>
  </si>
  <si>
    <t>7.02</t>
  </si>
  <si>
    <t>8</t>
  </si>
  <si>
    <t>Guard Room</t>
  </si>
  <si>
    <t>Supply and cast plain concrete B150 (Special mix) for screed to roof with 1% slope, cast to falls not less than 3cm thickness in the drain point, rate to include lining and hunching 10x10 cm with (45˚) to the edge of roof screed and parapet, rate also include smooth surface finish to receive bitumen and all requirements as per specifications, drawings. (See AD03) for small side yard
Note that it must be built a small parapet around the tree 
Price include drain pipe 3” 1m length</t>
  </si>
  <si>
    <t>SUMMARY</t>
  </si>
  <si>
    <t>General Renovation Items</t>
  </si>
  <si>
    <t>Basement Floor Renovation Items</t>
  </si>
  <si>
    <t>Third Floor Renovation Items</t>
  </si>
  <si>
    <t>Bill No.1</t>
  </si>
  <si>
    <t>Bill No.2</t>
  </si>
  <si>
    <t>Bill No.3</t>
  </si>
  <si>
    <t>Bill No.4</t>
  </si>
  <si>
    <t>Bill No.5</t>
  </si>
  <si>
    <t>Ground Floor Renovation Items</t>
  </si>
  <si>
    <t>Bill No.7</t>
  </si>
  <si>
    <t>Date</t>
  </si>
  <si>
    <t>Notes</t>
  </si>
  <si>
    <r>
      <rPr>
        <b/>
        <sz val="10"/>
        <rFont val="Arial"/>
        <family val="2"/>
      </rPr>
      <t>Replace the existing roof parapet copping with new local stone 5cm</t>
    </r>
    <r>
      <rPr>
        <sz val="10"/>
        <rFont val="Arial"/>
        <family val="2"/>
      </rPr>
      <t xml:space="preserve"> thickness
Price include removing the old copping, clean the surface and fixing the new copping with suitable materials 
Price include grouting inside and outside &amp; Between the copping 
All works will be according the drawing and engineer’s instructions.
</t>
    </r>
    <r>
      <rPr>
        <b/>
        <sz val="10"/>
        <rFont val="Arial"/>
        <family val="2"/>
      </rPr>
      <t>The width of the new coping will be the same dimension of the existing parapet + 3cm from both sides</t>
    </r>
  </si>
  <si>
    <r>
      <rPr>
        <b/>
        <sz val="10"/>
        <rFont val="Arial"/>
        <family val="2"/>
      </rPr>
      <t>Replace the expansion joint with  (Grade B-200) Concrete Cast-In-Place Expansion Joint Cover.</t>
    </r>
    <r>
      <rPr>
        <sz val="10"/>
        <rFont val="Arial"/>
        <family val="2"/>
      </rPr>
      <t xml:space="preserve"> Approx. Size (40 * 55) cm.  Price to include three coats of plastering, steel reinforcement, polystyrene, mastic fill, backing rod, galvanized steel plate cover, and all   needed works. According to drawings and details.</t>
    </r>
  </si>
  <si>
    <r>
      <rPr>
        <b/>
        <sz val="10"/>
        <rFont val="Arial"/>
        <family val="2"/>
      </rPr>
      <t>Supply and apply suspended ceiling Ecafone Advantage tile</t>
    </r>
    <r>
      <rPr>
        <sz val="10"/>
        <rFont val="Arial"/>
        <family val="2"/>
      </rPr>
      <t xml:space="preserve"> ceiling size of 60x60 cm 15mm thich, th price inclodes the aluminum net from "T" , "L" &amp; "Z "   sections and all necceary partsfor fixation and all needed material.</t>
    </r>
  </si>
  <si>
    <r>
      <rPr>
        <b/>
        <sz val="10"/>
        <rFont val="Arial"/>
        <family val="2"/>
      </rPr>
      <t>Supply, install and fixing Galvanized Steel Ladder</t>
    </r>
    <r>
      <rPr>
        <sz val="10"/>
        <rFont val="Arial"/>
        <family val="2"/>
      </rPr>
      <t xml:space="preserve"> at the roof as per detailed drawings (See AD09)
Price includes replacing the pipes from the collector to the building at Roof. </t>
    </r>
  </si>
  <si>
    <r>
      <rPr>
        <b/>
        <sz val="10"/>
        <rFont val="Arial"/>
        <family val="2"/>
      </rPr>
      <t xml:space="preserve">Supply &amp; paint three coats of external quality waterproofing </t>
    </r>
    <r>
      <rPr>
        <sz val="10"/>
        <rFont val="Arial"/>
        <family val="2"/>
      </rPr>
      <t xml:space="preserve">Supercryl paint for External Staircase walls, and wherever needed, and directed by the engineer and according to drawings and specifications.
Price includes replacing the pipes from the collector to the building at Roof. </t>
    </r>
  </si>
  <si>
    <t>4.08</t>
  </si>
  <si>
    <r>
      <rPr>
        <b/>
        <sz val="10"/>
        <rFont val="Arial"/>
        <family val="2"/>
      </rPr>
      <t xml:space="preserve">Supply and apply suspended ceiling made of green gypsum board 12.5mm thick , fixed on galvanized stud 50*30*0.5mm  every 40 cm, the price includes </t>
    </r>
    <r>
      <rPr>
        <sz val="10"/>
        <rFont val="Arial"/>
        <family val="2"/>
      </rPr>
      <t>and all necceary partsfor fixation and all needed material.</t>
    </r>
  </si>
  <si>
    <t>Entrance Shed (Canopy):
Repairing the entrance shed by:
1- removing the Qarmeed and store it 
2- removing the purlins
3- covering the truss with OSB Board wood 14 mm thick
4- supply and apply waterproof sheet 4mm thick over the OSB wood
5- install the purlins
6- install the Qarmeed 
7- install Drainage for the shed
8- repair the internal wood of the shed 
(SEE AD 09)</t>
  </si>
  <si>
    <t>2- Expansion joint cover (L) shape as detail (AD11).</t>
  </si>
  <si>
    <r>
      <rPr>
        <b/>
        <sz val="10"/>
        <rFont val="Arial"/>
        <family val="2"/>
      </rPr>
      <t xml:space="preserve">Supply and cast plain concrete B150 (Special mix) for screed to roof </t>
    </r>
    <r>
      <rPr>
        <sz val="10"/>
        <rFont val="Arial"/>
        <family val="2"/>
      </rPr>
      <t xml:space="preserve">with 1% slope, cast to falls not less than 3cm thickness in the drain point, rate to include lining and hunching 10x10 cm with (45˚) to the edge of roof screed and parapet, rate also include smooth surface finish to receive bitumen and all requirements as per specifications, drawings. </t>
    </r>
    <r>
      <rPr>
        <b/>
        <sz val="8"/>
        <rFont val="Arial"/>
        <family val="2"/>
      </rPr>
      <t xml:space="preserve">(See AD10) </t>
    </r>
    <r>
      <rPr>
        <b/>
        <sz val="8"/>
        <color indexed="10"/>
        <rFont val="Arial"/>
        <family val="2"/>
      </rPr>
      <t>for stair case top only</t>
    </r>
  </si>
  <si>
    <r>
      <rPr>
        <b/>
        <sz val="10"/>
        <rFont val="Arial"/>
        <family val="2"/>
      </rPr>
      <t>Replace the External plastering for parapet</t>
    </r>
    <r>
      <rPr>
        <sz val="10"/>
        <rFont val="Arial"/>
        <family val="2"/>
      </rPr>
      <t xml:space="preserve"> . Price include   Waterproofing additive (W 290) with the second and last face and painting with standard approved color Waterproofing Supercryl  (See AD10)</t>
    </r>
  </si>
  <si>
    <t xml:space="preserve">These Pricing Preambles set out the basis on which the Bills of quantities have been prepared. Notwithstanding the provisions of these pricing preambles, the Contractor is reminded that the Tender Drawings and the Specifications form part of the Tender Documents and as such mutually refer to the intent of the Tender Documents.
Where a discrepancy occurs it be deemed that the Contractor has allowed for the intent of the Tender Documents unless this is clarified specifically at the time of Tender.
The priority is to apply national local products according to Palestinian standards for measurements and specifications. </t>
  </si>
  <si>
    <t>Introduction:</t>
  </si>
  <si>
    <t>إThe Bills of Quantities define the items, which are measurable, and the units of measurement represent the entire work to be carried out in accordance with the Drawings and the Specifications.  The measurement items in the Bills of Quantities are to be accepted as the full interpretation of the requirement of the Drawings and Specifications.  “Descriptions" are given in outline only, the Contractor is to refer to the Specifications and Drawings and make himself familiar with the requirements.
No additional measured items will be allowed to interpret further the information so given. Other requirements which are not measurable in terms of quantity of labor and materials ( e.g.. specialist supervision, shop drawings, bar bending schedules, as built drawings, samples, tests, mock-ups, maintenance, materials, guarantees and the like ) and are not given as specific items in the Bills, are to be included in the prices of the measured items. The method of measurement for the Contract is thus established by the measured items and units of the measurement in the Bills of Quantities. No other measurement method shall be used to measure the executed works.
The same method of measurement and no other will be used in re-measuring the executed work</t>
  </si>
  <si>
    <t>Bill Of Quantities</t>
  </si>
  <si>
    <t>Pricing</t>
  </si>
  <si>
    <t>The Contractor shall satisfy himself as to the meaning of every item in the Bills of Quantities and the rates and prices inserted by him shall cover all Works required by the Contract Documents. All costs in connection with the proper and successful construction, completion and maintenance of the Works including, but not limited to, completion of all temporary works, furnishing all materials, equipment, supply and appurtenance, providing all construction Plants, equipment, tools, sampling, testing, profits, overheads, charges, provision of guarantees, performing all necessary labor and supervision and other cost of whatsoever nature necessary to fully complete the Works, shall be included in the unit and lump sum prices called for in the bills of Quantities.  All Works not specifically set fourth as a pay item in the Bills of Quantities shall be considered as subsidiary obligation of the Contractor and all costs in connection therewith shall be included in the Priced Tender.  Prices shall be deemed to include for all straight ranking and circular cutting and consequent waste.   All prices shall include all fees, levies and taxes and are not  including the Value Added Tax (VAT).</t>
  </si>
  <si>
    <t>Quantities:</t>
  </si>
  <si>
    <t>All estimated quantities stipulated in the Bills of Quantities or other Tender Documents are approximate and are to be used only;
	a. as a basis for estimating the probable cost of the Work and
	b. for the purpose of comparing the bids submitted for the Work
The actual amount of work done under each unit price items may differ from the estimated quantities.  The basis of payment for work will be the actual quantities.  The Contractor agrees that he will make no claim for damages, anticipated profits or otherwise on account of any difference between the amounts of work actually performed and the estimated amount.</t>
  </si>
  <si>
    <t xml:space="preserve">
Such items are the subject of re-measurement of completion in accordance with Clause 56 of the General Conditions of Contract. Quantities given in the Bills are based upon measurement from the Contract Drawings and Specifications.</t>
  </si>
  <si>
    <t>Items in Bills of Quantities</t>
  </si>
  <si>
    <t>Metric measurements and weights have been used throughout the Bills of Quantities. Work is measured net as fixed in position and each measurement is taken to the nearest centimeter. Fractions of a centimeter less than half are disregarded and all other fractions are regarded as whole centimeters. This principle shall not apply to dimensions stated in item descriptions. Where minimum deductions of voids are dealt with they refer only to openings or voids which are wholly within the boundaries of measured areas. Openings or voids which are at the boundaries of measured areas are always the subject of deduction irrespective of size.</t>
  </si>
  <si>
    <t>Description:</t>
  </si>
  <si>
    <t>Measurement</t>
  </si>
  <si>
    <t>The order of stating dimensions in descriptions is generally in the sequence of Length, Width and Height. Unless otherwise stated in the Bills of Quantities or herein, all measured items are deemed to include supply and fix in place complete, thus all measured items shall include all incidentals to complete the work in a proper manner such as but not limited to the following:</t>
  </si>
  <si>
    <t>a. Labor
	b. Materials, including all costs in connection herewith (e.g. conveyance, delivery, unloading, storing, handling, lowering into position and the like).      
c. Customs and import duties as applicable, insurance, levies and the like
	d. All shop treatment of materials (e.g. Preservation of timbers, galvanizing, priming, chrome plating, stove enameling, anodizing and the like, pipe wrapping, coatings, etc.).
(e)	e. Fitting and fixing materials in position including all necessary fixing devices and materials</t>
  </si>
  <si>
    <t xml:space="preserve">	f. Commissioning &amp; use of plant
g. Disposal of waste of material
h. Square, raking or curved cutting
i. Work in volumes, areas and length of any size, no separate items being   measured for isolated work or work in small quantities, short length, narrow widths, etc
	j. Establishment charges, on-costs, overhead charges profits and taxes
          k. The prices shall not include (VAT), i.e. the project is Zero VAT</t>
  </si>
  <si>
    <t>Junction between straight, raking and curved work are in all cases included with the work in which they occur.
Certain items are referenced directly to detail drawings to eliminate detailed description. All such reference includes all work to execute the detail.
Where Specification clauses and / or detail drawing numbers are referred to in a description such information is provided for convenience only and the Contractor is to note that all other relevant Specification requirements and relevant drawings and details are to be taken into account.</t>
  </si>
  <si>
    <t>Abbreviations</t>
  </si>
  <si>
    <t>The following abbreviations are used throughout the Bills of Quantities.</t>
  </si>
  <si>
    <t>Milimeter</t>
  </si>
  <si>
    <t>mm</t>
  </si>
  <si>
    <t>Centimeter</t>
  </si>
  <si>
    <t>cm</t>
  </si>
  <si>
    <t>Square Centimeter</t>
  </si>
  <si>
    <t>Qupic Centimeter</t>
  </si>
  <si>
    <t xml:space="preserve">Linear meter </t>
  </si>
  <si>
    <t>Square Meter</t>
  </si>
  <si>
    <t>Qupic Meter</t>
  </si>
  <si>
    <t>Number</t>
  </si>
  <si>
    <t>Kilogram</t>
  </si>
  <si>
    <t>Kg</t>
  </si>
  <si>
    <t>Referance</t>
  </si>
  <si>
    <t>Ref</t>
  </si>
  <si>
    <t xml:space="preserve"> Shop Drawings:</t>
  </si>
  <si>
    <t>Definitions</t>
  </si>
  <si>
    <t xml:space="preserve">
The terms “ include " , “ is included “, “ including “, and similar, are used herein to indicate that the items and are not specifically mentioned in the descriptions but the costs of which are to be included in the measured items.
Such references are not comprehensive and are for convenience only and the Contractor is to note that all relevant requirements of the Specifications and Drawings are to be taken into account in the measured items.
The word  " Site” used in the Bills of Quantities means the whole of the areas within the Contract limit lies for this Contract as shown on the Contract Drawings. With reference to the clearance of debris, rubbish, trash, excavated material and the like the definition is extended to include the whole of the site.
The word “ ditto” used in the Bills of Quantities means the repetition of all or part of the preceding item as applicable to complete the sense of the item.
The word “ extra “ used in the Bills of Quantities means the additional cost of the item of work in question over and above the cost of work already measured</t>
  </si>
  <si>
    <r>
      <t>cm</t>
    </r>
    <r>
      <rPr>
        <b/>
        <vertAlign val="superscript"/>
        <sz val="10"/>
        <rFont val="Arial"/>
        <family val="2"/>
      </rPr>
      <t>2</t>
    </r>
  </si>
  <si>
    <r>
      <t>CM</t>
    </r>
    <r>
      <rPr>
        <b/>
        <vertAlign val="superscript"/>
        <sz val="10"/>
        <rFont val="Arial"/>
        <family val="2"/>
      </rPr>
      <t>3</t>
    </r>
  </si>
  <si>
    <r>
      <t>M</t>
    </r>
    <r>
      <rPr>
        <b/>
        <vertAlign val="superscript"/>
        <sz val="10"/>
        <rFont val="Arial"/>
        <family val="2"/>
      </rPr>
      <t>2</t>
    </r>
  </si>
  <si>
    <r>
      <t>M</t>
    </r>
    <r>
      <rPr>
        <b/>
        <vertAlign val="superscript"/>
        <sz val="10"/>
        <rFont val="Arial"/>
        <family val="2"/>
      </rPr>
      <t>3</t>
    </r>
  </si>
  <si>
    <t>All rates shall include where required for producing shop drawings &amp; co-ordinated drawings and supporting calculations.</t>
  </si>
  <si>
    <t>All rates shall include where required for producing as-built drawings and supporting calculations.</t>
  </si>
  <si>
    <t>As Built Drawings.</t>
  </si>
  <si>
    <t>All rates in the Bills of Quantities shall include for protection as required and deemed necessary.</t>
  </si>
  <si>
    <t>Protection.</t>
  </si>
  <si>
    <t>Cutting and Patching.</t>
  </si>
  <si>
    <t>The Contractor shall be responsible for all cutting, patching and making good for all trades for all work and his prices will be deemed to include for all such cutting and patching and making good:
1.Setting out of the buildings, yards, car parks, guardroom, retaining walls &amp; boundaries are to be done by licensed authorized surveyor at the contractor’s expense and responsibility.
2. Rates and Prices shall be clearly spelled out alphabetically and numerically
3. No items are to be measured twice under separate headings3.</t>
  </si>
  <si>
    <t>PRICING PREAMBLES</t>
  </si>
  <si>
    <t>4.10</t>
  </si>
  <si>
    <t>4.11</t>
  </si>
  <si>
    <t>Preamble. 
Painting and decorating to walls, ceilings and the like shall be measured net in meter square.
Painting to other works shall be included in the related items. Color as specified by engineer.
Paints shall be supplied to site in sealed container, as approved by the Engineer, and site mixing shall not be permitted.
The Contractor rates shall include for supply of all materials, workmanship, samples, primers, surface preparation, protection of painted surfaces, application to all heights as required of works, repair of all damaged surface at the contractor’s expenses, and all other requirements as stated in the Specifications.  
All paint types should be approved and having a supervision certificate from the PSI</t>
  </si>
  <si>
    <t>Ditto, but matte oil paint.</t>
  </si>
  <si>
    <t>4.12</t>
  </si>
  <si>
    <r>
      <rPr>
        <b/>
        <sz val="10"/>
        <rFont val="Arial"/>
        <family val="2"/>
      </rPr>
      <t>Supply and paint high quality emulsion multi - colred paint, for walls</t>
    </r>
    <r>
      <rPr>
        <sz val="10"/>
        <rFont val="Arial"/>
        <family val="2"/>
      </rPr>
      <t xml:space="preserve"> as per indicated in finishing tables, on one priming coat and two finishing coats, using two coats of complete putty, as per satisfaction of the supervisor engineer. 
</t>
    </r>
  </si>
  <si>
    <t>Supply, install, and commission wall mounted split unit , of inverter compressor type,  using R410 Refrigerant for control and server room, . The price includes all accessories and fittings needed for installation and commissioning, i.e. insulated copper pipes, connection of drain pipe to the nearest existing pipe , hangers and supports, high performance washable filter, remote control, galvanized steel base for outdoor unit and all electrical wiring and control cable.  Rate shall also include openings in walls  through sleeves of good quality, and refilling works:</t>
  </si>
  <si>
    <t>Split Unit:</t>
  </si>
  <si>
    <t xml:space="preserve">3.5 kW Cooling Capacity &amp;180 L/s Air Flow  </t>
  </si>
  <si>
    <t>Mr.</t>
  </si>
  <si>
    <t>The contactor must be dismantle and removing all existing electrical devices and outlest, existing lighting fixture and submit it to the relevant committees in safe condition.</t>
  </si>
  <si>
    <t>1. DB-Lab.</t>
  </si>
  <si>
    <t>3. Single phase outlet with double pole switch with indication lamp for AC</t>
  </si>
  <si>
    <r>
      <rPr>
        <b/>
        <sz val="10"/>
        <rFont val="Arial"/>
        <family val="2"/>
      </rPr>
      <t>Lighting Fixtures</t>
    </r>
    <r>
      <rPr>
        <sz val="10"/>
        <rFont val="Arial"/>
        <family val="2"/>
      </rPr>
      <t xml:space="preserve">
Supply, Install, test, fix and commission the following lighting fixture, with all supports, lamps, switches connections, suspensions, clamps, switchgears, internal conductors and/or cables, and all other accessories necessary to provide a complete fitting with all terminals, as specified and as shown on the drawings </t>
    </r>
  </si>
  <si>
    <r>
      <rPr>
        <b/>
        <sz val="10"/>
        <rFont val="Arial"/>
        <family val="2"/>
      </rPr>
      <t>Earthing System</t>
    </r>
    <r>
      <rPr>
        <sz val="10"/>
        <rFont val="Arial"/>
        <family val="2"/>
      </rPr>
      <t xml:space="preserve">
Supply, install, test and commission a complete ring grounding system for distribution board, false ceiling, all mechanical plants and  all big metallic masses, etc., connecting to existing earth loop, including all conductors, copper bars, clamps, conduits fixing etc., complete as specified and as shown on the drawings.</t>
    </r>
  </si>
  <si>
    <t>NO.</t>
  </si>
  <si>
    <t>4.09</t>
  </si>
  <si>
    <t>Water Collectors</t>
  </si>
  <si>
    <t>Supply and install galvanized steel collectors (sch40),  on roof  for domestic water system to be located on roof, with all necessary fittings, nipples, nuts, unions, quick shut off valves on main and on each eye of collector,  automatic vents, fasteners ..etc of approved quality.  The price includes  connecting  to existing water  pipe and  all civil works needed, all according to plans and engineer’s instructions and as follows:</t>
  </si>
  <si>
    <t xml:space="preserve">NO </t>
  </si>
  <si>
    <t xml:space="preserve">1. .Water Collectors: size 11/2” with 3 Openings </t>
  </si>
  <si>
    <t xml:space="preserve">2. Water Collectors: size 2” with 5 Openings </t>
  </si>
  <si>
    <t xml:space="preserve">3. Water Collectors: size 2” with 6 Openings </t>
  </si>
  <si>
    <t>Water Pipes</t>
  </si>
  <si>
    <t>Supply and install of PEX pipes with their conduits to be installed on roof . The price includes connection to solar panels&amp; water tanks with all needed fittings and accessories to complete the job i.e. tees , elbows, air vent , stop valves , all according  to plans and engineer’s instructions. The price should also include all civil works needed.</t>
  </si>
  <si>
    <t>a. 25mm</t>
  </si>
  <si>
    <t>b. 32mm</t>
  </si>
  <si>
    <t>c. 40mm</t>
  </si>
  <si>
    <t>Solar Panels:</t>
  </si>
  <si>
    <t>SET.</t>
  </si>
  <si>
    <t>Roof Rain Water Drain  Cover:</t>
  </si>
  <si>
    <t xml:space="preserve">Supply and Install  roof rain water stainless steel drain cover . “With  Quality approval Tag”  (15*15) cm double chrome plated cover, and all other fittings needed to connect to existing rain water pipe ,the price including all civil work and  to  comply with specifications and as  directed by Engineer.       </t>
  </si>
  <si>
    <t>Rain Water System Leakage Test</t>
  </si>
  <si>
    <t>Leakage Testing for existing rain water risers (Qty 2) and floor drains by filling the pipes with colored water for period of 24 hours. The works include repairing of joints or part of pipes where water leakage detected in addition to removing any accumulated dribs or cement parts inside the pipes (if any).</t>
  </si>
  <si>
    <t>Domestic Water Pipes Leakage Test</t>
  </si>
  <si>
    <t>Leakage Testing for existing domestic water pipes for all piping network connected from roof down to use points inside floors. The job shall be accomplished by filling the pipes with water under a pressure value of not less than 5 bar for period of 24 hours. The works include repairing of joints or part of pipes where water leakage detected in addition to removing any damage pipes pipes (if any).</t>
  </si>
  <si>
    <t>Drainage Pipes</t>
  </si>
  <si>
    <t>2” PVC  internal diameter</t>
  </si>
  <si>
    <t>4” UPVC (SN4) internal diameter</t>
  </si>
  <si>
    <t>N</t>
  </si>
  <si>
    <t>O</t>
  </si>
  <si>
    <t>P</t>
  </si>
  <si>
    <t>Q</t>
  </si>
  <si>
    <t>a.</t>
  </si>
  <si>
    <t>b.</t>
  </si>
  <si>
    <t>c.</t>
  </si>
  <si>
    <t>d.</t>
  </si>
  <si>
    <t>e.</t>
  </si>
  <si>
    <t>f.</t>
  </si>
  <si>
    <t>Size 100x156 cm, No.12</t>
  </si>
  <si>
    <t>Size 230x156 cm, No. 10</t>
  </si>
  <si>
    <t>Size 140x156 cm, No.5</t>
  </si>
  <si>
    <t>Size 442x156 cm, No.1</t>
  </si>
  <si>
    <t>Size 330x156 cm, No.1</t>
  </si>
  <si>
    <t>Size 200x78 cm, No.7</t>
  </si>
  <si>
    <r>
      <rPr>
        <b/>
        <sz val="10"/>
        <rFont val="Arial"/>
        <family val="2"/>
      </rPr>
      <t>Supply and paint high quality emulsion paint for walls of the stair case</t>
    </r>
    <r>
      <rPr>
        <sz val="10"/>
        <rFont val="Arial"/>
        <family val="2"/>
      </rPr>
      <t xml:space="preserve"> price includes removing the old paint, clean the surface, sanding,two coats of  putty,  one priming coat and two finishing coats, as per satisfaction of the supervisor engineer.</t>
    </r>
  </si>
  <si>
    <r>
      <rPr>
        <b/>
        <sz val="10"/>
        <rFont val="Arial"/>
        <family val="2"/>
      </rPr>
      <t>Supply and paint high quality polycid paint for</t>
    </r>
    <r>
      <rPr>
        <sz val="10"/>
        <rFont val="Arial"/>
        <family val="2"/>
      </rPr>
      <t xml:space="preserve"> </t>
    </r>
    <r>
      <rPr>
        <b/>
        <sz val="10"/>
        <rFont val="Arial"/>
        <family val="2"/>
      </rPr>
      <t>the ceiling</t>
    </r>
    <r>
      <rPr>
        <sz val="10"/>
        <rFont val="Arial"/>
        <family val="2"/>
      </rPr>
      <t xml:space="preserve"> of the stair case price includes removing the old paint, clean the surface, sanding, one priming coat and two finishing coats, as per satisfaction of the supervisor engineer.</t>
    </r>
  </si>
  <si>
    <r>
      <rPr>
        <b/>
        <sz val="10"/>
        <rFont val="Arial"/>
        <family val="2"/>
      </rPr>
      <t>Replace the existing door  &amp; Supply and install Aluminum door (Type 2200)</t>
    </r>
    <r>
      <rPr>
        <sz val="10"/>
        <rFont val="Arial"/>
        <family val="2"/>
      </rPr>
      <t xml:space="preserve"> with the same color that used in the building. 
Price include glass and fixing, handles, sylindrical lock and all accessories need to complete the works.</t>
    </r>
  </si>
  <si>
    <t>4.14</t>
  </si>
  <si>
    <r>
      <rPr>
        <b/>
        <sz val="10"/>
        <rFont val="Arial"/>
        <family val="2"/>
      </rPr>
      <t xml:space="preserve">Supply and paint high quality oil matt paint multi - colred paint, for existing doors and frames </t>
    </r>
    <r>
      <rPr>
        <sz val="10"/>
        <rFont val="Arial"/>
        <family val="2"/>
      </rPr>
      <t xml:space="preserve"> , on one priming coat and two finishing coats, using two coats of complete putty, as per satisfaction of the supervisor engineer. 
</t>
    </r>
  </si>
  <si>
    <r>
      <rPr>
        <b/>
        <sz val="10"/>
        <rFont val="Arial"/>
        <family val="2"/>
      </rPr>
      <t>Supply and install  new UPVC pipes</t>
    </r>
    <r>
      <rPr>
        <sz val="10"/>
        <rFont val="Arial"/>
        <family val="2"/>
      </rPr>
      <t xml:space="preserve"> ,  for soil, waste, and vent systems , including casting into concrete or block work, jointing, fittings, excavation and back filling. Rate shall include jointing, penetration in walls and slabs, connection to existing sewage network  also include dismantling  and removing of the existing drainage pipes where the new pipes install,  according to engineer instructions, as follows:</t>
    </r>
  </si>
  <si>
    <r>
      <rPr>
        <b/>
        <sz val="10"/>
        <rFont val="Arial"/>
        <family val="2"/>
      </rPr>
      <t>Supply and install  hot water cylinder equipped with  2.5kW</t>
    </r>
    <r>
      <rPr>
        <sz val="10"/>
        <rFont val="Arial"/>
        <family val="2"/>
      </rPr>
      <t xml:space="preserve"> electric element of 200 liters capacity . The price includes galvanized steel base, two solar flat collectors of size 190cmX90cm (for each) located on panted stand, stop valves for pipes inlets and outlets, and all fittings needed, i.e. unions, , elbows, tees, vents,.....also include dismantle and remove ALL existing solar panels with their bases and tank shall be transferred to outside of the building, as per engineer's instriuctions.</t>
    </r>
  </si>
  <si>
    <t>B. As above but for the back and the external walls of the Fab Lab in the First Floor</t>
  </si>
  <si>
    <r>
      <t xml:space="preserve">3- </t>
    </r>
    <r>
      <rPr>
        <b/>
        <sz val="10"/>
        <rFont val="Arial"/>
        <family val="2"/>
      </rPr>
      <t>Repair the Vertical Expansion joint  by  applying Nitoseal PU40</t>
    </r>
    <r>
      <rPr>
        <sz val="10"/>
        <rFont val="Arial"/>
        <family val="2"/>
      </rPr>
      <t xml:space="preserve"> or elastic polymer sealant (MS-219 FLEX) or equivalent material after removing and cleaning  the joint and adding the the suitable rod  and cover (L) shape as in detail (AD11).</t>
    </r>
  </si>
  <si>
    <t>Removable of cloth hungers from all rooms and store them in the place upon the Client whish.</t>
  </si>
  <si>
    <r>
      <rPr>
        <b/>
        <sz val="10"/>
        <rFont val="Arial"/>
        <family val="2"/>
      </rPr>
      <t>Apply and Install wall mounted factory-made white board ( size 120×360 cm</t>
    </r>
    <r>
      <rPr>
        <sz val="10"/>
        <rFont val="Arial"/>
        <family val="2"/>
      </rPr>
      <t>) with the following min-specifications; silver anodized elegant aluminum frame (19×25mm thick) and four strong rounded plastic (pvc) corners, and also with 5cm silver anodized aluminum try fixed through the profile which used for chalks, markers and duster and has pvc edges for safety. The writing surface laminated with white Formica 0.8 mm fixed by using automatic gluing machines to 11mm thick MDF wood covered automatically by aluminum foils. Price shall include two R.C. lintels (20*15 cm) to fix the board on. Reinforced with 4 Φ12 &amp; stirrup Φ 8 @20cm.  Around the perimeter of the board. The price includes removing of existing black boards</t>
    </r>
  </si>
  <si>
    <r>
      <rPr>
        <b/>
        <sz val="10"/>
        <rFont val="Arial"/>
        <family val="2"/>
      </rPr>
      <t>Network System</t>
    </r>
    <r>
      <rPr>
        <sz val="10"/>
        <rFont val="Arial"/>
        <family val="2"/>
      </rPr>
      <t xml:space="preserve">
Supply, install, test, labeling and connect the following RJ45, CAT6A outlets including device boxes, cover plates, wiring SFTP CAT7A cable (AWG.22) and conduit to the existing data cabinet (Existing D.C), complete as specified and as shown on the drawings</t>
    </r>
  </si>
  <si>
    <t>VRF  Units:</t>
  </si>
  <si>
    <t>Outdoor VRF unit of 45kW Cooling Capacity &amp; 34kW Heating Capacity</t>
  </si>
  <si>
    <t xml:space="preserve">Supply, install, and commission indoor VRF air conditioning units, Four-Way concealed VRF cassette indoor units of 60X60cm, with 4” adapter for fresh air and condensate pump, drain connection, builders work,  control wirings and electrical connections and approval of supervisor engineer. The selection of the units shall be based on the temperature conditions mentioned above. The specifications of the units are as follows:            </t>
  </si>
  <si>
    <t xml:space="preserve">5.0 kW Cooling Capacity &amp;250 L/s Air Flow  </t>
  </si>
  <si>
    <t>9</t>
  </si>
  <si>
    <t>SITE PLAN</t>
  </si>
  <si>
    <t>4” UPVC internal diameter</t>
  </si>
  <si>
    <t>3.2</t>
  </si>
  <si>
    <r>
      <rPr>
        <b/>
        <sz val="10"/>
        <rFont val="Arial"/>
        <family val="2"/>
      </rPr>
      <t>Supply, install, test and commission Miniature Circuit Breaker (not less than 10 K.A.cap.) in Existing DB-AC/Hall to feed the outdoor unit AC, split unit and rise the main MCB for this Panel.</t>
    </r>
    <r>
      <rPr>
        <sz val="10"/>
        <rFont val="Arial"/>
        <family val="2"/>
      </rPr>
      <t xml:space="preserve"> The price shall include any modification in the panel, all civil work and all accessories needed to complete the job., compete as specified and as shown on the drawings. </t>
    </r>
  </si>
  <si>
    <r>
      <t xml:space="preserve">Supply, install, test and commission 3x40A Miniature Circuit Breaker (not less than 10 K.A.cap.) in Existing MDB for Existing DB-AC/Hall. </t>
    </r>
    <r>
      <rPr>
        <sz val="10"/>
        <rFont val="Arial"/>
        <family val="2"/>
      </rPr>
      <t xml:space="preserve">The price shall include any modification in the panel, all civil work and all accessories needed to complete the job., compete as specified and as shown on the drawings. </t>
    </r>
  </si>
  <si>
    <r>
      <rPr>
        <b/>
        <sz val="10"/>
        <rFont val="Arial"/>
        <family val="2"/>
      </rPr>
      <t>Supply, install, test and commission Single phase outlet with double pole switch with indication lamp for AC</t>
    </r>
    <r>
      <rPr>
        <sz val="10"/>
        <rFont val="Arial"/>
        <family val="2"/>
      </rPr>
      <t xml:space="preserve">, including cables, conduits, boxes, socket outlets, and all connections between the appropriate distribution board and the terminal point, compete as specified and as shown on the drawings. </t>
    </r>
  </si>
  <si>
    <r>
      <rPr>
        <b/>
        <sz val="10"/>
        <rFont val="Arial"/>
        <family val="2"/>
      </rPr>
      <t xml:space="preserve">Feeders
</t>
    </r>
    <r>
      <rPr>
        <sz val="10"/>
        <rFont val="Arial"/>
        <family val="2"/>
      </rPr>
      <t xml:space="preserve">Supply, install and connect 5x10mm2 XLPE copper power cables, including all necessary cable ties, cable glands, cable cleats, earth continuity conductor, labeling, external cable trunk with cover (10cm width, 1.5mm thickness, including all supports).  and other necessary accessories complete as specified and as shown on the drawings </t>
    </r>
  </si>
  <si>
    <r>
      <t xml:space="preserve">1- Repair the horizontal Expansion joint by applying  </t>
    </r>
    <r>
      <rPr>
        <b/>
        <sz val="10"/>
        <rFont val="Arial"/>
        <family val="2"/>
      </rPr>
      <t>Thioflex 600</t>
    </r>
    <r>
      <rPr>
        <sz val="10"/>
        <rFont val="Arial"/>
        <family val="2"/>
      </rPr>
      <t xml:space="preserve">  </t>
    </r>
    <r>
      <rPr>
        <b/>
        <sz val="10"/>
        <rFont val="Arial"/>
        <family val="2"/>
      </rPr>
      <t>or elastic polymer sealant (MS-219 FLEX)</t>
    </r>
    <r>
      <rPr>
        <sz val="10"/>
        <rFont val="Arial"/>
        <family val="2"/>
      </rPr>
      <t>rand changhing the cover (U) shape as detail (AD11).</t>
    </r>
  </si>
  <si>
    <r>
      <rPr>
        <b/>
        <sz val="10"/>
        <rFont val="Arial"/>
        <family val="2"/>
      </rPr>
      <t>Dismantle and reinstall of the existing indoor wall mounted split unit with it copper pipes</t>
    </r>
    <r>
      <rPr>
        <sz val="10"/>
        <rFont val="Arial"/>
        <family val="2"/>
      </rPr>
      <t xml:space="preserve"> . The price includes all accessories and fittings needed for installation and commissioning, i.e. insulated copper pipes, fasteners ,including all electrical wiring and control cables.</t>
    </r>
  </si>
  <si>
    <r>
      <rPr>
        <b/>
        <sz val="10"/>
        <rFont val="Arial"/>
        <family val="2"/>
      </rPr>
      <t>Feeders
Supply, install and connect the following 600/1000V XLPE copper power cables</t>
    </r>
    <r>
      <rPr>
        <sz val="10"/>
        <rFont val="Arial"/>
        <family val="2"/>
      </rPr>
      <t xml:space="preserve">, including all necessary cable ties, cable glands, cable cleats, earth continuity conductor, labeling, and other necessary accessories complete as specified and as shown on the drawings </t>
    </r>
  </si>
  <si>
    <r>
      <rPr>
        <b/>
        <sz val="10"/>
        <rFont val="Arial"/>
        <family val="2"/>
      </rPr>
      <t>Sockets and outlets
Supply, install, test, number and commission the following power socket outlet including cables</t>
    </r>
    <r>
      <rPr>
        <sz val="10"/>
        <rFont val="Arial"/>
        <family val="2"/>
      </rPr>
      <t xml:space="preserve">, conduits, boxes, socket outlets, and all connections between the appropriate distribution board and the terminal point, compete as specified and as shown on the drawings.  </t>
    </r>
  </si>
  <si>
    <r>
      <rPr>
        <b/>
        <sz val="10"/>
        <rFont val="Arial"/>
        <family val="2"/>
      </rPr>
      <t>Lighting System</t>
    </r>
    <r>
      <rPr>
        <sz val="10"/>
        <rFont val="Arial"/>
        <family val="2"/>
      </rPr>
      <t xml:space="preserve">
</t>
    </r>
    <r>
      <rPr>
        <b/>
        <sz val="10"/>
        <rFont val="Arial"/>
        <family val="2"/>
      </rPr>
      <t>Supply, install, test and commission a complete lighting point including all conductors, cables 3x1.5mm2,</t>
    </r>
    <r>
      <rPr>
        <sz val="10"/>
        <rFont val="Arial"/>
        <family val="2"/>
      </rPr>
      <t xml:space="preserve">  conduits, switches, boxes, ceiling rose, flexible connection and all other accessories, from appropriate distribution board to lighting point, as specified and as shown on the drawings </t>
    </r>
  </si>
  <si>
    <r>
      <rPr>
        <b/>
        <sz val="10"/>
        <rFont val="Arial"/>
        <family val="2"/>
      </rPr>
      <t>Supply and Install (Clean Out), of Drainage Network. “With Quality approval Tags”</t>
    </r>
    <r>
      <rPr>
        <sz val="10"/>
        <rFont val="Arial"/>
        <family val="2"/>
      </rPr>
      <t xml:space="preserve"> In size and location shown in the drawings and where necessary, including  chrome plated screwed in cover and all needed to complete work as specification and directed by Engineer.    </t>
    </r>
  </si>
  <si>
    <t>For NIET System of Fab Lab</t>
  </si>
  <si>
    <t>4.04</t>
  </si>
  <si>
    <r>
      <rPr>
        <b/>
        <sz val="10"/>
        <rFont val="Arial"/>
        <family val="2"/>
      </rPr>
      <t>Supply and paint high quality emulsion paint for walls in the damage</t>
    </r>
    <r>
      <rPr>
        <sz val="10"/>
        <rFont val="Arial"/>
        <family val="2"/>
      </rPr>
      <t xml:space="preserve"> area from the leakage and where needed, on one priming coat and two finishing coats, using putty where needed , as per satisfaction of the supervisor engineer</t>
    </r>
  </si>
  <si>
    <t>2. Supply, install, test and commission 3x25A MCB in Existing MDB to feed the proposed DB-Lab. In first floor. The price shall include any modification in the panel, all civil work and all accessories needed to complete the job.</t>
  </si>
  <si>
    <r>
      <rPr>
        <b/>
        <sz val="10"/>
        <rFont val="Arial"/>
        <family val="2"/>
      </rPr>
      <t>Sub-distribution Boards</t>
    </r>
    <r>
      <rPr>
        <sz val="10"/>
        <rFont val="Arial"/>
        <family val="2"/>
      </rPr>
      <t xml:space="preserve">
</t>
    </r>
    <r>
      <rPr>
        <b/>
        <sz val="10"/>
        <rFont val="Arial"/>
        <family val="2"/>
      </rPr>
      <t>Supply, install, test and commission the following sub distribution board factory made oven painted 2mm thickness.</t>
    </r>
    <r>
      <rPr>
        <sz val="10"/>
        <rFont val="Arial"/>
        <family val="2"/>
      </rPr>
      <t xml:space="preserve"> The price shall include the enclosure, all circuit breakers (not less than 10 K.A.cap.)for outgoing and incoming cables, bus bars and their coupling units, casing spaces for cables, cable clamps/terminals, cable shoes, protection equipment and all accessories as required, all civil works. The Price also include PVC pipes, All complete as specified and as shown on drawings.</t>
    </r>
  </si>
  <si>
    <t>Preamble.
All Supplied Materials Should be European Made (factory assembled) Grade A and Free from Defects, Having Supervisor Certificate from Palestinian Standard Institution (PSI).   Price to include submittal and obtaining approval of shop drawings, detailed and as-built drawings for all works as well as coordinating the same with the other services, activities and furniture. Price to include, also, submittal of catalogues and manufacturer instruction. Fixtures and appliances shall be measured in number. 
All Systems and devices shall be in lump sum including installation, testing and commissioning.
Rates of fixtures and appliances shall include installation, wiring, trunks, switches and conduit works.
All systems equipment (Class A and approved by Palestine Standards Institution)</t>
  </si>
  <si>
    <t>5x6 mm2</t>
  </si>
  <si>
    <t xml:space="preserve">4. Supply and install a ceiling-mounted retractable extension cord reel with double socket outlet (Type H sockets) and 180 degree swivel mounting bracket, minimum length 10 meter with Heavy Duty Power Cord, using 12/3 AWG SJTOW cable, with built-in 15 Amp Circuit Breaker, Grounded Triple Tap Connector, Rating 15A 125V 1875W. Lead cord length shall be minimum 1.5 meters. Price includes installation and connecting to socket at locations shown in drawings and as per details and specifications. </t>
  </si>
  <si>
    <t>5. Emergency trip coil for DB-Lab.</t>
  </si>
  <si>
    <t xml:space="preserve">1. 3x40A MCB instead of existing main MCB for DB-AC/Hall </t>
  </si>
  <si>
    <t xml:space="preserve">2. 3x32A MCB for AC outdoor unit </t>
  </si>
  <si>
    <t>3. 1x20A MCB for control room split unit</t>
  </si>
  <si>
    <t>2. As item above, but double socket 16Amp.</t>
  </si>
  <si>
    <t>Type A</t>
  </si>
  <si>
    <t>Type B</t>
  </si>
  <si>
    <t>Single data socket outlet</t>
  </si>
  <si>
    <t>LS.</t>
  </si>
  <si>
    <r>
      <rPr>
        <b/>
        <sz val="10"/>
        <rFont val="Arial"/>
        <family val="2"/>
      </rPr>
      <t>Lighting Fixture (in corridor)</t>
    </r>
    <r>
      <rPr>
        <sz val="10"/>
        <rFont val="Arial"/>
        <family val="2"/>
      </rPr>
      <t xml:space="preserve">
Supply, Install, test, fix and commission the following lighting fixture insted of existing, with all supports, lamps, switches connections, suspensions, clamps, switchgears, internal conductors and/or cables, and all other accessories necessary to provide a complete fitting with all terminals, and the price include removing the existing lighting fixture and submit it to the relevant committees, all civil works as specified and as shown on the drawings </t>
    </r>
  </si>
  <si>
    <r>
      <t xml:space="preserve">Supply, install and commission,  variable Refrigerant Flow (VRF) heat pump air conditioning inverter unit ,  based on refrigerant R410. The price includes control system, galvanized steel bases, supplying and installing insulated gas pipes network and control cables from outdoor units till the locations of indoor units passing through walls using galvanized supports and fasteners, in addition to branch fittings like Y-joints, Tee joints,...., and all accessories needed to complete the job. The price shall also include electrical wirings and connection to isolators.. The </t>
    </r>
    <r>
      <rPr>
        <u/>
        <sz val="10"/>
        <rFont val="Arial"/>
        <family val="2"/>
      </rPr>
      <t>design</t>
    </r>
    <r>
      <rPr>
        <sz val="10"/>
        <rFont val="Arial"/>
        <family val="2"/>
      </rPr>
      <t xml:space="preserve"> specifications which is based on 37 oC outdoor summer condition and 22 oC indoor condition 100% combination ratio, are as follows:</t>
    </r>
  </si>
  <si>
    <t xml:space="preserve">Supply and install 2” Diameter PVC (PN10) condensate drain pipes, for air conditioning drainage system. The price includes 9mm thick vidoflox insulation all necessary fittings needed for installation, in addition to pipes connections to floor traps or free discharge. </t>
  </si>
  <si>
    <t>4.15</t>
  </si>
  <si>
    <r>
      <rPr>
        <b/>
        <sz val="10"/>
        <rFont val="Arial"/>
        <family val="2"/>
      </rPr>
      <t xml:space="preserve">Supply and install 2” Diameter PVC (PN10) condensate drain pipes, for air conditioning drainage system. </t>
    </r>
    <r>
      <rPr>
        <sz val="10"/>
        <rFont val="Arial"/>
        <family val="2"/>
      </rPr>
      <t xml:space="preserve">The price includes 9mm thick vidoflox insulation all necessary fittings needed for installation, white painted (weather proof), in addition to pipes connections to floor traps or free discharge. </t>
    </r>
  </si>
  <si>
    <t>Roof</t>
  </si>
  <si>
    <r>
      <rPr>
        <b/>
        <sz val="10"/>
        <rFont val="Arial"/>
        <family val="2"/>
      </rPr>
      <t>Dismantle the existing plastic water tanks which are located on roof of staircase</t>
    </r>
    <r>
      <rPr>
        <sz val="10"/>
        <rFont val="Arial"/>
        <family val="2"/>
      </rPr>
      <t>, including punneeded pipes and all fittings and accessories,..etc. The price includes transporting the tanks out of building area according to client request.</t>
    </r>
  </si>
  <si>
    <t>NO</t>
  </si>
  <si>
    <t>L</t>
  </si>
  <si>
    <r>
      <rPr>
        <b/>
        <sz val="10"/>
        <rFont val="Arial"/>
        <family val="2"/>
      </rPr>
      <t>Dismantle of existing water tanks</t>
    </r>
    <r>
      <rPr>
        <sz val="10"/>
        <rFont val="Arial"/>
        <family val="2"/>
      </rPr>
      <t xml:space="preserve"> which are located on roof of building staircase and reinstalling on building roof. The price includes all pipes  with their connections, fittings, valves with records, vents and all accessories needed to complete the job.</t>
    </r>
  </si>
  <si>
    <t>Elevations &amp; Site</t>
  </si>
  <si>
    <t>PSE22001-10071</t>
  </si>
  <si>
    <t>Annex 1 - Bill of Quantities</t>
  </si>
  <si>
    <t>Contracting Authority</t>
  </si>
  <si>
    <t>Public Service Contract for the "Rehabilitation Works and Creation of a Fablab at the National Institute of Educational Training (NIET)"</t>
  </si>
  <si>
    <t>QUANTITY</t>
  </si>
  <si>
    <t>Total carried to next page</t>
  </si>
  <si>
    <t>Total carried to summary</t>
  </si>
  <si>
    <t xml:space="preserve">
SECTION ' 2' 
External Works
NUMBER OF BILLS “2”  </t>
  </si>
  <si>
    <t>Bill No.6</t>
  </si>
  <si>
    <t>Grand Total in Euros (Exclusive of VAT)</t>
  </si>
  <si>
    <t>Section 1 - Internal Works</t>
  </si>
  <si>
    <t>Section 2 - EXternal Works</t>
  </si>
  <si>
    <t>Name of Tenderer (Company)</t>
  </si>
  <si>
    <t>Autorized Person to sign</t>
  </si>
  <si>
    <t>In the Capacity of</t>
  </si>
  <si>
    <t>Time</t>
  </si>
  <si>
    <t>Stamp</t>
  </si>
  <si>
    <t>Signature</t>
  </si>
  <si>
    <t>Total in Euros</t>
  </si>
  <si>
    <t>All Pages must be printed, stamped and signed.</t>
  </si>
  <si>
    <t xml:space="preserve">The prices include cleaning the site from wastes and removing parts in the site and put them in suitable and certified landfill place from Ramallah / AlBireh municipality,
And making sure that the site is clean every day. </t>
  </si>
  <si>
    <t>June, 2024</t>
  </si>
  <si>
    <t>Consultant</t>
  </si>
  <si>
    <r>
      <t xml:space="preserve">2.01 </t>
    </r>
    <r>
      <rPr>
        <b/>
        <sz val="12"/>
        <color indexed="10"/>
        <rFont val="Arial"/>
        <family val="2"/>
      </rPr>
      <t>(PROVISIONAL ITEM)</t>
    </r>
  </si>
  <si>
    <r>
      <rPr>
        <b/>
        <sz val="10"/>
        <rFont val="Arial"/>
        <family val="2"/>
      </rPr>
      <t>Supply and install workstation tables as shown in details and pictured below:</t>
    </r>
    <r>
      <rPr>
        <sz val="10"/>
        <rFont val="Arial"/>
        <family val="2"/>
      </rPr>
      <t xml:space="preserve">
- The work surface shall consist of 38mm thick birchwood butcher block table top. The blocks shall be randomly placed, minimum length of 15cm, finger jointed birchwood. The corners are finished with a 3mm radius. Surface to be finished with two coats of matte lacquer or wood oil, to be approved by engineer after submitting samples.
- The steel frame shall consist of two fully welded slanted leg segments, two transversal beams and two slanted steel angles for extra support. Legs and support beams consist of 60mm x 60mm x 2 mm thickness steel square tubes. The slanted angles are made of 65 mm x 65 mm x 2mm thickness steel.
- All steel shall be oven painted after welding. Color selection shall be submitted and approved by Engineer.
- The work surface is attached to the steel structure with at least six screws for Student Workstation and at least eight screws for the teacher station using #10 x 16mm long Philips pan head wood screws through 2 mm thickness steel mounting plates.
- Casters shall be locking type 10cm diameter of high quality, polyurethane with iron core compatible with vinyl flooring material and specifications.
- The Contractor shall submit outline print of steel profile bends using actual scale for approval prior to proceeding with fabrication.</t>
    </r>
  </si>
  <si>
    <r>
      <rPr>
        <b/>
        <sz val="9"/>
        <color indexed="8"/>
        <rFont val="Times New Roman"/>
        <family val="1"/>
      </rPr>
      <t>Demonstration bench size (210x120x100 cm Height). See AD-08</t>
    </r>
    <r>
      <rPr>
        <b/>
        <sz val="10"/>
        <rFont val="Arial"/>
        <family val="2"/>
      </rPr>
      <t xml:space="preserve">
</t>
    </r>
    <r>
      <rPr>
        <sz val="10"/>
        <rFont val="Arial"/>
        <family val="2"/>
      </rPr>
      <t>Neodyme magnets to be fixed under the countertop allowing an easy and stable suspension of the stools when not in use (three magnets per stool for three stools on each side). Magnets to be fitted with countersunk hole to allow for screwing them (pictured).</t>
    </r>
  </si>
  <si>
    <t>Working bench size (180x100x Hight 90 cm). See AD-08</t>
  </si>
  <si>
    <t>4.03</t>
  </si>
  <si>
    <r>
      <rPr>
        <b/>
        <sz val="10"/>
        <rFont val="Arial"/>
        <family val="2"/>
      </rPr>
      <t>Supply and install 70cm width Solid Wood countertop.</t>
    </r>
    <r>
      <rPr>
        <sz val="10"/>
        <rFont val="Arial"/>
        <family val="2"/>
      </rPr>
      <t xml:space="preserve"> The work surface shall consist of 38mm (or 1.5inch) thick birchwood butcher block table top (i.e. solid wood). The blocks shall be randomly placed, minimum length of 15cm, finger jointed birchwood. The corners are finished with a 3mm radius. Surface to be finished with two coats of matte lacquer or wood oil, to be approved by engineer after submitting samples.
Where sides of cabinets are exposed to view (not leaning against wall), the solid wood shall extend vertically to provide a consistent finish with top.. See AD-07</t>
    </r>
  </si>
  <si>
    <r>
      <rPr>
        <b/>
        <sz val="9"/>
        <rFont val="Arial"/>
        <family val="2"/>
      </rPr>
      <t>Supply and install Floor Mounted wooden cabinets</t>
    </r>
    <r>
      <rPr>
        <sz val="9"/>
        <rFont val="Arial"/>
        <family val="2"/>
      </rPr>
      <t xml:space="preserve"> with removable plastic shelves. The cabinet internal sides, bottom, partitions, shelves and drawers (lateral and back) sides shall be of 17mm MDF, laminated with 0.5mm formica sheet. The front sides of drawers and cabinet doors shall be made of 17mm MDF painted with two coats of lacquer paint over one primer coat. Rear sides of cabinets and drawer's bottom shall be of 6mm HDF coloured white on the internal side. Price to include wooden skirting offseted 10cm from face of countertop as shown in details, soft-close hinges, soft-close drawers with telescopic rails, ironmongery, handles, and all the necessary accessories as per supervisor engineer instructions and the detail drawings and specifications. Samples and color selection shall be submitted for approval by Engineer.
1. Unit dimensions - Length aprox. 236 cm. Height 90 cm. Width 56 cm.
For each unit, the cabinet shall include removable plastic bins (Trofast or equivalnet) to be integrated as part of the cabinet in sizes shown below and pictured. These removable bins shall be supported by either an aluminum channel or groove in wood. Colour shall be translucent.See AD-07</t>
    </r>
  </si>
  <si>
    <r>
      <rPr>
        <b/>
        <sz val="10"/>
        <rFont val="Arial"/>
        <family val="2"/>
      </rPr>
      <t>Supply and fix in location as per drawings Adjustable Height Stool, comfortable seating to demonstration and working statio</t>
    </r>
    <r>
      <rPr>
        <sz val="10"/>
        <rFont val="Arial"/>
        <family val="2"/>
      </rPr>
      <t xml:space="preserve">ns facing back or front, left or right. 5-star base in Black. Durable chrome footrest. Flavors Adjustable stool height ranges from 55-80cm. Casters shall be 5cm diameter of high quality.
</t>
    </r>
  </si>
  <si>
    <r>
      <t>Supply and fix in location s</t>
    </r>
    <r>
      <rPr>
        <b/>
        <sz val="10"/>
        <rFont val="Arial"/>
        <family val="2"/>
      </rPr>
      <t>teel stools having 30x30cm seat</t>
    </r>
    <r>
      <rPr>
        <sz val="10"/>
        <rFont val="Arial"/>
        <family val="2"/>
      </rPr>
      <t xml:space="preserve"> with 250kg weight capacity. Height of stool is 75cm. Stools shall look industrial as pictured and be stackable.
</t>
    </r>
  </si>
  <si>
    <r>
      <rPr>
        <b/>
        <sz val="9"/>
        <rFont val="Arial"/>
        <family val="2"/>
      </rPr>
      <t xml:space="preserve">Milliken wireframe with cushion, or equivalent 
Supply install &amp; fix linear Patterned tufted carpet Textiles 50x50cmx8.6mm thick, with acoustic and waterproof backing, including anodized aluminum trim for connections with other flooring types, Special adhesive tape and other accessories where required, complete as shown on Drawings and Specifications and as per manufacturer and engineer instructions. The tiles will be </t>
    </r>
    <r>
      <rPr>
        <sz val="9"/>
        <rFont val="Arial"/>
        <family val="2"/>
      </rPr>
      <t xml:space="preserve"> fixed over the existing tiles for the Fab Lab other rooms in the first floor. The price includes cutting, installation, fastening, and the special skirting and everything necessary to complete the work perfectly. The tilling application will be in accordance of the manufacturer’s instructions.</t>
    </r>
    <r>
      <rPr>
        <sz val="10"/>
        <rFont val="Arial"/>
        <family val="2"/>
      </rPr>
      <t xml:space="preserve"> Color will be selected by the Engineer.</t>
    </r>
  </si>
  <si>
    <r>
      <t xml:space="preserve">4.07
</t>
    </r>
    <r>
      <rPr>
        <b/>
        <sz val="12"/>
        <color indexed="10"/>
        <rFont val="Arial"/>
        <family val="2"/>
      </rPr>
      <t>(PROVISIONAL ITEM)</t>
    </r>
  </si>
  <si>
    <r>
      <rPr>
        <b/>
        <sz val="10"/>
        <rFont val="Arial"/>
        <family val="2"/>
      </rPr>
      <t>Supply and install Vinyl flooring of 2mm thickness (adhesive PVC) for the Fablab floor of a first-class quality</t>
    </r>
    <r>
      <rPr>
        <sz val="10"/>
        <rFont val="Arial"/>
        <family val="2"/>
      </rPr>
      <t xml:space="preserve"> conforming to EN Standard EN ISO 10874 Class 34-43 for areas considered for public and commercial/light industry use. The flooring shall comply to the follow criteria:
1. Fire resistant class B-S1 in accordance with EN 13501-1.
2. Slip resistent class R9 in accordance with DIN 51130/BGR 181.
3. Resistent to chemical products and water – spills can easily be wiped or mopped away without causing damage to your floor. 
4. TVOC after 28days shall be &lt;10 µg/ m3 in accordance with ISO 16000-6.
The Contractor shall submit datasheet and color selection for approval by Engineer. Installation shall be performed only by a Certified Worker.
Note: All angles shall be cut at 45 degrees using a proper angle cutter guide by a Certified Worker.</t>
    </r>
  </si>
  <si>
    <t>Unit price rate shall include for surface preparation, leveling, positioning, applying of primer glue (shall be compatible with vinyl flooring material) rolling out using cork smooth press and a 50kg roller when installation is complete, trimming the edges in perfectly straight edges, welding, putting into service and furniting the space to ensure ends of chairs/tables do not damage the space.
The Unit Price includes for skirting quantities. Furthermore, the skirting work must be continuous with minimum number of joints and according to the supervisor engineer instructions. The skirting shall include for PVC capping strip clip system - see picture below for illustration - for watertightseal and an internal corner system, including both in and out as needed.</t>
  </si>
  <si>
    <t>Leakage Testing for existing underground sewage pipes located in toilet unit area above the Fablab and floor drains by filling the pipes with colored water for period of 24 hours. The works include repairing of joints or part of pipes where water leakage detected in addition to removing any accumulated dribs or obstacles inside the pipes (if any).</t>
  </si>
  <si>
    <r>
      <rPr>
        <b/>
        <sz val="10"/>
        <rFont val="Arial"/>
        <family val="2"/>
      </rPr>
      <t xml:space="preserve">Supply and paint three coats polycide paint for ceilings </t>
    </r>
    <r>
      <rPr>
        <sz val="10"/>
        <rFont val="Arial"/>
        <family val="2"/>
      </rPr>
      <t>and drop beams (sides and bottom) of high quality (Approved by Palestine Standards Institution).</t>
    </r>
  </si>
  <si>
    <r>
      <t xml:space="preserve">4.13 </t>
    </r>
    <r>
      <rPr>
        <b/>
        <sz val="12"/>
        <color indexed="10"/>
        <rFont val="Arial"/>
        <family val="2"/>
      </rPr>
      <t>(PROVISIONAL ITEM)</t>
    </r>
  </si>
  <si>
    <r>
      <rPr>
        <b/>
        <sz val="10"/>
        <rFont val="Arial"/>
        <family val="2"/>
      </rPr>
      <t>Supply and fix fuggy stickers high quality</t>
    </r>
    <r>
      <rPr>
        <sz val="10"/>
        <rFont val="Arial"/>
        <family val="2"/>
      </rPr>
      <t xml:space="preserve"> to the secorite partitions and doors to full height of glass.</t>
    </r>
  </si>
  <si>
    <t>4.16</t>
  </si>
  <si>
    <t>4.17</t>
  </si>
  <si>
    <t>4.19</t>
  </si>
  <si>
    <r>
      <t xml:space="preserve">4.20 </t>
    </r>
    <r>
      <rPr>
        <b/>
        <sz val="12"/>
        <color indexed="10"/>
        <rFont val="Arial"/>
        <family val="2"/>
      </rPr>
      <t>(PROVISIONAL ITEM)</t>
    </r>
  </si>
  <si>
    <t>(PROVISIONAL ITEM)</t>
  </si>
  <si>
    <r>
      <t xml:space="preserve">For Roof Top and stair case
Preamble:
-Taking in consider that the price includes the works that  must be done by removing the tanks and pipes, solar systems from the tops and fix them again and testing 
- price include close all AC pipes holes in the all elevations
The contractor should prepare working plan for the continuity of supplying water to the building during working on roof
</t>
    </r>
    <r>
      <rPr>
        <b/>
        <sz val="10"/>
        <color indexed="10"/>
        <rFont val="Arial"/>
        <family val="2"/>
      </rPr>
      <t>The prices include cleaning the site from wastes and removing parts in the site and put them in suitable and certified landfill place from Ramallah / Albireh municipality,
Moreover, making sure that the site is clean every day</t>
    </r>
    <r>
      <rPr>
        <b/>
        <sz val="10"/>
        <rFont val="Arial"/>
        <family val="2"/>
      </rPr>
      <t>.</t>
    </r>
  </si>
  <si>
    <r>
      <rPr>
        <b/>
        <sz val="10"/>
        <rFont val="Arial"/>
        <family val="2"/>
      </rPr>
      <t>Caable Trunk</t>
    </r>
    <r>
      <rPr>
        <sz val="10"/>
        <rFont val="Arial"/>
        <family val="2"/>
      </rPr>
      <t xml:space="preserve">
</t>
    </r>
    <r>
      <rPr>
        <b/>
        <sz val="10"/>
        <rFont val="Arial"/>
        <family val="2"/>
      </rPr>
      <t>Supply, install, test, and commission cable trunk for power &amp; low current cables (10cm width, 1.2mm thickness)</t>
    </r>
    <r>
      <rPr>
        <sz val="10"/>
        <rFont val="Arial"/>
        <family val="2"/>
      </rPr>
      <t xml:space="preserve">, complete with all mounting accessories, tees, reducers, elbows, all civil works and all accessory need to complete the work as specified and as shown on the drawings </t>
    </r>
  </si>
  <si>
    <r>
      <t xml:space="preserve">Supply and install  First Choice, Colored Non Slip Ceramic Floor Tiles 30x30x0.8 cm  for the sanitary unit in the second floor </t>
    </r>
    <r>
      <rPr>
        <sz val="10"/>
        <color indexed="8"/>
        <rFont val="Arial"/>
        <family val="2"/>
      </rPr>
      <t>, the price includes of removing old tiles and the filling and applying of two layers (2mm thick) of waterproof  insolation (Netoproof 210) or equivalent, filling  of small aggregate, 2cm of cement mortar, Epoxy  pointing and good cleaning, the price includes also testing the insolation by covering with water for  48 hours, according to engineer instructions.</t>
    </r>
  </si>
  <si>
    <r>
      <t>M</t>
    </r>
    <r>
      <rPr>
        <b/>
        <vertAlign val="superscript"/>
        <sz val="11"/>
        <color indexed="8"/>
        <rFont val="Arial"/>
        <family val="2"/>
      </rPr>
      <t>2</t>
    </r>
  </si>
  <si>
    <r>
      <t>Tiling Works for Sanitary Unit in the 2</t>
    </r>
    <r>
      <rPr>
        <b/>
        <vertAlign val="superscript"/>
        <sz val="12"/>
        <color indexed="8"/>
        <rFont val="Arial"/>
        <family val="2"/>
      </rPr>
      <t>nd</t>
    </r>
    <r>
      <rPr>
        <b/>
        <sz val="12"/>
        <color indexed="8"/>
        <rFont val="Arial"/>
        <family val="2"/>
      </rPr>
      <t xml:space="preserve"> Floor</t>
    </r>
  </si>
  <si>
    <r>
      <t xml:space="preserve">R </t>
    </r>
    <r>
      <rPr>
        <b/>
        <sz val="12"/>
        <color indexed="10"/>
        <rFont val="Arial"/>
        <family val="2"/>
      </rPr>
      <t>(PROVISIONAL ITEM)</t>
    </r>
  </si>
  <si>
    <r>
      <rPr>
        <b/>
        <sz val="10"/>
        <rFont val="Arial"/>
        <family val="2"/>
      </rPr>
      <t>A. Supply and install Green gypsum board wall Cover</t>
    </r>
    <r>
      <rPr>
        <sz val="10"/>
        <rFont val="Arial"/>
        <family val="2"/>
      </rPr>
      <t xml:space="preserve"> of (7 seven)cm thick for wall cover which consisted of metal stud for standing frame (C shape) of 50*38*0.05 mm thick fixed each 40 cm C-C and metal stud for bottom and top frame (U shape ) of 50*30*0.05 mm thick price to include water  resistance gypsum board of 12 mm thick fixed on of standing stud, two coat of high special quality of putty for entire area of gypsum board , painting (supercryle) and Ventilation holes &amp; 10 cm terazzo tile skirting And all necessary related materials to complete the work. 
(the Free Space between the existing Wall and metal frame is 7cm)  </t>
    </r>
    <r>
      <rPr>
        <b/>
        <sz val="10"/>
        <rFont val="Arial"/>
        <family val="2"/>
      </rPr>
      <t xml:space="preserve"> (SEE AD02)</t>
    </r>
  </si>
  <si>
    <r>
      <rPr>
        <b/>
        <sz val="10"/>
        <rFont val="Arial"/>
        <family val="2"/>
      </rPr>
      <t>Supply and fix in location  Leather Blackout Curtains, Roman model for windows</t>
    </r>
    <r>
      <rPr>
        <sz val="10"/>
        <rFont val="Arial"/>
        <family val="2"/>
      </rPr>
      <t xml:space="preserve"> /Turkish Manufactured by Aleran Tekstil or Equvilent, the price includes the special beam for fixation and the rob, the color upon the request of the Client. The price also includes   removing the existing curtains and store them upon the request of the client as follows:</t>
    </r>
  </si>
  <si>
    <r>
      <t xml:space="preserve">4.18 </t>
    </r>
    <r>
      <rPr>
        <b/>
        <sz val="12"/>
        <color indexed="10"/>
        <rFont val="Arial"/>
        <family val="2"/>
      </rPr>
      <t>(PROVISIONAL ITEM)</t>
    </r>
  </si>
  <si>
    <r>
      <rPr>
        <b/>
        <sz val="10"/>
        <rFont val="Arial"/>
        <family val="2"/>
      </rPr>
      <t>Replace the Existing bitumen rolls &amp; Supply and apply membrane of bitumen rolls) 4mm thick</t>
    </r>
    <r>
      <rPr>
        <sz val="10"/>
        <rFont val="Arial"/>
        <family val="2"/>
      </rPr>
      <t>. Density 180g per M.S. of reinforced polyester sheets) covered with layer of crushed white stone with overlaps of not less than 10 cm. price to include primer coat, and all sheets flashing (10cm Aluminum profile, backing rod, ....) &amp; all fixation required to complete the work. For roof of main building, roof of staircase and roof of guard room the bitumen rolls should cover till the copping.</t>
    </r>
    <r>
      <rPr>
        <b/>
        <sz val="10"/>
        <rFont val="Arial"/>
        <family val="2"/>
      </rPr>
      <t xml:space="preserve"> Measurements will be for the NET surface area for horizontal projection only. (See AD03)</t>
    </r>
  </si>
  <si>
    <r>
      <rPr>
        <b/>
        <sz val="10"/>
        <rFont val="Arial"/>
        <family val="2"/>
      </rPr>
      <t>Supply and install  new UPVC pipes, for waste drainage system in courtyard area,</t>
    </r>
    <r>
      <rPr>
        <sz val="10"/>
        <rFont val="Arial"/>
        <family val="2"/>
      </rPr>
      <t xml:space="preserve"> including excavation, digging, jointing, fittings and back filling. Rate shall include jointing, penetration in walls (where needed) and slabs, connection to existing pipes also include the new pipes install, according to engineer instructions, as follows:                                       </t>
    </r>
    <r>
      <rPr>
        <b/>
        <sz val="10"/>
        <rFont val="Arial"/>
        <family val="2"/>
      </rPr>
      <t xml:space="preserve"> Note: The price include laying asphalt layer on the pipes installed under slab for 4" UPVC pipe on site.</t>
    </r>
  </si>
  <si>
    <r>
      <t xml:space="preserve">Supply and apply membrane of bitumen rolls </t>
    </r>
    <r>
      <rPr>
        <b/>
        <sz val="9"/>
        <rFont val="Arial"/>
        <family val="2"/>
      </rPr>
      <t>4mm thick.</t>
    </r>
    <r>
      <rPr>
        <sz val="9"/>
        <rFont val="Arial"/>
        <family val="2"/>
      </rPr>
      <t xml:space="preserve"> Density 180g per M.S. of reinforced polyester sheets) covered with layer of crushed white stone with overlaps of not less than 10 cm. price to include primer coat, and all sheets flashing (10cm Aluminum profile, backing rod, etc.) &amp; all fixation required to complete the work. For roof of side yard. </t>
    </r>
    <r>
      <rPr>
        <b/>
        <sz val="9"/>
        <rFont val="Arial"/>
        <family val="2"/>
      </rPr>
      <t>Measurements will be for the NET surface area for horizontal projection only.</t>
    </r>
    <r>
      <rPr>
        <sz val="9"/>
        <rFont val="Arial"/>
        <family val="2"/>
      </rPr>
      <t xml:space="preserve"> </t>
    </r>
    <r>
      <rPr>
        <b/>
        <sz val="8"/>
        <rFont val="Arial"/>
        <family val="2"/>
      </rPr>
      <t xml:space="preserve">(See AD03) </t>
    </r>
    <r>
      <rPr>
        <b/>
        <sz val="10"/>
        <rFont val="Arial"/>
        <family val="2"/>
      </rPr>
      <t>The price also includes filling sides with cement (تثمينة)</t>
    </r>
  </si>
  <si>
    <t>1.05</t>
  </si>
  <si>
    <r>
      <rPr>
        <b/>
        <sz val="10"/>
        <rFont val="Arial"/>
        <family val="2"/>
      </rPr>
      <t xml:space="preserve">Repair the stair case elevation and around windows (Western Facade) red stone </t>
    </r>
    <r>
      <rPr>
        <sz val="10"/>
        <rFont val="Arial"/>
        <family val="2"/>
      </rPr>
      <t xml:space="preserve">from outside to prevent humidity, price include:
- Remove existing stone pointing, cleaning joints and replacing with new pointing.
- waterproofing the stone facade and around windows with suitable proofing materials SUCH AS </t>
    </r>
    <r>
      <rPr>
        <b/>
        <sz val="10"/>
        <rFont val="Arial"/>
        <family val="2"/>
      </rPr>
      <t>(NITOCOATE SN522) or (BKK eco)</t>
    </r>
    <r>
      <rPr>
        <sz val="10"/>
        <rFont val="Arial"/>
        <family val="2"/>
      </rPr>
      <t xml:space="preserve"> or equivalent.</t>
    </r>
  </si>
  <si>
    <r>
      <rPr>
        <b/>
        <sz val="10"/>
        <rFont val="Arial"/>
        <family val="2"/>
      </rPr>
      <t>Maintain all windows at Western facade in the building with suitable filling</t>
    </r>
    <r>
      <rPr>
        <sz val="10"/>
        <rFont val="Arial"/>
        <family val="2"/>
      </rPr>
      <t xml:space="preserve"> materials  using an </t>
    </r>
    <r>
      <rPr>
        <b/>
        <sz val="10"/>
        <rFont val="Arial"/>
        <family val="2"/>
      </rPr>
      <t xml:space="preserve">elastic, natural and silicone sealant (BRIK-CEN CS-34) </t>
    </r>
    <r>
      <rPr>
        <sz val="10"/>
        <rFont val="Arial"/>
        <family val="2"/>
      </rPr>
      <t>or any equivalent material that has high temperature resistance, high weathering and sunlight resistance, maximum movement capacity of 25% and anti-rotting feature.  to prevent water leakage from the window from outside price include testing all windows and replace old filling adhesives with new one and fix broken window parts like joints and locks and rubber as per engineering specification. Price to include taking off the widow and refixed after well  cleaning and filling the silicon around the aluminum window before fixation.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</si>
</sst>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2]\ * #,##0.00_);_([$€-2]\ * \(#,##0.00\);_([$€-2]\ * &quot;-&quot;??_);_(@_)"/>
    <numFmt numFmtId="165" formatCode="[$-F800]dddd\,\ mmmm\ dd\,\ yyyy"/>
    <numFmt numFmtId="166" formatCode="[$-F400]h:mm:ss\ AM/PM"/>
    <numFmt numFmtId="167" formatCode="[$€-813]\ #,##0.00"/>
  </numFmts>
  <fonts count="47" x14ac:knownFonts="1">
    <font>
      <sz val="10"/>
      <name val="Arial"/>
    </font>
    <font>
      <sz val="12"/>
      <name val="Arial"/>
      <family val="2"/>
    </font>
    <font>
      <b/>
      <sz val="12"/>
      <name val="Arial"/>
      <family val="2"/>
    </font>
    <font>
      <b/>
      <sz val="13"/>
      <name val="Simplified Arabic"/>
      <family val="1"/>
    </font>
    <font>
      <b/>
      <u/>
      <sz val="13"/>
      <name val="Simplified Arabic"/>
      <family val="1"/>
    </font>
    <font>
      <b/>
      <sz val="12"/>
      <name val="Simplified Arabic"/>
      <family val="1"/>
    </font>
    <font>
      <b/>
      <sz val="10"/>
      <name val="Arial"/>
      <family val="2"/>
    </font>
    <font>
      <sz val="13"/>
      <name val="Times New Roman"/>
      <family val="1"/>
    </font>
    <font>
      <sz val="10"/>
      <name val="Arial"/>
      <family val="2"/>
    </font>
    <font>
      <b/>
      <sz val="10"/>
      <name val="Simplified Arabic"/>
      <family val="1"/>
    </font>
    <font>
      <sz val="13"/>
      <name val="Simplified Arabic"/>
      <family val="1"/>
    </font>
    <font>
      <sz val="11"/>
      <name val="Arial"/>
      <family val="2"/>
    </font>
    <font>
      <b/>
      <sz val="11"/>
      <name val="Arial"/>
      <family val="2"/>
    </font>
    <font>
      <sz val="10"/>
      <name val="Arial"/>
      <family val="2"/>
    </font>
    <font>
      <sz val="10"/>
      <name val="Arial"/>
      <family val="2"/>
    </font>
    <font>
      <b/>
      <sz val="14"/>
      <name val="Arial"/>
      <family val="2"/>
    </font>
    <font>
      <b/>
      <u/>
      <sz val="14"/>
      <name val="Arial"/>
      <family val="2"/>
    </font>
    <font>
      <b/>
      <u/>
      <sz val="13"/>
      <name val="Arial"/>
      <family val="2"/>
    </font>
    <font>
      <sz val="13"/>
      <name val="Arial"/>
      <family val="2"/>
    </font>
    <font>
      <b/>
      <sz val="24"/>
      <name val="Arial"/>
      <family val="2"/>
    </font>
    <font>
      <b/>
      <sz val="48"/>
      <name val="Arial"/>
      <family val="2"/>
    </font>
    <font>
      <b/>
      <sz val="28"/>
      <name val="Arial"/>
      <family val="2"/>
    </font>
    <font>
      <sz val="8"/>
      <name val="Arial"/>
      <family val="2"/>
    </font>
    <font>
      <b/>
      <u/>
      <sz val="28"/>
      <name val="Arial"/>
      <family val="2"/>
    </font>
    <font>
      <b/>
      <sz val="10"/>
      <color indexed="10"/>
      <name val="Arial"/>
      <family val="2"/>
    </font>
    <font>
      <b/>
      <sz val="9"/>
      <name val="Arial"/>
      <family val="2"/>
    </font>
    <font>
      <sz val="9"/>
      <name val="Arial"/>
      <family val="2"/>
    </font>
    <font>
      <b/>
      <sz val="8"/>
      <name val="Arial"/>
      <family val="2"/>
    </font>
    <font>
      <b/>
      <sz val="8"/>
      <color indexed="10"/>
      <name val="Arial"/>
      <family val="2"/>
    </font>
    <font>
      <b/>
      <sz val="9"/>
      <color indexed="8"/>
      <name val="Times New Roman"/>
      <family val="1"/>
    </font>
    <font>
      <b/>
      <vertAlign val="superscript"/>
      <sz val="10"/>
      <name val="Arial"/>
      <family val="2"/>
    </font>
    <font>
      <b/>
      <sz val="10"/>
      <name val="Times New Roman"/>
      <family val="1"/>
    </font>
    <font>
      <b/>
      <u/>
      <sz val="10"/>
      <name val="Arial"/>
      <family val="2"/>
    </font>
    <font>
      <b/>
      <u/>
      <sz val="11"/>
      <name val="Arial"/>
      <family val="2"/>
    </font>
    <font>
      <b/>
      <u/>
      <sz val="12"/>
      <name val="Arial"/>
      <family val="2"/>
    </font>
    <font>
      <u/>
      <sz val="10"/>
      <name val="Arial"/>
      <family val="2"/>
    </font>
    <font>
      <b/>
      <sz val="12"/>
      <color indexed="10"/>
      <name val="Arial"/>
      <family val="2"/>
    </font>
    <font>
      <b/>
      <sz val="10"/>
      <name val="Arial"/>
      <family val="1"/>
    </font>
    <font>
      <b/>
      <sz val="12"/>
      <color indexed="8"/>
      <name val="Arial"/>
      <family val="2"/>
    </font>
    <font>
      <b/>
      <vertAlign val="superscript"/>
      <sz val="12"/>
      <color indexed="8"/>
      <name val="Arial"/>
      <family val="2"/>
    </font>
    <font>
      <sz val="10"/>
      <color indexed="8"/>
      <name val="Arial"/>
      <family val="2"/>
    </font>
    <font>
      <b/>
      <vertAlign val="superscript"/>
      <sz val="11"/>
      <color indexed="8"/>
      <name val="Arial"/>
      <family val="2"/>
    </font>
    <font>
      <b/>
      <sz val="12"/>
      <color rgb="FFFF0000"/>
      <name val="Arial"/>
      <family val="2"/>
    </font>
    <font>
      <b/>
      <sz val="10"/>
      <color rgb="FFFF0000"/>
      <name val="Arial"/>
      <family val="2"/>
    </font>
    <font>
      <b/>
      <sz val="12"/>
      <color theme="1" tint="4.9989318521683403E-2"/>
      <name val="Arial"/>
      <family val="2"/>
    </font>
    <font>
      <b/>
      <sz val="11"/>
      <color rgb="FFFF0000"/>
      <name val="Arial"/>
      <family val="2"/>
    </font>
    <font>
      <sz val="12"/>
      <color rgb="FFFF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79998168889431442"/>
        <bgColor indexed="64"/>
      </patternFill>
    </fill>
  </fills>
  <borders count="37">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style="thin">
        <color indexed="64"/>
      </bottom>
      <diagonal/>
    </border>
    <border>
      <left/>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6">
    <xf numFmtId="0" fontId="0" fillId="0" borderId="0"/>
    <xf numFmtId="43" fontId="8" fillId="0" borderId="0" applyFont="0" applyFill="0" applyBorder="0" applyAlignment="0" applyProtection="0"/>
    <xf numFmtId="0" fontId="13" fillId="0" borderId="0">
      <alignment textRotation="92"/>
    </xf>
    <xf numFmtId="0" fontId="8" fillId="0" borderId="0"/>
    <xf numFmtId="0" fontId="14" fillId="0" borderId="0">
      <alignment textRotation="92"/>
    </xf>
    <xf numFmtId="0" fontId="8" fillId="0" borderId="0">
      <alignment textRotation="92"/>
    </xf>
  </cellStyleXfs>
  <cellXfs count="414">
    <xf numFmtId="0" fontId="0" fillId="0" borderId="0" xfId="0"/>
    <xf numFmtId="0" fontId="8" fillId="0" borderId="0" xfId="3"/>
    <xf numFmtId="0" fontId="6" fillId="0" borderId="0" xfId="3" applyFont="1" applyAlignment="1">
      <alignment horizontal="center" vertical="top"/>
    </xf>
    <xf numFmtId="0" fontId="18" fillId="0" borderId="0" xfId="3" applyFont="1" applyAlignment="1">
      <alignment vertical="center"/>
    </xf>
    <xf numFmtId="0" fontId="18" fillId="0" borderId="0" xfId="3" applyFont="1"/>
    <xf numFmtId="0" fontId="8" fillId="0" borderId="0" xfId="3" applyAlignment="1">
      <alignment vertical="center"/>
    </xf>
    <xf numFmtId="0" fontId="6" fillId="0" borderId="0" xfId="3" applyFont="1"/>
    <xf numFmtId="0" fontId="6" fillId="0" borderId="0" xfId="3" applyFont="1" applyAlignment="1">
      <alignment vertical="center" wrapText="1" readingOrder="2"/>
    </xf>
    <xf numFmtId="0" fontId="31" fillId="0" borderId="0" xfId="3" applyFont="1" applyAlignment="1">
      <alignment vertical="center" readingOrder="2"/>
    </xf>
    <xf numFmtId="0" fontId="6" fillId="0" borderId="0" xfId="3" applyFont="1" applyAlignment="1">
      <alignment vertical="top" wrapText="1" readingOrder="2"/>
    </xf>
    <xf numFmtId="0" fontId="6" fillId="0" borderId="0" xfId="3" applyFont="1" applyAlignment="1">
      <alignment horizontal="center" vertical="center"/>
    </xf>
    <xf numFmtId="0" fontId="2" fillId="0" borderId="1" xfId="0" applyFont="1" applyBorder="1" applyAlignment="1">
      <alignment horizontal="justify" vertical="top" wrapText="1" readingOrder="1"/>
    </xf>
    <xf numFmtId="0" fontId="2" fillId="0" borderId="0" xfId="0" applyFont="1" applyAlignment="1">
      <alignment horizontal="center" vertical="top"/>
    </xf>
    <xf numFmtId="0" fontId="2" fillId="0" borderId="0" xfId="0" applyFont="1" applyAlignment="1">
      <alignment horizontal="center"/>
    </xf>
    <xf numFmtId="0" fontId="12" fillId="0" borderId="0" xfId="0" applyFont="1" applyAlignment="1">
      <alignment horizontal="center" vertical="top"/>
    </xf>
    <xf numFmtId="0" fontId="42" fillId="0" borderId="0" xfId="0" applyFont="1" applyAlignment="1">
      <alignment horizontal="center" vertical="top"/>
    </xf>
    <xf numFmtId="0" fontId="6" fillId="2" borderId="2" xfId="0" applyFont="1" applyFill="1" applyBorder="1" applyAlignment="1">
      <alignment horizontal="center" vertical="top"/>
    </xf>
    <xf numFmtId="0" fontId="6" fillId="2" borderId="3" xfId="0" applyFont="1" applyFill="1" applyBorder="1" applyAlignment="1">
      <alignment horizontal="center" vertical="top"/>
    </xf>
    <xf numFmtId="0" fontId="12" fillId="2" borderId="3" xfId="0" applyFont="1" applyFill="1" applyBorder="1" applyAlignment="1">
      <alignment horizontal="center" vertical="top"/>
    </xf>
    <xf numFmtId="0" fontId="43" fillId="2" borderId="3" xfId="0" applyFont="1" applyFill="1" applyBorder="1" applyAlignment="1">
      <alignment horizontal="center" vertical="top"/>
    </xf>
    <xf numFmtId="0" fontId="6" fillId="2" borderId="3" xfId="0" applyFont="1" applyFill="1" applyBorder="1" applyAlignment="1">
      <alignment horizontal="center" vertical="center"/>
    </xf>
    <xf numFmtId="49" fontId="2" fillId="0" borderId="1" xfId="0" applyNumberFormat="1" applyFont="1" applyBorder="1" applyAlignment="1">
      <alignment horizontal="center" vertical="top"/>
    </xf>
    <xf numFmtId="0" fontId="12" fillId="0" borderId="4" xfId="0" applyFont="1" applyBorder="1" applyAlignment="1">
      <alignment horizontal="left" vertical="center"/>
    </xf>
    <xf numFmtId="0" fontId="12" fillId="0" borderId="1" xfId="0" applyFont="1" applyBorder="1" applyAlignment="1">
      <alignment horizontal="center" vertical="top"/>
    </xf>
    <xf numFmtId="0" fontId="42" fillId="0" borderId="1" xfId="0" applyFont="1" applyBorder="1" applyAlignment="1">
      <alignment horizontal="center" vertical="top"/>
    </xf>
    <xf numFmtId="0" fontId="2" fillId="0" borderId="1" xfId="0" applyFont="1" applyBorder="1" applyAlignment="1">
      <alignment horizontal="center" vertical="top"/>
    </xf>
    <xf numFmtId="0" fontId="8" fillId="0" borderId="0" xfId="0" applyFont="1" applyAlignment="1">
      <alignment horizontal="justify" vertical="top" wrapText="1"/>
    </xf>
    <xf numFmtId="0" fontId="12" fillId="0" borderId="4" xfId="0" applyFont="1" applyBorder="1" applyAlignment="1">
      <alignment horizontal="center" vertical="top"/>
    </xf>
    <xf numFmtId="0" fontId="6" fillId="0" borderId="1" xfId="0" applyFont="1" applyBorder="1" applyAlignment="1">
      <alignment horizontal="justify" vertical="top"/>
    </xf>
    <xf numFmtId="0" fontId="11" fillId="0" borderId="5" xfId="0" applyFont="1" applyBorder="1" applyAlignment="1">
      <alignment horizontal="center" vertical="top"/>
    </xf>
    <xf numFmtId="164" fontId="2" fillId="0" borderId="1" xfId="0" applyNumberFormat="1" applyFont="1" applyBorder="1" applyAlignment="1">
      <alignment horizontal="center" vertical="top"/>
    </xf>
    <xf numFmtId="49" fontId="2" fillId="0" borderId="3" xfId="0" applyNumberFormat="1" applyFont="1" applyBorder="1" applyAlignment="1">
      <alignment horizontal="center" vertical="top"/>
    </xf>
    <xf numFmtId="0" fontId="12" fillId="0" borderId="3" xfId="0" applyFont="1" applyBorder="1" applyAlignment="1">
      <alignment horizontal="center" vertical="top"/>
    </xf>
    <xf numFmtId="0" fontId="2" fillId="0" borderId="5" xfId="0" applyFont="1" applyBorder="1" applyAlignment="1">
      <alignment horizontal="center" vertical="top"/>
    </xf>
    <xf numFmtId="164" fontId="2" fillId="3" borderId="5" xfId="0" applyNumberFormat="1" applyFont="1" applyFill="1" applyBorder="1" applyAlignment="1">
      <alignment horizontal="center" vertical="top"/>
    </xf>
    <xf numFmtId="164" fontId="2" fillId="0" borderId="3" xfId="0" applyNumberFormat="1" applyFont="1" applyBorder="1" applyAlignment="1">
      <alignment horizontal="center" vertical="top"/>
    </xf>
    <xf numFmtId="0" fontId="8" fillId="0" borderId="6" xfId="0" applyFont="1" applyBorder="1" applyAlignment="1">
      <alignment horizontal="justify" vertical="top" wrapText="1"/>
    </xf>
    <xf numFmtId="0" fontId="2" fillId="0" borderId="3" xfId="0" applyFont="1" applyBorder="1" applyAlignment="1">
      <alignment horizontal="center" vertical="top"/>
    </xf>
    <xf numFmtId="49" fontId="2" fillId="0" borderId="4" xfId="0" applyNumberFormat="1" applyFont="1" applyBorder="1" applyAlignment="1">
      <alignment horizontal="center" vertical="top"/>
    </xf>
    <xf numFmtId="0" fontId="8" fillId="4" borderId="7" xfId="0" applyFont="1" applyFill="1" applyBorder="1" applyAlignment="1">
      <alignment horizontal="justify" vertical="top" wrapText="1"/>
    </xf>
    <xf numFmtId="0" fontId="2" fillId="0" borderId="4" xfId="0" applyFont="1" applyBorder="1" applyAlignment="1">
      <alignment horizontal="center" vertical="top"/>
    </xf>
    <xf numFmtId="164" fontId="44" fillId="0" borderId="4" xfId="0" applyNumberFormat="1" applyFont="1" applyBorder="1" applyAlignment="1">
      <alignment horizontal="center" vertical="top"/>
    </xf>
    <xf numFmtId="164" fontId="2" fillId="3" borderId="4" xfId="0" applyNumberFormat="1" applyFont="1" applyFill="1" applyBorder="1" applyAlignment="1">
      <alignment horizontal="center" vertical="top"/>
    </xf>
    <xf numFmtId="164" fontId="2" fillId="0" borderId="4" xfId="0" applyNumberFormat="1" applyFont="1" applyBorder="1" applyAlignment="1">
      <alignment horizontal="center" vertical="top"/>
    </xf>
    <xf numFmtId="0" fontId="1" fillId="5" borderId="4" xfId="0" applyFont="1" applyFill="1" applyBorder="1" applyAlignment="1">
      <alignment vertical="top"/>
    </xf>
    <xf numFmtId="0" fontId="12" fillId="5" borderId="8" xfId="0" applyFont="1" applyFill="1" applyBorder="1"/>
    <xf numFmtId="0" fontId="12" fillId="5" borderId="4" xfId="0" applyFont="1" applyFill="1" applyBorder="1" applyAlignment="1">
      <alignment horizontal="center" vertical="top"/>
    </xf>
    <xf numFmtId="0" fontId="45" fillId="5" borderId="4" xfId="0" applyFont="1" applyFill="1" applyBorder="1" applyAlignment="1">
      <alignment horizontal="center" vertical="top"/>
    </xf>
    <xf numFmtId="164" fontId="12" fillId="5" borderId="8" xfId="0" applyNumberFormat="1" applyFont="1" applyFill="1" applyBorder="1" applyAlignment="1">
      <alignment horizontal="center" vertical="top"/>
    </xf>
    <xf numFmtId="164" fontId="12" fillId="5" borderId="4" xfId="0" applyNumberFormat="1" applyFont="1" applyFill="1" applyBorder="1" applyAlignment="1">
      <alignment horizontal="center" vertical="center"/>
    </xf>
    <xf numFmtId="0" fontId="42" fillId="0" borderId="4" xfId="0" applyFont="1" applyBorder="1" applyAlignment="1">
      <alignment horizontal="center" vertical="top"/>
    </xf>
    <xf numFmtId="0" fontId="1" fillId="0" borderId="4" xfId="0" applyFont="1" applyBorder="1" applyAlignment="1">
      <alignment horizontal="center" vertical="top"/>
    </xf>
    <xf numFmtId="49" fontId="2" fillId="0" borderId="5" xfId="0" applyNumberFormat="1" applyFont="1" applyBorder="1" applyAlignment="1">
      <alignment horizontal="center" vertical="top"/>
    </xf>
    <xf numFmtId="0" fontId="8" fillId="4" borderId="0" xfId="0" applyFont="1" applyFill="1" applyAlignment="1">
      <alignment horizontal="justify" vertical="top" wrapText="1"/>
    </xf>
    <xf numFmtId="0" fontId="12" fillId="0" borderId="5" xfId="0" applyFont="1" applyBorder="1" applyAlignment="1">
      <alignment horizontal="center" vertical="top"/>
    </xf>
    <xf numFmtId="164" fontId="2" fillId="0" borderId="5" xfId="0" applyNumberFormat="1" applyFont="1" applyBorder="1" applyAlignment="1">
      <alignment horizontal="center" vertical="top"/>
    </xf>
    <xf numFmtId="167" fontId="0" fillId="0" borderId="0" xfId="0" applyNumberFormat="1"/>
    <xf numFmtId="49" fontId="2" fillId="0" borderId="9" xfId="0" applyNumberFormat="1" applyFont="1" applyBorder="1" applyAlignment="1">
      <alignment horizontal="center" vertical="top"/>
    </xf>
    <xf numFmtId="0" fontId="6" fillId="4" borderId="10" xfId="0" applyFont="1" applyFill="1" applyBorder="1" applyAlignment="1">
      <alignment horizontal="justify" vertical="top" wrapText="1"/>
    </xf>
    <xf numFmtId="0" fontId="12" fillId="0" borderId="9" xfId="0" applyFont="1" applyBorder="1" applyAlignment="1">
      <alignment horizontal="center" vertical="top"/>
    </xf>
    <xf numFmtId="0" fontId="2" fillId="0" borderId="9" xfId="0" applyFont="1" applyBorder="1" applyAlignment="1">
      <alignment horizontal="center" vertical="top"/>
    </xf>
    <xf numFmtId="164" fontId="2" fillId="0" borderId="9" xfId="0" applyNumberFormat="1" applyFont="1" applyBorder="1" applyAlignment="1">
      <alignment horizontal="center" vertical="top"/>
    </xf>
    <xf numFmtId="49" fontId="2" fillId="0" borderId="11" xfId="0" applyNumberFormat="1" applyFont="1" applyBorder="1" applyAlignment="1">
      <alignment horizontal="center" vertical="top"/>
    </xf>
    <xf numFmtId="0" fontId="1" fillId="0" borderId="11" xfId="0" applyFont="1" applyBorder="1" applyAlignment="1">
      <alignment horizontal="distributed" vertical="top" wrapText="1"/>
    </xf>
    <xf numFmtId="0" fontId="12" fillId="0" borderId="11" xfId="0" applyFont="1" applyBorder="1" applyAlignment="1">
      <alignment horizontal="center" vertical="top"/>
    </xf>
    <xf numFmtId="0" fontId="42" fillId="0" borderId="11" xfId="0" applyFont="1" applyBorder="1" applyAlignment="1">
      <alignment horizontal="center" vertical="top"/>
    </xf>
    <xf numFmtId="0" fontId="2" fillId="0" borderId="11" xfId="0" applyFont="1" applyBorder="1" applyAlignment="1">
      <alignment horizontal="center" vertical="top"/>
    </xf>
    <xf numFmtId="0" fontId="1" fillId="0" borderId="12" xfId="0" applyFont="1" applyBorder="1" applyAlignment="1">
      <alignment horizontal="distributed" vertical="top" wrapText="1"/>
    </xf>
    <xf numFmtId="0" fontId="12" fillId="0" borderId="12" xfId="0" applyFont="1" applyBorder="1" applyAlignment="1">
      <alignment horizontal="center" vertical="top"/>
    </xf>
    <xf numFmtId="0" fontId="42" fillId="0" borderId="12" xfId="0" applyFont="1" applyBorder="1" applyAlignment="1">
      <alignment horizontal="center" vertical="top"/>
    </xf>
    <xf numFmtId="0" fontId="2" fillId="0" borderId="12" xfId="0" applyFont="1" applyBorder="1" applyAlignment="1">
      <alignment horizontal="center" vertical="top"/>
    </xf>
    <xf numFmtId="0" fontId="42" fillId="5" borderId="4" xfId="0" applyFont="1" applyFill="1" applyBorder="1" applyAlignment="1">
      <alignment horizontal="center" vertical="top"/>
    </xf>
    <xf numFmtId="2" fontId="12" fillId="5" borderId="8" xfId="0" applyNumberFormat="1" applyFont="1" applyFill="1" applyBorder="1" applyAlignment="1">
      <alignment horizontal="center" vertical="top"/>
    </xf>
    <xf numFmtId="0" fontId="11" fillId="0" borderId="4" xfId="0" applyFont="1" applyBorder="1" applyAlignment="1">
      <alignment horizontal="center" vertical="top"/>
    </xf>
    <xf numFmtId="2" fontId="2" fillId="0" borderId="4" xfId="0" applyNumberFormat="1" applyFont="1" applyBorder="1" applyAlignment="1">
      <alignment horizontal="center" vertical="top"/>
    </xf>
    <xf numFmtId="0" fontId="11" fillId="0" borderId="4" xfId="0" applyFont="1" applyBorder="1" applyAlignment="1">
      <alignment horizontal="center" wrapText="1" readingOrder="1"/>
    </xf>
    <xf numFmtId="0" fontId="8" fillId="0" borderId="1" xfId="0" applyFont="1" applyBorder="1" applyAlignment="1">
      <alignment horizontal="justify" vertical="top" wrapText="1" readingOrder="1"/>
    </xf>
    <xf numFmtId="0" fontId="11" fillId="0" borderId="1" xfId="0" applyFont="1" applyBorder="1" applyAlignment="1">
      <alignment horizontal="center" vertical="center" wrapText="1" readingOrder="1"/>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6" fillId="0" borderId="1" xfId="0" applyFont="1" applyBorder="1" applyAlignment="1">
      <alignment horizontal="justify" vertical="top" wrapText="1" readingOrder="1"/>
    </xf>
    <xf numFmtId="0" fontId="12" fillId="0" borderId="1" xfId="0" applyFont="1" applyBorder="1" applyAlignment="1">
      <alignment horizontal="center" vertical="center" wrapText="1" readingOrder="1"/>
    </xf>
    <xf numFmtId="164" fontId="2" fillId="0" borderId="4"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12" fillId="0" borderId="4" xfId="0" applyFont="1" applyBorder="1" applyAlignment="1">
      <alignment horizontal="justify" vertical="top" wrapText="1" readingOrder="1"/>
    </xf>
    <xf numFmtId="0" fontId="11" fillId="0" borderId="4" xfId="0" applyFont="1" applyBorder="1" applyAlignment="1">
      <alignment horizontal="center" vertical="center" wrapText="1" readingOrder="1"/>
    </xf>
    <xf numFmtId="0" fontId="6" fillId="0" borderId="4" xfId="0" applyFont="1" applyBorder="1" applyAlignment="1">
      <alignment horizontal="justify" vertical="center" wrapText="1" readingOrder="1"/>
    </xf>
    <xf numFmtId="0" fontId="12" fillId="0" borderId="4" xfId="0" applyFont="1" applyBorder="1" applyAlignment="1">
      <alignment horizontal="center" vertical="center" wrapText="1" readingOrder="1"/>
    </xf>
    <xf numFmtId="0" fontId="2" fillId="0" borderId="4" xfId="0" applyFont="1" applyBorder="1" applyAlignment="1">
      <alignment horizontal="center" vertical="center"/>
    </xf>
    <xf numFmtId="0" fontId="8" fillId="0" borderId="13" xfId="0" applyFont="1" applyBorder="1" applyAlignment="1">
      <alignment horizontal="justify" vertical="center" wrapText="1" readingOrder="1"/>
    </xf>
    <xf numFmtId="49" fontId="2" fillId="0" borderId="12" xfId="0" applyNumberFormat="1" applyFont="1" applyBorder="1" applyAlignment="1">
      <alignment horizontal="center" vertical="center"/>
    </xf>
    <xf numFmtId="0" fontId="8" fillId="0" borderId="14" xfId="0" applyFont="1" applyBorder="1" applyAlignment="1">
      <alignment horizontal="justify" vertical="top" wrapText="1"/>
    </xf>
    <xf numFmtId="164" fontId="2" fillId="0" borderId="12" xfId="0" applyNumberFormat="1" applyFont="1" applyBorder="1" applyAlignment="1">
      <alignment horizontal="center" vertical="top"/>
    </xf>
    <xf numFmtId="49" fontId="2" fillId="0" borderId="15" xfId="0" applyNumberFormat="1" applyFont="1" applyBorder="1" applyAlignment="1">
      <alignment horizontal="center" vertical="top"/>
    </xf>
    <xf numFmtId="0" fontId="8" fillId="0" borderId="16" xfId="0" applyFont="1" applyBorder="1" applyAlignment="1">
      <alignment horizontal="justify" vertical="top" wrapText="1"/>
    </xf>
    <xf numFmtId="0" fontId="12" fillId="0" borderId="15" xfId="0" applyFont="1" applyBorder="1" applyAlignment="1">
      <alignment horizontal="center" vertical="top"/>
    </xf>
    <xf numFmtId="0" fontId="2" fillId="0" borderId="15" xfId="0" applyFont="1" applyBorder="1" applyAlignment="1">
      <alignment horizontal="center" vertical="top"/>
    </xf>
    <xf numFmtId="164" fontId="2" fillId="0" borderId="15" xfId="0" applyNumberFormat="1" applyFont="1" applyBorder="1" applyAlignment="1">
      <alignment horizontal="center" vertical="top"/>
    </xf>
    <xf numFmtId="0" fontId="8" fillId="0" borderId="10" xfId="0" applyFont="1" applyBorder="1" applyAlignment="1">
      <alignment horizontal="justify" vertical="top" wrapText="1"/>
    </xf>
    <xf numFmtId="49" fontId="2" fillId="0" borderId="4" xfId="0" applyNumberFormat="1" applyFont="1" applyBorder="1" applyAlignment="1">
      <alignment horizontal="center" vertical="center"/>
    </xf>
    <xf numFmtId="0" fontId="6" fillId="0" borderId="7" xfId="0" applyFont="1" applyBorder="1" applyAlignment="1">
      <alignment horizontal="justify" vertical="top" wrapText="1"/>
    </xf>
    <xf numFmtId="0" fontId="8" fillId="0" borderId="7" xfId="0" applyFont="1" applyBorder="1" applyAlignment="1">
      <alignment horizontal="justify" vertical="top" wrapText="1"/>
    </xf>
    <xf numFmtId="0" fontId="8" fillId="0" borderId="2" xfId="0" applyFont="1" applyBorder="1" applyAlignment="1">
      <alignment horizontal="justify" vertical="top" wrapText="1"/>
    </xf>
    <xf numFmtId="0" fontId="1" fillId="5" borderId="1" xfId="0" applyFont="1" applyFill="1" applyBorder="1" applyAlignment="1">
      <alignment vertical="top"/>
    </xf>
    <xf numFmtId="0" fontId="12" fillId="5" borderId="17" xfId="0" applyFont="1" applyFill="1" applyBorder="1"/>
    <xf numFmtId="0" fontId="12" fillId="5" borderId="1" xfId="0" applyFont="1" applyFill="1" applyBorder="1" applyAlignment="1">
      <alignment horizontal="center" vertical="top"/>
    </xf>
    <xf numFmtId="0" fontId="42" fillId="5" borderId="1" xfId="0" applyFont="1" applyFill="1" applyBorder="1" applyAlignment="1">
      <alignment horizontal="center" vertical="top"/>
    </xf>
    <xf numFmtId="0" fontId="12" fillId="0" borderId="1" xfId="0" applyFont="1" applyBorder="1" applyAlignment="1">
      <alignment horizontal="left" vertical="center"/>
    </xf>
    <xf numFmtId="0" fontId="11" fillId="0" borderId="1" xfId="0" applyFont="1" applyBorder="1" applyAlignment="1">
      <alignment horizontal="center" vertical="top"/>
    </xf>
    <xf numFmtId="0" fontId="1" fillId="0" borderId="1" xfId="0" applyFont="1" applyBorder="1" applyAlignment="1">
      <alignment horizontal="center" vertical="top"/>
    </xf>
    <xf numFmtId="49" fontId="2" fillId="4" borderId="15" xfId="0" applyNumberFormat="1" applyFont="1" applyFill="1" applyBorder="1" applyAlignment="1">
      <alignment horizontal="center" vertical="top"/>
    </xf>
    <xf numFmtId="0" fontId="42" fillId="0" borderId="15" xfId="0" applyFont="1" applyBorder="1" applyAlignment="1">
      <alignment horizontal="center" vertical="top"/>
    </xf>
    <xf numFmtId="2" fontId="2" fillId="0" borderId="15" xfId="0" applyNumberFormat="1" applyFont="1" applyBorder="1" applyAlignment="1">
      <alignment horizontal="center" vertical="top"/>
    </xf>
    <xf numFmtId="49" fontId="2" fillId="4" borderId="18" xfId="0" applyNumberFormat="1" applyFont="1" applyFill="1" applyBorder="1" applyAlignment="1">
      <alignment horizontal="center" vertical="top"/>
    </xf>
    <xf numFmtId="0" fontId="6" fillId="0" borderId="19" xfId="0" applyFont="1" applyBorder="1" applyAlignment="1">
      <alignment horizontal="justify" vertical="top" wrapText="1"/>
    </xf>
    <xf numFmtId="0" fontId="12" fillId="0" borderId="18" xfId="0" applyFont="1" applyBorder="1" applyAlignment="1">
      <alignment horizontal="center" vertical="top"/>
    </xf>
    <xf numFmtId="0" fontId="42" fillId="0" borderId="18" xfId="0" applyFont="1" applyBorder="1" applyAlignment="1">
      <alignment horizontal="center" vertical="top"/>
    </xf>
    <xf numFmtId="2" fontId="2" fillId="0" borderId="18" xfId="0" applyNumberFormat="1" applyFont="1" applyBorder="1" applyAlignment="1">
      <alignment horizontal="center" vertical="top"/>
    </xf>
    <xf numFmtId="49" fontId="2" fillId="4" borderId="4" xfId="0" applyNumberFormat="1" applyFont="1" applyFill="1" applyBorder="1" applyAlignment="1">
      <alignment horizontal="center" vertical="top"/>
    </xf>
    <xf numFmtId="0" fontId="8" fillId="0" borderId="4" xfId="0" applyFont="1" applyBorder="1" applyAlignment="1">
      <alignment horizontal="justify" vertical="top" wrapText="1"/>
    </xf>
    <xf numFmtId="0" fontId="8" fillId="0" borderId="13" xfId="0" applyFont="1" applyBorder="1" applyAlignment="1">
      <alignment horizontal="justify" vertical="top" wrapText="1"/>
    </xf>
    <xf numFmtId="49" fontId="34" fillId="4" borderId="5" xfId="0" applyNumberFormat="1" applyFont="1" applyFill="1" applyBorder="1" applyAlignment="1">
      <alignment horizontal="center" vertical="top"/>
    </xf>
    <xf numFmtId="49" fontId="2" fillId="4" borderId="12" xfId="0" applyNumberFormat="1" applyFont="1" applyFill="1" applyBorder="1" applyAlignment="1">
      <alignment horizontal="center" vertical="top"/>
    </xf>
    <xf numFmtId="49" fontId="2" fillId="4" borderId="9" xfId="0" applyNumberFormat="1" applyFont="1" applyFill="1" applyBorder="1" applyAlignment="1">
      <alignment horizontal="center" vertical="top"/>
    </xf>
    <xf numFmtId="0" fontId="6" fillId="0" borderId="10" xfId="0" applyFont="1" applyBorder="1" applyAlignment="1">
      <alignment horizontal="justify" vertical="top" wrapText="1"/>
    </xf>
    <xf numFmtId="0" fontId="12" fillId="0" borderId="5" xfId="0" applyFont="1" applyBorder="1" applyAlignment="1">
      <alignment horizontal="center" vertical="center"/>
    </xf>
    <xf numFmtId="0" fontId="2" fillId="0" borderId="15" xfId="0" applyFont="1" applyBorder="1" applyAlignment="1">
      <alignment horizontal="center" vertical="center"/>
    </xf>
    <xf numFmtId="164" fontId="2" fillId="0" borderId="15" xfId="0" applyNumberFormat="1" applyFont="1" applyBorder="1" applyAlignment="1">
      <alignment horizontal="center" vertical="center"/>
    </xf>
    <xf numFmtId="0" fontId="6" fillId="0" borderId="16" xfId="0" applyFont="1" applyBorder="1" applyAlignment="1">
      <alignment horizontal="justify" vertical="top" wrapText="1"/>
    </xf>
    <xf numFmtId="0" fontId="12" fillId="0" borderId="15" xfId="0" applyFont="1" applyBorder="1" applyAlignment="1">
      <alignment horizontal="center" vertical="center"/>
    </xf>
    <xf numFmtId="0" fontId="6" fillId="0" borderId="16" xfId="0" applyFont="1" applyBorder="1" applyAlignment="1">
      <alignment horizontal="left" vertical="top" wrapText="1"/>
    </xf>
    <xf numFmtId="0" fontId="12" fillId="0" borderId="9" xfId="0" applyFont="1" applyBorder="1" applyAlignment="1">
      <alignment horizontal="center" vertical="center"/>
    </xf>
    <xf numFmtId="0" fontId="2" fillId="0" borderId="9" xfId="0" applyFont="1" applyBorder="1" applyAlignment="1">
      <alignment horizontal="center" vertical="center"/>
    </xf>
    <xf numFmtId="164" fontId="2" fillId="0" borderId="9" xfId="0" applyNumberFormat="1" applyFont="1" applyBorder="1" applyAlignment="1">
      <alignment horizontal="center" vertical="center"/>
    </xf>
    <xf numFmtId="49" fontId="2" fillId="4" borderId="1" xfId="0" applyNumberFormat="1" applyFont="1" applyFill="1" applyBorder="1" applyAlignment="1">
      <alignment horizontal="center" vertical="top"/>
    </xf>
    <xf numFmtId="0" fontId="12" fillId="0" borderId="12" xfId="0" applyFont="1" applyBorder="1" applyAlignment="1">
      <alignment horizontal="center" vertical="center"/>
    </xf>
    <xf numFmtId="0" fontId="2" fillId="0" borderId="12" xfId="0" applyFont="1" applyBorder="1" applyAlignment="1">
      <alignment horizontal="center" vertical="center"/>
    </xf>
    <xf numFmtId="164" fontId="2" fillId="0" borderId="12" xfId="0" applyNumberFormat="1" applyFont="1" applyBorder="1" applyAlignment="1">
      <alignment horizontal="center" vertical="center"/>
    </xf>
    <xf numFmtId="0" fontId="6" fillId="0" borderId="20" xfId="0" applyFont="1" applyBorder="1" applyAlignment="1">
      <alignment horizontal="justify" vertical="top" wrapText="1"/>
    </xf>
    <xf numFmtId="0" fontId="42" fillId="0" borderId="5" xfId="0" applyFont="1" applyBorder="1" applyAlignment="1">
      <alignment horizontal="center" vertical="top"/>
    </xf>
    <xf numFmtId="0" fontId="12" fillId="0" borderId="3" xfId="0" applyFont="1" applyBorder="1" applyAlignment="1">
      <alignment horizontal="center" vertical="center"/>
    </xf>
    <xf numFmtId="0" fontId="2" fillId="0" borderId="3" xfId="0" applyFont="1" applyBorder="1" applyAlignment="1">
      <alignment horizontal="center" vertical="center"/>
    </xf>
    <xf numFmtId="164" fontId="2" fillId="0" borderId="3" xfId="0" applyNumberFormat="1" applyFont="1" applyBorder="1" applyAlignment="1">
      <alignment horizontal="center" vertical="center"/>
    </xf>
    <xf numFmtId="49" fontId="2" fillId="0" borderId="12" xfId="0" applyNumberFormat="1" applyFont="1" applyBorder="1" applyAlignment="1">
      <alignment horizontal="center" vertical="top" readingOrder="2"/>
    </xf>
    <xf numFmtId="0" fontId="2" fillId="0" borderId="12" xfId="0" applyFont="1" applyBorder="1" applyAlignment="1">
      <alignment horizontal="left" vertical="center" readingOrder="2"/>
    </xf>
    <xf numFmtId="0" fontId="11" fillId="0" borderId="12" xfId="0" applyFont="1" applyBorder="1" applyAlignment="1">
      <alignment horizontal="center" vertical="top" readingOrder="2"/>
    </xf>
    <xf numFmtId="0" fontId="46" fillId="0" borderId="12" xfId="0" applyFont="1" applyBorder="1" applyAlignment="1">
      <alignment horizontal="center" vertical="top" readingOrder="2"/>
    </xf>
    <xf numFmtId="0" fontId="0" fillId="0" borderId="12" xfId="0" applyBorder="1" applyAlignment="1">
      <alignment readingOrder="2"/>
    </xf>
    <xf numFmtId="49" fontId="6" fillId="0" borderId="3" xfId="0" applyNumberFormat="1" applyFont="1" applyBorder="1" applyAlignment="1">
      <alignment horizontal="center" vertical="top" readingOrder="2"/>
    </xf>
    <xf numFmtId="0" fontId="8" fillId="4" borderId="6" xfId="0" applyFont="1" applyFill="1" applyBorder="1" applyAlignment="1">
      <alignment horizontal="justify" vertical="top" wrapText="1"/>
    </xf>
    <xf numFmtId="0" fontId="12" fillId="0" borderId="3" xfId="0" applyFont="1" applyBorder="1" applyAlignment="1">
      <alignment horizontal="center" vertical="top" readingOrder="2"/>
    </xf>
    <xf numFmtId="0" fontId="42" fillId="0" borderId="3" xfId="0" applyFont="1" applyBorder="1" applyAlignment="1">
      <alignment horizontal="center" vertical="top" readingOrder="2"/>
    </xf>
    <xf numFmtId="2" fontId="2" fillId="0" borderId="3" xfId="0" applyNumberFormat="1" applyFont="1" applyBorder="1" applyAlignment="1">
      <alignment horizontal="center" vertical="top" readingOrder="2"/>
    </xf>
    <xf numFmtId="0" fontId="8" fillId="4" borderId="21" xfId="0" applyFont="1" applyFill="1" applyBorder="1" applyAlignment="1">
      <alignment horizontal="justify" vertical="top" wrapText="1"/>
    </xf>
    <xf numFmtId="0" fontId="6" fillId="4" borderId="16" xfId="0" applyFont="1" applyFill="1" applyBorder="1" applyAlignment="1">
      <alignment horizontal="justify" vertical="top" wrapText="1"/>
    </xf>
    <xf numFmtId="0" fontId="8" fillId="4" borderId="10" xfId="0" applyFont="1" applyFill="1" applyBorder="1" applyAlignment="1">
      <alignment horizontal="justify" vertical="top" wrapText="1"/>
    </xf>
    <xf numFmtId="49" fontId="2" fillId="0" borderId="12" xfId="0" applyNumberFormat="1" applyFont="1" applyBorder="1" applyAlignment="1">
      <alignment horizontal="center" vertical="top"/>
    </xf>
    <xf numFmtId="0" fontId="26" fillId="4" borderId="14" xfId="0" applyFont="1" applyFill="1" applyBorder="1" applyAlignment="1">
      <alignment horizontal="justify" vertical="top" wrapText="1"/>
    </xf>
    <xf numFmtId="0" fontId="1" fillId="0" borderId="9" xfId="0" applyFont="1" applyBorder="1" applyAlignment="1">
      <alignment vertical="top"/>
    </xf>
    <xf numFmtId="49" fontId="2" fillId="5" borderId="4" xfId="0" applyNumberFormat="1" applyFont="1" applyFill="1" applyBorder="1" applyAlignment="1">
      <alignment horizontal="center" vertical="top"/>
    </xf>
    <xf numFmtId="0" fontId="12" fillId="5" borderId="4" xfId="0" applyFont="1" applyFill="1" applyBorder="1" applyAlignment="1">
      <alignment horizontal="left" vertical="center"/>
    </xf>
    <xf numFmtId="0" fontId="11" fillId="5" borderId="4" xfId="0" applyFont="1" applyFill="1" applyBorder="1" applyAlignment="1">
      <alignment horizontal="center" vertical="top"/>
    </xf>
    <xf numFmtId="164" fontId="1" fillId="5" borderId="4" xfId="0" applyNumberFormat="1" applyFont="1" applyFill="1" applyBorder="1" applyAlignment="1">
      <alignment horizontal="center" vertical="top"/>
    </xf>
    <xf numFmtId="164" fontId="2" fillId="5" borderId="4" xfId="0" applyNumberFormat="1" applyFont="1" applyFill="1" applyBorder="1" applyAlignment="1">
      <alignment horizontal="center" vertical="top"/>
    </xf>
    <xf numFmtId="164" fontId="1" fillId="0" borderId="4" xfId="0" applyNumberFormat="1" applyFont="1" applyBorder="1" applyAlignment="1">
      <alignment horizontal="center" vertical="top"/>
    </xf>
    <xf numFmtId="0" fontId="8" fillId="4" borderId="14" xfId="0" applyFont="1" applyFill="1" applyBorder="1" applyAlignment="1">
      <alignment horizontal="justify" vertical="top" wrapText="1"/>
    </xf>
    <xf numFmtId="0" fontId="8" fillId="4" borderId="16" xfId="0" applyFont="1" applyFill="1" applyBorder="1" applyAlignment="1">
      <alignment horizontal="justify" vertical="top" wrapText="1"/>
    </xf>
    <xf numFmtId="49" fontId="2" fillId="0" borderId="15" xfId="0" quotePrefix="1" applyNumberFormat="1" applyFont="1" applyBorder="1" applyAlignment="1">
      <alignment horizontal="center" vertical="top" wrapText="1" readingOrder="1"/>
    </xf>
    <xf numFmtId="0" fontId="8" fillId="4" borderId="22" xfId="0" applyFont="1" applyFill="1" applyBorder="1" applyAlignment="1">
      <alignment horizontal="justify" vertical="top" wrapText="1"/>
    </xf>
    <xf numFmtId="49" fontId="2" fillId="0" borderId="18" xfId="0" applyNumberFormat="1" applyFont="1" applyBorder="1" applyAlignment="1">
      <alignment horizontal="center" vertical="top" readingOrder="2"/>
    </xf>
    <xf numFmtId="0" fontId="8" fillId="4" borderId="23" xfId="0" applyFont="1" applyFill="1" applyBorder="1" applyAlignment="1">
      <alignment horizontal="justify" vertical="top" wrapText="1"/>
    </xf>
    <xf numFmtId="0" fontId="2" fillId="0" borderId="18" xfId="0" applyFont="1" applyBorder="1" applyAlignment="1">
      <alignment horizontal="center" vertical="top"/>
    </xf>
    <xf numFmtId="164" fontId="2" fillId="0" borderId="18" xfId="0" applyNumberFormat="1" applyFont="1" applyBorder="1" applyAlignment="1">
      <alignment horizontal="center" vertical="top"/>
    </xf>
    <xf numFmtId="49" fontId="2" fillId="0" borderId="3" xfId="0" applyNumberFormat="1" applyFont="1" applyBorder="1" applyAlignment="1">
      <alignment horizontal="center" vertical="top" readingOrder="2"/>
    </xf>
    <xf numFmtId="164" fontId="2" fillId="0" borderId="3" xfId="0" applyNumberFormat="1" applyFont="1" applyBorder="1" applyAlignment="1">
      <alignment horizontal="center" vertical="top" readingOrder="2"/>
    </xf>
    <xf numFmtId="0" fontId="2" fillId="5" borderId="4" xfId="0" applyFont="1" applyFill="1" applyBorder="1" applyAlignment="1">
      <alignment horizontal="center" vertical="top"/>
    </xf>
    <xf numFmtId="49" fontId="2" fillId="0" borderId="1" xfId="0" applyNumberFormat="1" applyFont="1" applyBorder="1" applyAlignment="1">
      <alignment horizontal="center" vertical="top" readingOrder="2"/>
    </xf>
    <xf numFmtId="164" fontId="2" fillId="0" borderId="1" xfId="0" applyNumberFormat="1" applyFont="1" applyBorder="1" applyAlignment="1">
      <alignment horizontal="center" vertical="top" readingOrder="2"/>
    </xf>
    <xf numFmtId="0" fontId="8" fillId="0" borderId="4" xfId="0" applyFont="1" applyBorder="1" applyAlignment="1">
      <alignment horizontal="justify" vertical="top" wrapText="1" readingOrder="1"/>
    </xf>
    <xf numFmtId="0" fontId="8" fillId="0" borderId="18" xfId="0" applyFont="1" applyBorder="1" applyAlignment="1">
      <alignment horizontal="justify" vertical="top" wrapText="1" readingOrder="1"/>
    </xf>
    <xf numFmtId="164" fontId="2" fillId="0" borderId="18" xfId="0" applyNumberFormat="1" applyFont="1" applyBorder="1" applyAlignment="1">
      <alignment horizontal="center" vertical="center"/>
    </xf>
    <xf numFmtId="0" fontId="6" fillId="4" borderId="21" xfId="0" applyFont="1" applyFill="1" applyBorder="1" applyAlignment="1">
      <alignment horizontal="justify" vertical="top" wrapText="1"/>
    </xf>
    <xf numFmtId="0" fontId="6" fillId="4" borderId="4" xfId="0" applyFont="1" applyFill="1" applyBorder="1" applyAlignment="1">
      <alignment horizontal="justify" vertical="top" wrapText="1"/>
    </xf>
    <xf numFmtId="0" fontId="1" fillId="5" borderId="4" xfId="0" applyFont="1" applyFill="1" applyBorder="1" applyAlignment="1">
      <alignment vertical="center"/>
    </xf>
    <xf numFmtId="0" fontId="12" fillId="5" borderId="8" xfId="0" applyFont="1" applyFill="1" applyBorder="1" applyAlignment="1">
      <alignment vertical="center"/>
    </xf>
    <xf numFmtId="0" fontId="12" fillId="5" borderId="4" xfId="0" applyFont="1" applyFill="1" applyBorder="1" applyAlignment="1">
      <alignment horizontal="center" vertical="center"/>
    </xf>
    <xf numFmtId="0" fontId="42" fillId="5" borderId="4" xfId="0" applyFont="1" applyFill="1" applyBorder="1" applyAlignment="1">
      <alignment horizontal="center" vertical="center"/>
    </xf>
    <xf numFmtId="164" fontId="12" fillId="5" borderId="8" xfId="0" applyNumberFormat="1" applyFont="1" applyFill="1" applyBorder="1" applyAlignment="1">
      <alignment horizontal="center" vertical="center"/>
    </xf>
    <xf numFmtId="49" fontId="2" fillId="0" borderId="15" xfId="0" applyNumberFormat="1" applyFont="1" applyBorder="1" applyAlignment="1">
      <alignment horizontal="center" vertical="center" readingOrder="1"/>
    </xf>
    <xf numFmtId="0" fontId="6" fillId="4" borderId="16" xfId="0" applyFont="1" applyFill="1" applyBorder="1" applyAlignment="1">
      <alignment horizontal="justify" vertical="center" wrapText="1"/>
    </xf>
    <xf numFmtId="0" fontId="2" fillId="0" borderId="15" xfId="0" applyFont="1" applyBorder="1" applyAlignment="1">
      <alignment horizontal="center" vertical="center" readingOrder="2"/>
    </xf>
    <xf numFmtId="49" fontId="2" fillId="0" borderId="9" xfId="0" applyNumberFormat="1" applyFont="1" applyBorder="1" applyAlignment="1">
      <alignment horizontal="center" vertical="center" readingOrder="1"/>
    </xf>
    <xf numFmtId="0" fontId="6" fillId="4" borderId="10" xfId="0" applyFont="1" applyFill="1" applyBorder="1" applyAlignment="1">
      <alignment horizontal="justify" vertical="center" wrapText="1"/>
    </xf>
    <xf numFmtId="0" fontId="2" fillId="0" borderId="9" xfId="0" applyFont="1" applyBorder="1" applyAlignment="1">
      <alignment horizontal="center" vertical="center" readingOrder="2"/>
    </xf>
    <xf numFmtId="0" fontId="2" fillId="0" borderId="21" xfId="0" applyFont="1" applyBorder="1" applyAlignment="1">
      <alignment horizontal="distributed" vertical="top" wrapText="1"/>
    </xf>
    <xf numFmtId="164" fontId="1" fillId="0" borderId="1" xfId="0" applyNumberFormat="1" applyFont="1" applyBorder="1" applyAlignment="1">
      <alignment horizontal="center" vertical="top"/>
    </xf>
    <xf numFmtId="49" fontId="2" fillId="0" borderId="5" xfId="0" applyNumberFormat="1" applyFont="1" applyBorder="1" applyAlignment="1">
      <alignment horizontal="center" vertical="top" readingOrder="2"/>
    </xf>
    <xf numFmtId="164" fontId="2" fillId="0" borderId="5" xfId="0" applyNumberFormat="1" applyFont="1" applyBorder="1" applyAlignment="1">
      <alignment horizontal="center" vertical="top" readingOrder="2"/>
    </xf>
    <xf numFmtId="0" fontId="2" fillId="0" borderId="0" xfId="0" applyFont="1" applyAlignment="1">
      <alignment horizontal="distributed" vertical="top" wrapText="1"/>
    </xf>
    <xf numFmtId="164" fontId="1" fillId="0" borderId="5" xfId="0" applyNumberFormat="1" applyFont="1" applyBorder="1" applyAlignment="1">
      <alignment horizontal="center" vertical="top"/>
    </xf>
    <xf numFmtId="0" fontId="8" fillId="0" borderId="0" xfId="0" applyFont="1"/>
    <xf numFmtId="0" fontId="2" fillId="0" borderId="1" xfId="0" applyFont="1" applyBorder="1" applyAlignment="1">
      <alignment horizontal="center" vertical="top" readingOrder="2"/>
    </xf>
    <xf numFmtId="0" fontId="1" fillId="0" borderId="5" xfId="0" applyFont="1" applyBorder="1" applyAlignment="1">
      <alignment horizontal="center" vertical="top"/>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6" fillId="4" borderId="0" xfId="0" applyFont="1" applyFill="1" applyAlignment="1">
      <alignment horizontal="justify" vertical="top" wrapText="1"/>
    </xf>
    <xf numFmtId="0" fontId="11" fillId="0" borderId="1" xfId="0" applyFont="1" applyBorder="1" applyAlignment="1">
      <alignment horizontal="center" vertical="top" readingOrder="2"/>
    </xf>
    <xf numFmtId="0" fontId="42" fillId="0" borderId="1" xfId="0" applyFont="1" applyBorder="1" applyAlignment="1">
      <alignment horizontal="center" vertical="top" readingOrder="2"/>
    </xf>
    <xf numFmtId="2" fontId="2" fillId="0" borderId="1" xfId="0" applyNumberFormat="1" applyFont="1" applyBorder="1" applyAlignment="1">
      <alignment horizontal="center" vertical="top" readingOrder="2"/>
    </xf>
    <xf numFmtId="0" fontId="0" fillId="0" borderId="0" xfId="0" applyAlignment="1">
      <alignment readingOrder="2"/>
    </xf>
    <xf numFmtId="0" fontId="8" fillId="4" borderId="18" xfId="0" applyFont="1" applyFill="1" applyBorder="1" applyAlignment="1">
      <alignment horizontal="justify" vertical="top" wrapText="1"/>
    </xf>
    <xf numFmtId="49" fontId="12" fillId="0" borderId="18" xfId="0" applyNumberFormat="1" applyFont="1" applyBorder="1" applyAlignment="1">
      <alignment horizontal="center" vertical="top" readingOrder="2"/>
    </xf>
    <xf numFmtId="0" fontId="2" fillId="0" borderId="18" xfId="0" applyFont="1" applyBorder="1" applyAlignment="1">
      <alignment horizontal="center" vertical="top" readingOrder="2"/>
    </xf>
    <xf numFmtId="164" fontId="2" fillId="0" borderId="18" xfId="0" applyNumberFormat="1" applyFont="1" applyBorder="1" applyAlignment="1">
      <alignment horizontal="center" vertical="top" readingOrder="2"/>
    </xf>
    <xf numFmtId="49" fontId="2" fillId="0" borderId="15" xfId="0" applyNumberFormat="1" applyFont="1" applyBorder="1" applyAlignment="1">
      <alignment horizontal="center" vertical="top" readingOrder="2"/>
    </xf>
    <xf numFmtId="49" fontId="12" fillId="0" borderId="15" xfId="0" applyNumberFormat="1" applyFont="1" applyBorder="1" applyAlignment="1">
      <alignment horizontal="center" vertical="top" readingOrder="2"/>
    </xf>
    <xf numFmtId="0" fontId="2" fillId="0" borderId="15" xfId="0" applyFont="1" applyBorder="1" applyAlignment="1">
      <alignment horizontal="center" vertical="top" readingOrder="2"/>
    </xf>
    <xf numFmtId="164" fontId="2" fillId="0" borderId="15" xfId="0" applyNumberFormat="1" applyFont="1" applyBorder="1" applyAlignment="1">
      <alignment horizontal="center" vertical="top" readingOrder="2"/>
    </xf>
    <xf numFmtId="0" fontId="8" fillId="4" borderId="19" xfId="0" applyFont="1" applyFill="1" applyBorder="1" applyAlignment="1">
      <alignment horizontal="justify" vertical="top" wrapText="1"/>
    </xf>
    <xf numFmtId="0" fontId="1" fillId="0" borderId="15" xfId="0" applyFont="1" applyBorder="1" applyAlignment="1">
      <alignment vertical="top"/>
    </xf>
    <xf numFmtId="49" fontId="12" fillId="0" borderId="9" xfId="0" applyNumberFormat="1" applyFont="1" applyBorder="1" applyAlignment="1">
      <alignment horizontal="center" vertical="top" readingOrder="2"/>
    </xf>
    <xf numFmtId="0" fontId="2" fillId="0" borderId="9" xfId="0" applyFont="1" applyBorder="1" applyAlignment="1">
      <alignment horizontal="center" vertical="top" readingOrder="2"/>
    </xf>
    <xf numFmtId="164" fontId="2" fillId="0" borderId="9" xfId="0" applyNumberFormat="1" applyFont="1" applyBorder="1" applyAlignment="1">
      <alignment horizontal="center" vertical="top" readingOrder="2"/>
    </xf>
    <xf numFmtId="49" fontId="2" fillId="4" borderId="15" xfId="0" applyNumberFormat="1" applyFont="1" applyFill="1" applyBorder="1" applyAlignment="1">
      <alignment horizontal="center" vertical="top" readingOrder="2"/>
    </xf>
    <xf numFmtId="0" fontId="8" fillId="0" borderId="15" xfId="0" applyFont="1" applyBorder="1" applyAlignment="1">
      <alignment horizontal="justify" vertical="top" wrapText="1" readingOrder="1"/>
    </xf>
    <xf numFmtId="0" fontId="11" fillId="0" borderId="15" xfId="0" applyFont="1" applyBorder="1" applyAlignment="1">
      <alignment horizontal="center" vertical="center" wrapText="1" readingOrder="1"/>
    </xf>
    <xf numFmtId="0" fontId="0" fillId="4" borderId="0" xfId="0" applyFill="1" applyAlignment="1">
      <alignment readingOrder="2"/>
    </xf>
    <xf numFmtId="0" fontId="6" fillId="0" borderId="15" xfId="0" applyFont="1" applyBorder="1" applyAlignment="1">
      <alignment horizontal="justify" vertical="top" wrapText="1" readingOrder="1"/>
    </xf>
    <xf numFmtId="0" fontId="12" fillId="0" borderId="15" xfId="0" applyFont="1" applyBorder="1" applyAlignment="1">
      <alignment horizontal="center" vertical="center" wrapText="1" readingOrder="1"/>
    </xf>
    <xf numFmtId="49" fontId="2" fillId="4" borderId="18" xfId="0" applyNumberFormat="1" applyFont="1" applyFill="1" applyBorder="1" applyAlignment="1">
      <alignment horizontal="center" vertical="top" readingOrder="2"/>
    </xf>
    <xf numFmtId="0" fontId="6" fillId="0" borderId="18" xfId="0" applyFont="1" applyBorder="1" applyAlignment="1">
      <alignment horizontal="justify" vertical="top" wrapText="1" readingOrder="1"/>
    </xf>
    <xf numFmtId="0" fontId="12" fillId="0" borderId="18" xfId="0" applyFont="1" applyBorder="1" applyAlignment="1">
      <alignment horizontal="center" vertical="center" wrapText="1" readingOrder="1"/>
    </xf>
    <xf numFmtId="0" fontId="2" fillId="0" borderId="18" xfId="0" applyFont="1" applyBorder="1" applyAlignment="1">
      <alignment horizontal="center" vertical="center"/>
    </xf>
    <xf numFmtId="49" fontId="2" fillId="4" borderId="11" xfId="0" applyNumberFormat="1" applyFont="1" applyFill="1" applyBorder="1" applyAlignment="1">
      <alignment horizontal="center" vertical="top" readingOrder="2"/>
    </xf>
    <xf numFmtId="0" fontId="8" fillId="0" borderId="24" xfId="0" applyFont="1" applyBorder="1" applyAlignment="1">
      <alignment horizontal="justify" vertical="top" wrapText="1" readingOrder="1"/>
    </xf>
    <xf numFmtId="0" fontId="12" fillId="0" borderId="5" xfId="0" applyFont="1" applyBorder="1" applyAlignment="1">
      <alignment horizontal="center" vertical="center" wrapText="1" readingOrder="1"/>
    </xf>
    <xf numFmtId="0" fontId="2" fillId="0" borderId="5" xfId="0" applyFont="1" applyBorder="1" applyAlignment="1">
      <alignment horizontal="center" vertical="center"/>
    </xf>
    <xf numFmtId="164" fontId="2" fillId="0" borderId="5" xfId="0" applyNumberFormat="1" applyFont="1" applyBorder="1" applyAlignment="1">
      <alignment horizontal="center" vertical="center"/>
    </xf>
    <xf numFmtId="49" fontId="2" fillId="0" borderId="11" xfId="0" applyNumberFormat="1" applyFont="1" applyBorder="1" applyAlignment="1">
      <alignment horizontal="center" vertical="top" readingOrder="2"/>
    </xf>
    <xf numFmtId="0" fontId="8" fillId="0" borderId="24" xfId="0" applyFont="1" applyBorder="1" applyAlignment="1">
      <alignment horizontal="justify" vertical="top" wrapText="1"/>
    </xf>
    <xf numFmtId="49" fontId="12" fillId="0" borderId="11" xfId="0" applyNumberFormat="1" applyFont="1" applyBorder="1" applyAlignment="1">
      <alignment horizontal="center" vertical="top" readingOrder="2"/>
    </xf>
    <xf numFmtId="0" fontId="2" fillId="0" borderId="11" xfId="0" applyFont="1" applyBorder="1" applyAlignment="1">
      <alignment horizontal="center" vertical="top" readingOrder="2"/>
    </xf>
    <xf numFmtId="164" fontId="2" fillId="0" borderId="11" xfId="0" applyNumberFormat="1" applyFont="1" applyBorder="1" applyAlignment="1">
      <alignment horizontal="center" vertical="top" readingOrder="2"/>
    </xf>
    <xf numFmtId="0" fontId="8" fillId="0" borderId="25" xfId="0" applyFont="1" applyBorder="1" applyAlignment="1">
      <alignment horizontal="justify" vertical="top" wrapText="1"/>
    </xf>
    <xf numFmtId="49" fontId="2" fillId="0" borderId="9" xfId="0" applyNumberFormat="1" applyFont="1" applyBorder="1" applyAlignment="1">
      <alignment horizontal="center" vertical="top" readingOrder="2"/>
    </xf>
    <xf numFmtId="0" fontId="8" fillId="0" borderId="20" xfId="0" applyFont="1" applyBorder="1" applyAlignment="1">
      <alignment horizontal="justify" vertical="top" wrapText="1"/>
    </xf>
    <xf numFmtId="0" fontId="2" fillId="0" borderId="15" xfId="0" applyFont="1" applyBorder="1" applyAlignment="1">
      <alignment horizontal="left" vertical="top" wrapText="1" readingOrder="1"/>
    </xf>
    <xf numFmtId="0" fontId="8" fillId="0" borderId="9" xfId="0" applyFont="1" applyBorder="1" applyAlignment="1">
      <alignment horizontal="justify" vertical="top" wrapText="1" readingOrder="1"/>
    </xf>
    <xf numFmtId="0" fontId="12" fillId="0" borderId="9" xfId="0" applyFont="1" applyBorder="1" applyAlignment="1">
      <alignment horizontal="center" vertical="center" wrapText="1" readingOrder="1"/>
    </xf>
    <xf numFmtId="49" fontId="2" fillId="4" borderId="1" xfId="0" applyNumberFormat="1" applyFont="1" applyFill="1" applyBorder="1" applyAlignment="1">
      <alignment horizontal="center" vertical="top" readingOrder="2"/>
    </xf>
    <xf numFmtId="49" fontId="2" fillId="4" borderId="9" xfId="0" applyNumberFormat="1" applyFont="1" applyFill="1" applyBorder="1" applyAlignment="1">
      <alignment horizontal="center" vertical="top" readingOrder="2"/>
    </xf>
    <xf numFmtId="0" fontId="2" fillId="0" borderId="12" xfId="0" applyFont="1" applyBorder="1" applyAlignment="1">
      <alignment horizontal="left" vertical="top" wrapText="1" readingOrder="1"/>
    </xf>
    <xf numFmtId="0" fontId="11" fillId="0" borderId="12" xfId="0" applyFont="1" applyBorder="1" applyAlignment="1">
      <alignment horizontal="center" vertical="center" wrapText="1" readingOrder="1"/>
    </xf>
    <xf numFmtId="0" fontId="12" fillId="0" borderId="12" xfId="0" applyFont="1" applyBorder="1" applyAlignment="1">
      <alignment horizontal="center" vertical="center" wrapText="1" readingOrder="1"/>
    </xf>
    <xf numFmtId="49" fontId="2" fillId="0" borderId="4" xfId="0" applyNumberFormat="1" applyFont="1" applyBorder="1" applyAlignment="1">
      <alignment horizontal="center" vertical="top" readingOrder="2"/>
    </xf>
    <xf numFmtId="0" fontId="12" fillId="0" borderId="4" xfId="0" applyFont="1" applyBorder="1" applyAlignment="1">
      <alignment horizontal="center" vertical="center"/>
    </xf>
    <xf numFmtId="49" fontId="12" fillId="0" borderId="3" xfId="0" applyNumberFormat="1" applyFont="1" applyBorder="1" applyAlignment="1">
      <alignment horizontal="center" vertical="top" readingOrder="2"/>
    </xf>
    <xf numFmtId="0" fontId="2" fillId="0" borderId="12" xfId="0" applyFont="1" applyBorder="1" applyAlignment="1">
      <alignment horizontal="center" vertical="top" readingOrder="2"/>
    </xf>
    <xf numFmtId="164" fontId="2" fillId="0" borderId="12" xfId="0" applyNumberFormat="1" applyFont="1" applyBorder="1" applyAlignment="1">
      <alignment horizontal="center" vertical="top" readingOrder="2"/>
    </xf>
    <xf numFmtId="0" fontId="6" fillId="4" borderId="14" xfId="0" applyFont="1" applyFill="1" applyBorder="1" applyAlignment="1">
      <alignment horizontal="justify" vertical="top" wrapText="1"/>
    </xf>
    <xf numFmtId="49" fontId="12" fillId="0" borderId="12" xfId="0" applyNumberFormat="1" applyFont="1" applyBorder="1" applyAlignment="1">
      <alignment horizontal="center" vertical="top" readingOrder="2"/>
    </xf>
    <xf numFmtId="0" fontId="11" fillId="0" borderId="18" xfId="0" applyFont="1" applyBorder="1" applyAlignment="1">
      <alignment horizontal="center" vertical="center" wrapText="1" readingOrder="1"/>
    </xf>
    <xf numFmtId="0" fontId="2" fillId="0" borderId="8" xfId="0" applyFont="1" applyBorder="1" applyAlignment="1">
      <alignment horizontal="distributed" vertical="top" wrapText="1"/>
    </xf>
    <xf numFmtId="0" fontId="1" fillId="0" borderId="17" xfId="0" applyFont="1" applyBorder="1" applyAlignment="1">
      <alignment vertical="top"/>
    </xf>
    <xf numFmtId="0" fontId="12" fillId="0" borderId="21" xfId="0" applyFont="1" applyBorder="1"/>
    <xf numFmtId="0" fontId="12" fillId="0" borderId="21" xfId="0" applyFont="1" applyBorder="1" applyAlignment="1">
      <alignment horizontal="center" vertical="top"/>
    </xf>
    <xf numFmtId="0" fontId="42" fillId="0" borderId="21" xfId="0" applyFont="1" applyBorder="1" applyAlignment="1">
      <alignment horizontal="center" vertical="top"/>
    </xf>
    <xf numFmtId="2" fontId="12" fillId="0" borderId="21" xfId="0" applyNumberFormat="1" applyFont="1" applyBorder="1" applyAlignment="1">
      <alignment horizontal="center" vertical="top"/>
    </xf>
    <xf numFmtId="2" fontId="12" fillId="0" borderId="26" xfId="0" applyNumberFormat="1" applyFont="1" applyBorder="1" applyAlignment="1">
      <alignment horizontal="center" vertical="center"/>
    </xf>
    <xf numFmtId="0" fontId="9" fillId="2" borderId="4" xfId="0" applyFont="1" applyFill="1" applyBorder="1" applyAlignment="1">
      <alignment horizontal="center" vertical="center" wrapText="1" readingOrder="2"/>
    </xf>
    <xf numFmtId="0" fontId="6" fillId="0" borderId="4" xfId="0" applyFont="1" applyBorder="1" applyAlignment="1">
      <alignment horizontal="center" vertical="center"/>
    </xf>
    <xf numFmtId="0" fontId="43" fillId="0" borderId="0" xfId="0" applyFont="1" applyAlignment="1">
      <alignment horizontal="center" vertical="top"/>
    </xf>
    <xf numFmtId="0" fontId="0" fillId="0" borderId="21" xfId="0" applyBorder="1" applyAlignment="1">
      <alignment horizontal="center"/>
    </xf>
    <xf numFmtId="0" fontId="6" fillId="0" borderId="0" xfId="0" applyFont="1" applyAlignment="1">
      <alignment horizontal="center"/>
    </xf>
    <xf numFmtId="0" fontId="3" fillId="0" borderId="0" xfId="0" applyFont="1" applyAlignment="1">
      <alignment horizontal="left" vertical="top" wrapText="1" readingOrder="2"/>
    </xf>
    <xf numFmtId="0" fontId="0" fillId="0" borderId="0" xfId="0" applyAlignment="1">
      <alignment horizontal="center"/>
    </xf>
    <xf numFmtId="0" fontId="4" fillId="0" borderId="0" xfId="0" applyFont="1" applyAlignment="1">
      <alignment horizontal="left" readingOrder="2"/>
    </xf>
    <xf numFmtId="0" fontId="12" fillId="0" borderId="0" xfId="0" applyFont="1"/>
    <xf numFmtId="0" fontId="10" fillId="0" borderId="0" xfId="0" applyFont="1" applyAlignment="1">
      <alignment horizontal="left" readingOrder="1"/>
    </xf>
    <xf numFmtId="0" fontId="0" fillId="0" borderId="0" xfId="0" applyAlignment="1">
      <alignment horizontal="center" vertical="top"/>
    </xf>
    <xf numFmtId="0" fontId="11" fillId="0" borderId="0" xfId="0" applyFont="1" applyAlignment="1">
      <alignment horizontal="center" vertical="top"/>
    </xf>
    <xf numFmtId="0" fontId="2" fillId="3" borderId="1" xfId="0" applyFont="1" applyFill="1" applyBorder="1" applyAlignment="1">
      <alignment horizontal="center" vertical="top"/>
    </xf>
    <xf numFmtId="164" fontId="2" fillId="3" borderId="1" xfId="0" applyNumberFormat="1" applyFont="1" applyFill="1" applyBorder="1" applyAlignment="1">
      <alignment horizontal="center" vertical="top"/>
    </xf>
    <xf numFmtId="2" fontId="2" fillId="3" borderId="11" xfId="0" applyNumberFormat="1" applyFont="1" applyFill="1" applyBorder="1" applyAlignment="1">
      <alignment horizontal="center" vertical="top"/>
    </xf>
    <xf numFmtId="2" fontId="2" fillId="3" borderId="12" xfId="0" applyNumberFormat="1" applyFont="1" applyFill="1" applyBorder="1" applyAlignment="1">
      <alignment horizontal="center" vertical="top"/>
    </xf>
    <xf numFmtId="0" fontId="2" fillId="3" borderId="4" xfId="0" applyFont="1" applyFill="1" applyBorder="1" applyAlignment="1">
      <alignment horizontal="center" vertical="top"/>
    </xf>
    <xf numFmtId="0" fontId="2" fillId="3" borderId="1" xfId="0" applyFont="1" applyFill="1" applyBorder="1" applyAlignment="1">
      <alignment horizontal="center" vertical="center"/>
    </xf>
    <xf numFmtId="164" fontId="2" fillId="3" borderId="1" xfId="0" applyNumberFormat="1" applyFont="1" applyFill="1" applyBorder="1" applyAlignment="1">
      <alignment horizontal="center" vertical="center"/>
    </xf>
    <xf numFmtId="164" fontId="2" fillId="3" borderId="12" xfId="0" applyNumberFormat="1" applyFont="1" applyFill="1" applyBorder="1" applyAlignment="1">
      <alignment horizontal="center" vertical="top"/>
    </xf>
    <xf numFmtId="0" fontId="1" fillId="3" borderId="4" xfId="0" applyFont="1" applyFill="1" applyBorder="1" applyAlignment="1">
      <alignment horizontal="center" vertical="top"/>
    </xf>
    <xf numFmtId="164" fontId="2" fillId="3" borderId="15" xfId="0" applyNumberFormat="1" applyFont="1" applyFill="1" applyBorder="1" applyAlignment="1">
      <alignment horizontal="center" vertical="center"/>
    </xf>
    <xf numFmtId="0" fontId="1" fillId="3" borderId="1" xfId="0" applyFont="1" applyFill="1" applyBorder="1" applyAlignment="1">
      <alignment horizontal="center" vertical="top"/>
    </xf>
    <xf numFmtId="0" fontId="2" fillId="3" borderId="15" xfId="0" applyFont="1" applyFill="1" applyBorder="1" applyAlignment="1">
      <alignment horizontal="center" vertical="top"/>
    </xf>
    <xf numFmtId="0" fontId="2" fillId="3" borderId="18" xfId="0" applyFont="1" applyFill="1" applyBorder="1" applyAlignment="1">
      <alignment horizontal="center" vertical="top"/>
    </xf>
    <xf numFmtId="164" fontId="1" fillId="3" borderId="4" xfId="0" applyNumberFormat="1" applyFont="1" applyFill="1" applyBorder="1" applyAlignment="1">
      <alignment horizontal="center" vertical="top"/>
    </xf>
    <xf numFmtId="164" fontId="2" fillId="3" borderId="12" xfId="0" applyNumberFormat="1" applyFont="1" applyFill="1" applyBorder="1" applyAlignment="1">
      <alignment horizontal="center" vertical="center"/>
    </xf>
    <xf numFmtId="0" fontId="0" fillId="3" borderId="27" xfId="0" applyFill="1" applyBorder="1" applyAlignment="1">
      <alignment readingOrder="2"/>
    </xf>
    <xf numFmtId="0" fontId="2" fillId="3" borderId="3" xfId="0" applyFont="1" applyFill="1" applyBorder="1" applyAlignment="1">
      <alignment horizontal="center" vertical="top" readingOrder="2"/>
    </xf>
    <xf numFmtId="164" fontId="2" fillId="3" borderId="18" xfId="0" applyNumberFormat="1" applyFont="1" applyFill="1" applyBorder="1" applyAlignment="1">
      <alignment horizontal="center" vertical="center"/>
    </xf>
    <xf numFmtId="164" fontId="1" fillId="3" borderId="1" xfId="0" applyNumberFormat="1" applyFont="1" applyFill="1" applyBorder="1" applyAlignment="1">
      <alignment horizontal="center" vertical="top"/>
    </xf>
    <xf numFmtId="164" fontId="1" fillId="3" borderId="5" xfId="0" applyNumberFormat="1" applyFont="1" applyFill="1" applyBorder="1" applyAlignment="1">
      <alignment horizontal="center" vertical="top"/>
    </xf>
    <xf numFmtId="164" fontId="1" fillId="3" borderId="28" xfId="0" applyNumberFormat="1" applyFont="1" applyFill="1" applyBorder="1" applyAlignment="1">
      <alignment horizontal="center" vertical="top"/>
    </xf>
    <xf numFmtId="0" fontId="1" fillId="3" borderId="5" xfId="0" applyFont="1" applyFill="1" applyBorder="1" applyAlignment="1">
      <alignment horizontal="center" vertical="top"/>
    </xf>
    <xf numFmtId="0" fontId="1" fillId="3" borderId="28" xfId="0" applyFont="1" applyFill="1" applyBorder="1" applyAlignment="1">
      <alignment horizontal="center" vertical="top"/>
    </xf>
    <xf numFmtId="0" fontId="1" fillId="3" borderId="1" xfId="0" applyFont="1" applyFill="1" applyBorder="1" applyAlignment="1">
      <alignment horizontal="center" vertical="top" readingOrder="2"/>
    </xf>
    <xf numFmtId="164" fontId="2" fillId="3" borderId="18" xfId="0" applyNumberFormat="1" applyFont="1" applyFill="1" applyBorder="1" applyAlignment="1">
      <alignment horizontal="center" vertical="top" readingOrder="2"/>
    </xf>
    <xf numFmtId="164" fontId="2" fillId="3" borderId="1" xfId="0" applyNumberFormat="1" applyFont="1" applyFill="1" applyBorder="1" applyAlignment="1">
      <alignment horizontal="center" vertical="top" readingOrder="2"/>
    </xf>
    <xf numFmtId="164" fontId="1" fillId="3" borderId="2" xfId="0" applyNumberFormat="1" applyFont="1" applyFill="1" applyBorder="1" applyAlignment="1">
      <alignment horizontal="center" vertical="top"/>
    </xf>
    <xf numFmtId="164" fontId="2" fillId="3" borderId="5" xfId="0" applyNumberFormat="1" applyFont="1" applyFill="1" applyBorder="1" applyAlignment="1" applyProtection="1">
      <alignment horizontal="center" vertical="top"/>
      <protection locked="0"/>
    </xf>
    <xf numFmtId="164" fontId="2" fillId="3" borderId="3" xfId="0" applyNumberFormat="1" applyFont="1" applyFill="1" applyBorder="1" applyAlignment="1" applyProtection="1">
      <alignment horizontal="center" vertical="top"/>
      <protection locked="0"/>
    </xf>
    <xf numFmtId="164" fontId="44" fillId="3" borderId="4" xfId="0" applyNumberFormat="1" applyFont="1" applyFill="1" applyBorder="1" applyAlignment="1" applyProtection="1">
      <alignment horizontal="center" vertical="top"/>
      <protection locked="0"/>
    </xf>
    <xf numFmtId="164" fontId="2" fillId="3" borderId="4" xfId="0" applyNumberFormat="1" applyFont="1" applyFill="1" applyBorder="1" applyAlignment="1" applyProtection="1">
      <alignment horizontal="center" vertical="top"/>
      <protection locked="0"/>
    </xf>
    <xf numFmtId="164" fontId="2" fillId="3" borderId="9" xfId="0" applyNumberFormat="1" applyFont="1" applyFill="1" applyBorder="1" applyAlignment="1" applyProtection="1">
      <alignment horizontal="center" vertical="top"/>
      <protection locked="0"/>
    </xf>
    <xf numFmtId="164" fontId="2" fillId="3" borderId="4" xfId="0" applyNumberFormat="1" applyFont="1" applyFill="1" applyBorder="1" applyAlignment="1" applyProtection="1">
      <alignment horizontal="center" vertical="center"/>
      <protection locked="0"/>
    </xf>
    <xf numFmtId="164" fontId="2" fillId="3" borderId="1" xfId="0" applyNumberFormat="1" applyFont="1" applyFill="1" applyBorder="1" applyAlignment="1" applyProtection="1">
      <alignment horizontal="center" vertical="center"/>
      <protection locked="0"/>
    </xf>
    <xf numFmtId="164" fontId="2" fillId="3" borderId="15" xfId="0" applyNumberFormat="1" applyFont="1" applyFill="1" applyBorder="1" applyAlignment="1" applyProtection="1">
      <alignment horizontal="center" vertical="top"/>
      <protection locked="0"/>
    </xf>
    <xf numFmtId="164" fontId="2" fillId="3" borderId="15" xfId="0" applyNumberFormat="1" applyFont="1" applyFill="1" applyBorder="1" applyAlignment="1" applyProtection="1">
      <alignment horizontal="center" vertical="center"/>
      <protection locked="0"/>
    </xf>
    <xf numFmtId="164" fontId="2" fillId="3" borderId="9" xfId="0" applyNumberFormat="1" applyFont="1" applyFill="1" applyBorder="1" applyAlignment="1" applyProtection="1">
      <alignment horizontal="center" vertical="center"/>
      <protection locked="0"/>
    </xf>
    <xf numFmtId="164" fontId="2" fillId="3" borderId="3" xfId="0" applyNumberFormat="1" applyFont="1" applyFill="1" applyBorder="1" applyAlignment="1" applyProtection="1">
      <alignment horizontal="center" vertical="center"/>
      <protection locked="0"/>
    </xf>
    <xf numFmtId="164" fontId="2" fillId="3" borderId="12" xfId="0" applyNumberFormat="1" applyFont="1" applyFill="1" applyBorder="1" applyAlignment="1" applyProtection="1">
      <alignment horizontal="center" vertical="top"/>
      <protection locked="0"/>
    </xf>
    <xf numFmtId="164" fontId="2" fillId="3" borderId="18" xfId="0" applyNumberFormat="1" applyFont="1" applyFill="1" applyBorder="1" applyAlignment="1" applyProtection="1">
      <alignment horizontal="center" vertical="top"/>
      <protection locked="0"/>
    </xf>
    <xf numFmtId="164" fontId="2" fillId="3" borderId="26" xfId="0" applyNumberFormat="1" applyFont="1" applyFill="1" applyBorder="1" applyAlignment="1" applyProtection="1">
      <alignment horizontal="center" vertical="top" readingOrder="2"/>
      <protection locked="0"/>
    </xf>
    <xf numFmtId="164" fontId="2" fillId="3" borderId="18" xfId="0" applyNumberFormat="1" applyFont="1" applyFill="1" applyBorder="1" applyAlignment="1" applyProtection="1">
      <alignment horizontal="center" vertical="center"/>
      <protection locked="0"/>
    </xf>
    <xf numFmtId="164" fontId="2" fillId="3" borderId="1" xfId="0" applyNumberFormat="1" applyFont="1" applyFill="1" applyBorder="1" applyAlignment="1" applyProtection="1">
      <alignment horizontal="center" vertical="top"/>
      <protection locked="0"/>
    </xf>
    <xf numFmtId="164" fontId="2" fillId="3" borderId="18" xfId="0" applyNumberFormat="1" applyFont="1" applyFill="1" applyBorder="1" applyAlignment="1" applyProtection="1">
      <alignment horizontal="center" vertical="top" readingOrder="2"/>
      <protection locked="0"/>
    </xf>
    <xf numFmtId="164" fontId="2" fillId="3" borderId="15" xfId="0" applyNumberFormat="1" applyFont="1" applyFill="1" applyBorder="1" applyAlignment="1" applyProtection="1">
      <alignment horizontal="center" vertical="top" readingOrder="2"/>
      <protection locked="0"/>
    </xf>
    <xf numFmtId="164" fontId="2" fillId="3" borderId="9" xfId="0" applyNumberFormat="1" applyFont="1" applyFill="1" applyBorder="1" applyAlignment="1" applyProtection="1">
      <alignment horizontal="center" vertical="top" readingOrder="2"/>
      <protection locked="0"/>
    </xf>
    <xf numFmtId="164" fontId="2" fillId="3" borderId="5" xfId="0" applyNumberFormat="1" applyFont="1" applyFill="1" applyBorder="1" applyAlignment="1" applyProtection="1">
      <alignment horizontal="center" vertical="center"/>
      <protection locked="0"/>
    </xf>
    <xf numFmtId="164" fontId="2" fillId="3" borderId="11" xfId="0" applyNumberFormat="1" applyFont="1" applyFill="1" applyBorder="1" applyAlignment="1" applyProtection="1">
      <alignment horizontal="center" vertical="top" readingOrder="2"/>
      <protection locked="0"/>
    </xf>
    <xf numFmtId="164" fontId="2" fillId="3" borderId="12" xfId="0" applyNumberFormat="1" applyFont="1" applyFill="1" applyBorder="1" applyAlignment="1" applyProtection="1">
      <alignment horizontal="center" vertical="top" readingOrder="2"/>
      <protection locked="0"/>
    </xf>
    <xf numFmtId="49" fontId="2" fillId="0" borderId="5" xfId="0" quotePrefix="1" applyNumberFormat="1" applyFont="1" applyBorder="1" applyAlignment="1">
      <alignment horizontal="center" vertical="top" wrapText="1"/>
    </xf>
    <xf numFmtId="0" fontId="37" fillId="4" borderId="16" xfId="0" applyFont="1" applyFill="1" applyBorder="1" applyAlignment="1">
      <alignment horizontal="justify" vertical="top" wrapText="1"/>
    </xf>
    <xf numFmtId="164" fontId="2" fillId="3" borderId="6" xfId="0" applyNumberFormat="1" applyFont="1" applyFill="1" applyBorder="1" applyAlignment="1">
      <alignment horizontal="center" vertical="top" readingOrder="2"/>
    </xf>
    <xf numFmtId="0" fontId="8" fillId="4" borderId="3" xfId="0" applyFont="1" applyFill="1" applyBorder="1" applyAlignment="1">
      <alignment horizontal="justify" vertical="top" wrapText="1"/>
    </xf>
    <xf numFmtId="164" fontId="2" fillId="3" borderId="5" xfId="0" applyNumberFormat="1" applyFont="1" applyFill="1" applyBorder="1" applyAlignment="1">
      <alignment horizontal="center" vertical="top" readingOrder="2"/>
    </xf>
    <xf numFmtId="49" fontId="2" fillId="0" borderId="1" xfId="0" applyNumberFormat="1" applyFont="1" applyBorder="1" applyAlignment="1">
      <alignment horizontal="center" vertical="top" wrapText="1" readingOrder="1"/>
    </xf>
    <xf numFmtId="49" fontId="42" fillId="0" borderId="1" xfId="0" applyNumberFormat="1" applyFont="1" applyBorder="1" applyAlignment="1">
      <alignment horizontal="center" vertical="top" wrapText="1" readingOrder="1"/>
    </xf>
    <xf numFmtId="49" fontId="2" fillId="4" borderId="1" xfId="0" applyNumberFormat="1" applyFont="1" applyFill="1" applyBorder="1" applyAlignment="1">
      <alignment horizontal="center" vertical="top" wrapText="1" readingOrder="2"/>
    </xf>
    <xf numFmtId="49" fontId="2" fillId="4" borderId="0" xfId="0" applyNumberFormat="1" applyFont="1" applyFill="1" applyAlignment="1">
      <alignment horizontal="center" vertical="top" readingOrder="2"/>
    </xf>
    <xf numFmtId="0" fontId="2" fillId="0" borderId="0" xfId="0" applyFont="1" applyAlignment="1">
      <alignment horizontal="left" vertical="top" wrapText="1" readingOrder="1"/>
    </xf>
    <xf numFmtId="0" fontId="12" fillId="0" borderId="0" xfId="0" applyFont="1" applyAlignment="1">
      <alignment horizontal="center" vertical="center" wrapText="1" readingOrder="1"/>
    </xf>
    <xf numFmtId="0" fontId="2" fillId="0" borderId="0" xfId="0" applyFont="1" applyAlignment="1">
      <alignment horizontal="center" vertical="center"/>
    </xf>
    <xf numFmtId="164" fontId="2" fillId="3" borderId="0" xfId="0" applyNumberFormat="1" applyFont="1" applyFill="1" applyAlignment="1">
      <alignment horizontal="center" vertical="center"/>
    </xf>
    <xf numFmtId="164" fontId="2" fillId="0" borderId="0" xfId="0" applyNumberFormat="1" applyFont="1" applyAlignment="1">
      <alignment horizontal="center" vertical="center"/>
    </xf>
    <xf numFmtId="49" fontId="2" fillId="4" borderId="0" xfId="0" applyNumberFormat="1" applyFont="1" applyFill="1" applyAlignment="1">
      <alignment horizontal="center" vertical="top"/>
    </xf>
    <xf numFmtId="0" fontId="8" fillId="0" borderId="0" xfId="0" applyFont="1" applyAlignment="1">
      <alignment horizontal="justify" vertical="top" wrapText="1" readingOrder="1"/>
    </xf>
    <xf numFmtId="164" fontId="2" fillId="3" borderId="0" xfId="0" applyNumberFormat="1" applyFont="1" applyFill="1" applyAlignment="1" applyProtection="1">
      <alignment horizontal="center" vertical="center"/>
      <protection locked="0"/>
    </xf>
    <xf numFmtId="164" fontId="2" fillId="3" borderId="12" xfId="0" applyNumberFormat="1" applyFont="1" applyFill="1" applyBorder="1" applyAlignment="1" applyProtection="1">
      <alignment horizontal="center" vertical="center"/>
      <protection locked="0"/>
    </xf>
    <xf numFmtId="49" fontId="2" fillId="0" borderId="18" xfId="0" applyNumberFormat="1" applyFont="1" applyBorder="1" applyAlignment="1">
      <alignment horizontal="center" vertical="top" wrapText="1" readingOrder="1"/>
    </xf>
    <xf numFmtId="0" fontId="20" fillId="0" borderId="32" xfId="3" applyFont="1" applyBorder="1" applyAlignment="1">
      <alignment horizontal="center" vertical="top" readingOrder="1"/>
    </xf>
    <xf numFmtId="0" fontId="16" fillId="0" borderId="0" xfId="3" applyFont="1" applyAlignment="1">
      <alignment horizontal="center" vertical="top" readingOrder="1"/>
    </xf>
    <xf numFmtId="0" fontId="16" fillId="0" borderId="33" xfId="3" applyFont="1" applyBorder="1" applyAlignment="1">
      <alignment horizontal="center" vertical="top" readingOrder="1"/>
    </xf>
    <xf numFmtId="0" fontId="15" fillId="0" borderId="32" xfId="3" applyFont="1" applyBorder="1" applyAlignment="1">
      <alignment horizontal="center" vertical="center" wrapText="1" readingOrder="1"/>
    </xf>
    <xf numFmtId="0" fontId="15" fillId="0" borderId="0" xfId="3" applyFont="1" applyAlignment="1">
      <alignment horizontal="center" vertical="center" wrapText="1" readingOrder="1"/>
    </xf>
    <xf numFmtId="0" fontId="15" fillId="0" borderId="33" xfId="3" applyFont="1" applyBorder="1" applyAlignment="1">
      <alignment horizontal="center" vertical="center" wrapText="1" readingOrder="1"/>
    </xf>
    <xf numFmtId="0" fontId="19" fillId="0" borderId="32" xfId="3" applyFont="1" applyBorder="1" applyAlignment="1">
      <alignment horizontal="center" vertical="top" readingOrder="1"/>
    </xf>
    <xf numFmtId="0" fontId="19" fillId="0" borderId="0" xfId="3" applyFont="1" applyAlignment="1">
      <alignment horizontal="center" vertical="top" readingOrder="1"/>
    </xf>
    <xf numFmtId="0" fontId="19" fillId="0" borderId="33" xfId="3" applyFont="1" applyBorder="1" applyAlignment="1">
      <alignment horizontal="center" vertical="top" readingOrder="1"/>
    </xf>
    <xf numFmtId="0" fontId="15" fillId="0" borderId="34" xfId="3" applyFont="1" applyBorder="1" applyAlignment="1">
      <alignment horizontal="center" vertical="top" readingOrder="1"/>
    </xf>
    <xf numFmtId="0" fontId="15" fillId="0" borderId="35" xfId="3" applyFont="1" applyBorder="1" applyAlignment="1">
      <alignment horizontal="center" vertical="top" readingOrder="1"/>
    </xf>
    <xf numFmtId="0" fontId="15" fillId="0" borderId="36" xfId="3" applyFont="1" applyBorder="1" applyAlignment="1">
      <alignment horizontal="center" vertical="top" readingOrder="1"/>
    </xf>
    <xf numFmtId="0" fontId="21" fillId="0" borderId="32" xfId="3" applyFont="1" applyBorder="1" applyAlignment="1">
      <alignment horizontal="center" vertical="top" readingOrder="1"/>
    </xf>
    <xf numFmtId="0" fontId="23" fillId="0" borderId="0" xfId="3" applyFont="1" applyAlignment="1">
      <alignment horizontal="center" vertical="top" readingOrder="1"/>
    </xf>
    <xf numFmtId="0" fontId="23" fillId="0" borderId="33" xfId="3" applyFont="1" applyBorder="1" applyAlignment="1">
      <alignment horizontal="center" vertical="top" readingOrder="1"/>
    </xf>
    <xf numFmtId="0" fontId="15" fillId="0" borderId="29" xfId="3" applyFont="1" applyBorder="1" applyAlignment="1">
      <alignment horizontal="center" vertical="top" readingOrder="1"/>
    </xf>
    <xf numFmtId="0" fontId="15" fillId="0" borderId="30" xfId="3" applyFont="1" applyBorder="1" applyAlignment="1">
      <alignment horizontal="center" vertical="top" readingOrder="1"/>
    </xf>
    <xf numFmtId="0" fontId="15" fillId="0" borderId="31" xfId="3" applyFont="1" applyBorder="1" applyAlignment="1">
      <alignment horizontal="center" vertical="top" readingOrder="1"/>
    </xf>
    <xf numFmtId="0" fontId="16" fillId="0" borderId="32" xfId="3" applyFont="1" applyBorder="1" applyAlignment="1">
      <alignment horizontal="center" readingOrder="1"/>
    </xf>
    <xf numFmtId="0" fontId="16" fillId="0" borderId="0" xfId="3" applyFont="1" applyAlignment="1">
      <alignment horizontal="center" readingOrder="1"/>
    </xf>
    <xf numFmtId="0" fontId="16" fillId="0" borderId="33" xfId="3" applyFont="1" applyBorder="1" applyAlignment="1">
      <alignment horizontal="center" readingOrder="1"/>
    </xf>
    <xf numFmtId="0" fontId="25" fillId="0" borderId="0" xfId="0" applyFont="1" applyAlignment="1">
      <alignment horizontal="center" vertical="top" wrapText="1"/>
    </xf>
    <xf numFmtId="0" fontId="25" fillId="0" borderId="0" xfId="0" applyFont="1" applyAlignment="1">
      <alignment horizontal="center" vertical="top"/>
    </xf>
    <xf numFmtId="0" fontId="2" fillId="0" borderId="0" xfId="0" applyFont="1" applyAlignment="1">
      <alignment horizontal="center" vertical="center" wrapText="1"/>
    </xf>
    <xf numFmtId="0" fontId="2" fillId="0" borderId="0" xfId="0" applyFont="1" applyAlignment="1">
      <alignment horizontal="center" vertical="center"/>
    </xf>
    <xf numFmtId="0" fontId="6" fillId="5" borderId="4" xfId="0" applyFont="1" applyFill="1" applyBorder="1" applyAlignment="1">
      <alignment horizontal="center" vertical="center"/>
    </xf>
    <xf numFmtId="0" fontId="5" fillId="0" borderId="4" xfId="0" applyFont="1" applyBorder="1" applyAlignment="1">
      <alignment horizontal="center" vertical="center" wrapText="1" readingOrder="2"/>
    </xf>
    <xf numFmtId="0" fontId="5" fillId="2" borderId="8" xfId="0" applyFont="1" applyFill="1" applyBorder="1" applyAlignment="1">
      <alignment horizontal="center" vertical="center" wrapText="1" readingOrder="2"/>
    </xf>
    <xf numFmtId="0" fontId="5" fillId="2" borderId="7" xfId="0" applyFont="1" applyFill="1" applyBorder="1" applyAlignment="1">
      <alignment horizontal="center" vertical="center" wrapText="1" readingOrder="2"/>
    </xf>
    <xf numFmtId="0" fontId="5" fillId="2" borderId="2" xfId="0" applyFont="1" applyFill="1" applyBorder="1" applyAlignment="1">
      <alignment horizontal="center" vertical="center" wrapText="1" readingOrder="2"/>
    </xf>
    <xf numFmtId="0" fontId="2" fillId="0" borderId="8" xfId="0" applyFont="1" applyBorder="1" applyAlignment="1">
      <alignment horizontal="left" vertical="center"/>
    </xf>
    <xf numFmtId="0" fontId="2" fillId="0" borderId="7" xfId="0" applyFont="1" applyBorder="1" applyAlignment="1">
      <alignment horizontal="left" vertical="center"/>
    </xf>
    <xf numFmtId="0" fontId="2" fillId="0" borderId="2" xfId="0" applyFont="1" applyBorder="1" applyAlignment="1">
      <alignment horizontal="left" vertical="center"/>
    </xf>
    <xf numFmtId="0" fontId="6"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3" xfId="0" applyFont="1" applyFill="1" applyBorder="1" applyAlignment="1">
      <alignment horizontal="center" vertical="center"/>
    </xf>
    <xf numFmtId="0" fontId="6" fillId="2" borderId="3" xfId="0" applyFont="1" applyFill="1" applyBorder="1" applyAlignment="1">
      <alignment horizontal="center" vertical="center"/>
    </xf>
    <xf numFmtId="166" fontId="18" fillId="8" borderId="4" xfId="0" applyNumberFormat="1" applyFont="1" applyFill="1" applyBorder="1" applyAlignment="1" applyProtection="1">
      <alignment horizontal="center" vertical="top" wrapText="1" readingOrder="1"/>
      <protection locked="0"/>
    </xf>
    <xf numFmtId="164" fontId="2" fillId="0" borderId="4" xfId="0" applyNumberFormat="1" applyFont="1" applyBorder="1" applyAlignment="1">
      <alignment horizontal="center" vertical="center" wrapText="1" readingOrder="1"/>
    </xf>
    <xf numFmtId="0" fontId="2" fillId="0" borderId="21" xfId="0" applyFont="1" applyBorder="1" applyAlignment="1">
      <alignment horizontal="center" vertical="center" wrapText="1"/>
    </xf>
    <xf numFmtId="0" fontId="7" fillId="6" borderId="4" xfId="0" applyFont="1" applyFill="1" applyBorder="1" applyAlignment="1" applyProtection="1">
      <alignment horizontal="center" vertical="top" wrapText="1" readingOrder="1"/>
      <protection locked="0"/>
    </xf>
    <xf numFmtId="166" fontId="18" fillId="0" borderId="0" xfId="0" applyNumberFormat="1" applyFont="1" applyAlignment="1">
      <alignment horizontal="center" vertical="top" wrapText="1" readingOrder="1"/>
    </xf>
    <xf numFmtId="0" fontId="2" fillId="7" borderId="8" xfId="0" applyFont="1" applyFill="1" applyBorder="1" applyAlignment="1">
      <alignment horizontal="left" vertical="center"/>
    </xf>
    <xf numFmtId="0" fontId="2" fillId="7" borderId="7" xfId="0" applyFont="1" applyFill="1" applyBorder="1" applyAlignment="1">
      <alignment horizontal="left" vertical="center"/>
    </xf>
    <xf numFmtId="0" fontId="2" fillId="7" borderId="2" xfId="0" applyFont="1" applyFill="1" applyBorder="1" applyAlignment="1">
      <alignment horizontal="left" vertical="center"/>
    </xf>
    <xf numFmtId="0" fontId="0" fillId="0" borderId="0" xfId="0" applyAlignment="1">
      <alignment horizontal="center"/>
    </xf>
    <xf numFmtId="0" fontId="2" fillId="0" borderId="21" xfId="0" applyFont="1" applyBorder="1" applyAlignment="1">
      <alignment horizontal="center" vertical="center"/>
    </xf>
    <xf numFmtId="0" fontId="8" fillId="6" borderId="4" xfId="0" applyFont="1" applyFill="1" applyBorder="1" applyAlignment="1" applyProtection="1">
      <alignment horizontal="center" vertical="top" readingOrder="1"/>
      <protection locked="0"/>
    </xf>
    <xf numFmtId="165" fontId="18" fillId="0" borderId="0" xfId="0" applyNumberFormat="1" applyFont="1" applyAlignment="1">
      <alignment horizontal="center" vertical="top" wrapText="1" readingOrder="1"/>
    </xf>
    <xf numFmtId="164" fontId="2" fillId="5" borderId="4" xfId="0" applyNumberFormat="1" applyFont="1" applyFill="1" applyBorder="1" applyAlignment="1">
      <alignment horizontal="center" vertical="center" wrapText="1" readingOrder="1"/>
    </xf>
    <xf numFmtId="0" fontId="6" fillId="0" borderId="0" xfId="3" applyFont="1" applyAlignment="1">
      <alignment horizontal="center" vertical="center"/>
    </xf>
    <xf numFmtId="0" fontId="6" fillId="0" borderId="0" xfId="3" applyFont="1" applyAlignment="1">
      <alignment vertical="center" wrapText="1" readingOrder="2"/>
    </xf>
    <xf numFmtId="0" fontId="32" fillId="0" borderId="0" xfId="3" applyFont="1" applyAlignment="1">
      <alignment horizontal="left" vertical="center"/>
    </xf>
    <xf numFmtId="0" fontId="8" fillId="0" borderId="0" xfId="3" applyAlignment="1">
      <alignment horizontal="center"/>
    </xf>
    <xf numFmtId="0" fontId="8" fillId="0" borderId="0" xfId="3" applyAlignment="1">
      <alignment horizontal="left" vertical="top" wrapText="1"/>
    </xf>
    <xf numFmtId="0" fontId="8" fillId="0" borderId="0" xfId="3" applyAlignment="1">
      <alignment horizontal="left" vertical="top" wrapText="1" readingOrder="2"/>
    </xf>
    <xf numFmtId="0" fontId="9" fillId="0" borderId="0" xfId="3" applyFont="1" applyAlignment="1">
      <alignment vertical="center" wrapText="1" readingOrder="2"/>
    </xf>
    <xf numFmtId="0" fontId="8" fillId="0" borderId="0" xfId="3" applyAlignment="1">
      <alignment horizontal="left" vertical="top" wrapText="1" readingOrder="1"/>
    </xf>
    <xf numFmtId="0" fontId="17" fillId="0" borderId="0" xfId="3" applyFont="1" applyAlignment="1">
      <alignment horizontal="left" vertical="center"/>
    </xf>
    <xf numFmtId="0" fontId="9" fillId="0" borderId="0" xfId="3" applyFont="1" applyAlignment="1">
      <alignment horizontal="center" vertical="center" wrapText="1" readingOrder="2"/>
    </xf>
    <xf numFmtId="0" fontId="9" fillId="0" borderId="0" xfId="3" applyFont="1" applyAlignment="1">
      <alignment horizontal="center" vertical="top" wrapText="1" readingOrder="2"/>
    </xf>
    <xf numFmtId="0" fontId="33" fillId="0" borderId="0" xfId="3" applyFont="1" applyAlignment="1">
      <alignment horizontal="center"/>
    </xf>
    <xf numFmtId="0" fontId="8" fillId="0" borderId="0" xfId="3" applyAlignment="1">
      <alignment horizontal="left"/>
    </xf>
  </cellXfs>
  <cellStyles count="6">
    <cellStyle name="Comma 2" xfId="1" xr:uid="{29CE28E6-3469-4C35-992F-0ED0E74EF4E5}"/>
    <cellStyle name="Normal" xfId="0" builtinId="0"/>
    <cellStyle name="Normal 2" xfId="2" xr:uid="{6EE2BBE6-F16A-4767-9CF2-03FE585ECB83}"/>
    <cellStyle name="Normal 2 2" xfId="3" xr:uid="{0AC395CE-E761-45E2-A354-E644B6AA4612}"/>
    <cellStyle name="Normal 3" xfId="4" xr:uid="{7D81DC13-B6B0-401A-942E-5F655F6900DD}"/>
    <cellStyle name="Normal 4" xfId="5" xr:uid="{215A63D0-22B0-42EE-95BB-F04A00259792}"/>
  </cellStyles>
  <dxfs count="24">
    <dxf>
      <font>
        <color theme="0"/>
      </font>
    </dxf>
    <dxf>
      <font>
        <condense val="0"/>
        <extend val="0"/>
        <color indexed="9"/>
      </font>
    </dxf>
    <dxf>
      <font>
        <color theme="0"/>
      </font>
    </dxf>
    <dxf>
      <font>
        <condense val="0"/>
        <extend val="0"/>
        <color indexed="9"/>
      </font>
    </dxf>
    <dxf>
      <font>
        <color theme="0"/>
      </font>
    </dxf>
    <dxf>
      <font>
        <condense val="0"/>
        <extend val="0"/>
        <color indexed="9"/>
      </font>
    </dxf>
    <dxf>
      <font>
        <color theme="0"/>
      </font>
    </dxf>
    <dxf>
      <font>
        <condense val="0"/>
        <extend val="0"/>
        <color indexed="9"/>
      </font>
    </dxf>
    <dxf>
      <font>
        <color theme="0"/>
      </font>
    </dxf>
    <dxf>
      <font>
        <condense val="0"/>
        <extend val="0"/>
        <color indexed="9"/>
      </font>
    </dxf>
    <dxf>
      <font>
        <color theme="0"/>
      </font>
    </dxf>
    <dxf>
      <font>
        <condense val="0"/>
        <extend val="0"/>
        <color indexed="9"/>
      </font>
    </dxf>
    <dxf>
      <font>
        <color theme="0"/>
      </font>
    </dxf>
    <dxf>
      <font>
        <condense val="0"/>
        <extend val="0"/>
        <color indexed="9"/>
      </font>
    </dxf>
    <dxf>
      <font>
        <color theme="0"/>
      </font>
    </dxf>
    <dxf>
      <font>
        <condense val="0"/>
        <extend val="0"/>
        <color indexed="9"/>
      </font>
    </dxf>
    <dxf>
      <font>
        <color theme="0"/>
      </font>
    </dxf>
    <dxf>
      <font>
        <condense val="0"/>
        <extend val="0"/>
        <color indexed="9"/>
      </font>
    </dxf>
    <dxf>
      <font>
        <color theme="0"/>
      </font>
    </dxf>
    <dxf>
      <font>
        <condense val="0"/>
        <extend val="0"/>
        <color indexed="9"/>
      </font>
    </dxf>
    <dxf>
      <font>
        <color theme="0"/>
      </font>
    </dxf>
    <dxf>
      <font>
        <condense val="0"/>
        <extend val="0"/>
        <color indexed="9"/>
      </font>
    </dxf>
    <dxf>
      <font>
        <color theme="0"/>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xdr:col>
      <xdr:colOff>647700</xdr:colOff>
      <xdr:row>11</xdr:row>
      <xdr:rowOff>129540</xdr:rowOff>
    </xdr:from>
    <xdr:to>
      <xdr:col>6</xdr:col>
      <xdr:colOff>22860</xdr:colOff>
      <xdr:row>11</xdr:row>
      <xdr:rowOff>762000</xdr:rowOff>
    </xdr:to>
    <xdr:pic>
      <xdr:nvPicPr>
        <xdr:cNvPr id="10280" name="Picture 3">
          <a:extLst>
            <a:ext uri="{FF2B5EF4-FFF2-40B4-BE49-F238E27FC236}">
              <a16:creationId xmlns:a16="http://schemas.microsoft.com/office/drawing/2014/main" id="{DC86D1DD-2F8A-46A2-A479-874D249663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972300"/>
          <a:ext cx="246126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76200</xdr:colOff>
      <xdr:row>0</xdr:row>
      <xdr:rowOff>381000</xdr:rowOff>
    </xdr:from>
    <xdr:to>
      <xdr:col>6</xdr:col>
      <xdr:colOff>594360</xdr:colOff>
      <xdr:row>0</xdr:row>
      <xdr:rowOff>1363980</xdr:rowOff>
    </xdr:to>
    <xdr:pic>
      <xdr:nvPicPr>
        <xdr:cNvPr id="10281" name="Picture 2">
          <a:extLst>
            <a:ext uri="{FF2B5EF4-FFF2-40B4-BE49-F238E27FC236}">
              <a16:creationId xmlns:a16="http://schemas.microsoft.com/office/drawing/2014/main" id="{73BCC67D-90E7-D88B-6349-731ECF6808B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5400" y="381000"/>
          <a:ext cx="295656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541020</xdr:colOff>
      <xdr:row>8</xdr:row>
      <xdr:rowOff>99060</xdr:rowOff>
    </xdr:from>
    <xdr:to>
      <xdr:col>5</xdr:col>
      <xdr:colOff>335280</xdr:colOff>
      <xdr:row>8</xdr:row>
      <xdr:rowOff>1135380</xdr:rowOff>
    </xdr:to>
    <xdr:pic>
      <xdr:nvPicPr>
        <xdr:cNvPr id="10282" name="Picture 6">
          <a:extLst>
            <a:ext uri="{FF2B5EF4-FFF2-40B4-BE49-F238E27FC236}">
              <a16:creationId xmlns:a16="http://schemas.microsoft.com/office/drawing/2014/main" id="{3DD4B31E-6128-F145-BB45-0CFB42A5E1F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60220" y="5425440"/>
          <a:ext cx="1623060" cy="891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998220</xdr:colOff>
      <xdr:row>93</xdr:row>
      <xdr:rowOff>3893820</xdr:rowOff>
    </xdr:from>
    <xdr:to>
      <xdr:col>1</xdr:col>
      <xdr:colOff>2682240</xdr:colOff>
      <xdr:row>93</xdr:row>
      <xdr:rowOff>4876800</xdr:rowOff>
    </xdr:to>
    <xdr:pic>
      <xdr:nvPicPr>
        <xdr:cNvPr id="1129" name="Picture 1">
          <a:extLst>
            <a:ext uri="{FF2B5EF4-FFF2-40B4-BE49-F238E27FC236}">
              <a16:creationId xmlns:a16="http://schemas.microsoft.com/office/drawing/2014/main" id="{250D292F-7A8B-83E4-72C3-E4A752305D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623" t="34442" r="6277" b="14886"/>
        <a:stretch>
          <a:fillRect/>
        </a:stretch>
      </xdr:blipFill>
      <xdr:spPr bwMode="auto">
        <a:xfrm>
          <a:off x="1958340" y="69486780"/>
          <a:ext cx="1684020" cy="982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1546860</xdr:colOff>
      <xdr:row>94</xdr:row>
      <xdr:rowOff>1051560</xdr:rowOff>
    </xdr:from>
    <xdr:to>
      <xdr:col>1</xdr:col>
      <xdr:colOff>1996440</xdr:colOff>
      <xdr:row>94</xdr:row>
      <xdr:rowOff>1463040</xdr:rowOff>
    </xdr:to>
    <xdr:pic>
      <xdr:nvPicPr>
        <xdr:cNvPr id="1130" name="Picture 2">
          <a:extLst>
            <a:ext uri="{FF2B5EF4-FFF2-40B4-BE49-F238E27FC236}">
              <a16:creationId xmlns:a16="http://schemas.microsoft.com/office/drawing/2014/main" id="{74E5189E-B4FA-CA6F-793F-858F97E442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55727" t="51312" r="7109" b="13683"/>
        <a:stretch>
          <a:fillRect/>
        </a:stretch>
      </xdr:blipFill>
      <xdr:spPr bwMode="auto">
        <a:xfrm>
          <a:off x="2506980" y="71582280"/>
          <a:ext cx="44958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937260</xdr:colOff>
      <xdr:row>97</xdr:row>
      <xdr:rowOff>2575560</xdr:rowOff>
    </xdr:from>
    <xdr:to>
      <xdr:col>1</xdr:col>
      <xdr:colOff>3070860</xdr:colOff>
      <xdr:row>97</xdr:row>
      <xdr:rowOff>3025140</xdr:rowOff>
    </xdr:to>
    <xdr:pic>
      <xdr:nvPicPr>
        <xdr:cNvPr id="1131" name="Picture 3">
          <a:extLst>
            <a:ext uri="{FF2B5EF4-FFF2-40B4-BE49-F238E27FC236}">
              <a16:creationId xmlns:a16="http://schemas.microsoft.com/office/drawing/2014/main" id="{E489C12C-8158-FBB0-E2E8-BB42CCFC18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b="30351"/>
        <a:stretch>
          <a:fillRect/>
        </a:stretch>
      </xdr:blipFill>
      <xdr:spPr bwMode="auto">
        <a:xfrm>
          <a:off x="1897380" y="77175360"/>
          <a:ext cx="213360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1173480</xdr:colOff>
      <xdr:row>104</xdr:row>
      <xdr:rowOff>861060</xdr:rowOff>
    </xdr:from>
    <xdr:to>
      <xdr:col>1</xdr:col>
      <xdr:colOff>2529840</xdr:colOff>
      <xdr:row>104</xdr:row>
      <xdr:rowOff>2110740</xdr:rowOff>
    </xdr:to>
    <xdr:pic>
      <xdr:nvPicPr>
        <xdr:cNvPr id="1132" name="Picture 4">
          <a:extLst>
            <a:ext uri="{FF2B5EF4-FFF2-40B4-BE49-F238E27FC236}">
              <a16:creationId xmlns:a16="http://schemas.microsoft.com/office/drawing/2014/main" id="{DD6F1518-568B-AF02-089F-E356DA3F8B5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133600" y="80139540"/>
          <a:ext cx="1356360" cy="1249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1127760</xdr:colOff>
      <xdr:row>105</xdr:row>
      <xdr:rowOff>571500</xdr:rowOff>
    </xdr:from>
    <xdr:to>
      <xdr:col>1</xdr:col>
      <xdr:colOff>2575560</xdr:colOff>
      <xdr:row>105</xdr:row>
      <xdr:rowOff>2019300</xdr:rowOff>
    </xdr:to>
    <xdr:pic>
      <xdr:nvPicPr>
        <xdr:cNvPr id="1133" name="Picture 5">
          <a:extLst>
            <a:ext uri="{FF2B5EF4-FFF2-40B4-BE49-F238E27FC236}">
              <a16:creationId xmlns:a16="http://schemas.microsoft.com/office/drawing/2014/main" id="{8C90C6AD-B063-9B47-2736-0E107D14A86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087880" y="82097880"/>
          <a:ext cx="14478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1264920</xdr:colOff>
      <xdr:row>109</xdr:row>
      <xdr:rowOff>22860</xdr:rowOff>
    </xdr:from>
    <xdr:to>
      <xdr:col>1</xdr:col>
      <xdr:colOff>2232660</xdr:colOff>
      <xdr:row>109</xdr:row>
      <xdr:rowOff>1272540</xdr:rowOff>
    </xdr:to>
    <xdr:pic>
      <xdr:nvPicPr>
        <xdr:cNvPr id="1134" name="Picture 6">
          <a:extLst>
            <a:ext uri="{FF2B5EF4-FFF2-40B4-BE49-F238E27FC236}">
              <a16:creationId xmlns:a16="http://schemas.microsoft.com/office/drawing/2014/main" id="{3A482D91-74EA-FFD9-0E6E-3793248581D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1422" t="10608" r="24739" b="14723"/>
        <a:stretch>
          <a:fillRect/>
        </a:stretch>
      </xdr:blipFill>
      <xdr:spPr bwMode="auto">
        <a:xfrm>
          <a:off x="2225040" y="90959940"/>
          <a:ext cx="967740" cy="1249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0ADF6-E1D0-4939-AB15-EB705DC43CA6}">
  <sheetPr>
    <pageSetUpPr fitToPage="1"/>
  </sheetPr>
  <dimension ref="A1:H16"/>
  <sheetViews>
    <sheetView tabSelected="1" view="pageBreakPreview" zoomScale="115" zoomScaleNormal="100" zoomScaleSheetLayoutView="115" workbookViewId="0">
      <selection activeCell="M1" sqref="M1"/>
    </sheetView>
  </sheetViews>
  <sheetFormatPr defaultRowHeight="13.2" x14ac:dyDescent="0.25"/>
  <sheetData>
    <row r="1" spans="1:8" ht="100.8" customHeight="1" thickTop="1" x14ac:dyDescent="0.25">
      <c r="A1" s="364"/>
      <c r="B1" s="365"/>
      <c r="C1" s="365"/>
      <c r="D1" s="365"/>
      <c r="E1" s="365"/>
      <c r="F1" s="365"/>
      <c r="G1" s="365"/>
      <c r="H1" s="366"/>
    </row>
    <row r="2" spans="1:8" ht="56.4" customHeight="1" x14ac:dyDescent="0.3">
      <c r="A2" s="367"/>
      <c r="B2" s="368"/>
      <c r="C2" s="368"/>
      <c r="D2" s="368"/>
      <c r="E2" s="368"/>
      <c r="F2" s="368"/>
      <c r="G2" s="368"/>
      <c r="H2" s="369"/>
    </row>
    <row r="3" spans="1:8" ht="70.2" customHeight="1" x14ac:dyDescent="0.25">
      <c r="A3" s="352" t="s">
        <v>246</v>
      </c>
      <c r="B3" s="353"/>
      <c r="C3" s="353"/>
      <c r="D3" s="353"/>
      <c r="E3" s="353"/>
      <c r="F3" s="353"/>
      <c r="G3" s="353"/>
      <c r="H3" s="354"/>
    </row>
    <row r="4" spans="1:8" ht="17.399999999999999" x14ac:dyDescent="0.25">
      <c r="A4" s="352" t="s">
        <v>243</v>
      </c>
      <c r="B4" s="353"/>
      <c r="C4" s="353"/>
      <c r="D4" s="353"/>
      <c r="E4" s="353"/>
      <c r="F4" s="353"/>
      <c r="G4" s="353"/>
      <c r="H4" s="354"/>
    </row>
    <row r="5" spans="1:8" ht="61.8" customHeight="1" x14ac:dyDescent="0.3">
      <c r="A5" s="367"/>
      <c r="B5" s="368"/>
      <c r="C5" s="368"/>
      <c r="D5" s="368"/>
      <c r="E5" s="368"/>
      <c r="F5" s="368"/>
      <c r="G5" s="368"/>
      <c r="H5" s="369"/>
    </row>
    <row r="6" spans="1:8" ht="17.399999999999999" x14ac:dyDescent="0.25">
      <c r="A6" s="352" t="s">
        <v>244</v>
      </c>
      <c r="B6" s="353"/>
      <c r="C6" s="353"/>
      <c r="D6" s="353"/>
      <c r="E6" s="353"/>
      <c r="F6" s="353"/>
      <c r="G6" s="353"/>
      <c r="H6" s="354"/>
    </row>
    <row r="7" spans="1:8" ht="78" customHeight="1" x14ac:dyDescent="0.25">
      <c r="A7" s="361"/>
      <c r="B7" s="350"/>
      <c r="C7" s="350"/>
      <c r="D7" s="350"/>
      <c r="E7" s="350"/>
      <c r="F7" s="350"/>
      <c r="G7" s="350"/>
      <c r="H7" s="351"/>
    </row>
    <row r="8" spans="1:8" ht="17.399999999999999" x14ac:dyDescent="0.25">
      <c r="A8" s="352" t="s">
        <v>245</v>
      </c>
      <c r="B8" s="353"/>
      <c r="C8" s="353"/>
      <c r="D8" s="353"/>
      <c r="E8" s="353"/>
      <c r="F8" s="353"/>
      <c r="G8" s="353"/>
      <c r="H8" s="354"/>
    </row>
    <row r="9" spans="1:8" ht="78" customHeight="1" x14ac:dyDescent="0.25">
      <c r="A9" s="361"/>
      <c r="B9" s="350"/>
      <c r="C9" s="350"/>
      <c r="D9" s="350"/>
      <c r="E9" s="350"/>
      <c r="F9" s="350"/>
      <c r="G9" s="350"/>
      <c r="H9" s="351"/>
    </row>
    <row r="10" spans="1:8" ht="24" customHeight="1" x14ac:dyDescent="0.25">
      <c r="A10" s="361"/>
      <c r="B10" s="362"/>
      <c r="C10" s="362"/>
      <c r="D10" s="362"/>
      <c r="E10" s="362"/>
      <c r="F10" s="362"/>
      <c r="G10" s="362"/>
      <c r="H10" s="363"/>
    </row>
    <row r="11" spans="1:8" ht="17.399999999999999" x14ac:dyDescent="0.25">
      <c r="A11" s="352" t="s">
        <v>265</v>
      </c>
      <c r="B11" s="353"/>
      <c r="C11" s="353"/>
      <c r="D11" s="353"/>
      <c r="E11" s="353"/>
      <c r="F11" s="353"/>
      <c r="G11" s="353"/>
      <c r="H11" s="354"/>
    </row>
    <row r="12" spans="1:8" ht="60.6" x14ac:dyDescent="0.25">
      <c r="A12" s="349"/>
      <c r="B12" s="350"/>
      <c r="C12" s="350"/>
      <c r="D12" s="350"/>
      <c r="E12" s="350"/>
      <c r="F12" s="350"/>
      <c r="G12" s="350"/>
      <c r="H12" s="351"/>
    </row>
    <row r="13" spans="1:8" ht="30" x14ac:dyDescent="0.25">
      <c r="A13" s="355"/>
      <c r="B13" s="356"/>
      <c r="C13" s="356"/>
      <c r="D13" s="356"/>
      <c r="E13" s="356"/>
      <c r="F13" s="356"/>
      <c r="G13" s="356"/>
      <c r="H13" s="357"/>
    </row>
    <row r="14" spans="1:8" ht="17.399999999999999" x14ac:dyDescent="0.25">
      <c r="A14" s="352" t="s">
        <v>264</v>
      </c>
      <c r="B14" s="353"/>
      <c r="C14" s="353"/>
      <c r="D14" s="353"/>
      <c r="E14" s="353"/>
      <c r="F14" s="353"/>
      <c r="G14" s="353"/>
      <c r="H14" s="354"/>
    </row>
    <row r="15" spans="1:8" ht="18" thickBot="1" x14ac:dyDescent="0.3">
      <c r="A15" s="358"/>
      <c r="B15" s="359"/>
      <c r="C15" s="359"/>
      <c r="D15" s="359"/>
      <c r="E15" s="359"/>
      <c r="F15" s="359"/>
      <c r="G15" s="359"/>
      <c r="H15" s="360"/>
    </row>
    <row r="16" spans="1:8" ht="13.8" thickTop="1" x14ac:dyDescent="0.25"/>
  </sheetData>
  <sheetProtection password="CBE8" sheet="1" objects="1" scenarios="1"/>
  <mergeCells count="15">
    <mergeCell ref="A1:H1"/>
    <mergeCell ref="A3:H3"/>
    <mergeCell ref="A4:H4"/>
    <mergeCell ref="A5:H5"/>
    <mergeCell ref="A7:H7"/>
    <mergeCell ref="A2:H2"/>
    <mergeCell ref="A12:H12"/>
    <mergeCell ref="A6:H6"/>
    <mergeCell ref="A13:H13"/>
    <mergeCell ref="A15:H15"/>
    <mergeCell ref="A8:H8"/>
    <mergeCell ref="A10:H10"/>
    <mergeCell ref="A9:H9"/>
    <mergeCell ref="A14:H14"/>
    <mergeCell ref="A11:H11"/>
  </mergeCells>
  <printOptions horizontalCentered="1" verticalCentered="1"/>
  <pageMargins left="0.7" right="0.7"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2459C-5FB6-4EFA-ADC5-A931D3053B03}">
  <sheetPr codeName="Sheet3"/>
  <dimension ref="A1:IV256"/>
  <sheetViews>
    <sheetView view="pageBreakPreview" topLeftCell="A6" zoomScale="80" zoomScaleNormal="100" zoomScaleSheetLayoutView="80" workbookViewId="0">
      <selection activeCell="H17" sqref="H17"/>
    </sheetView>
  </sheetViews>
  <sheetFormatPr defaultColWidth="9.109375" defaultRowHeight="13.8" x14ac:dyDescent="0.25"/>
  <cols>
    <col min="1" max="1" width="14" style="279" customWidth="1"/>
    <col min="2" max="2" width="60.44140625" style="200" customWidth="1"/>
    <col min="3" max="3" width="6.5546875" style="280" customWidth="1"/>
    <col min="4" max="4" width="11" style="271" customWidth="1"/>
    <col min="5" max="5" width="13.21875" style="279" bestFit="1" customWidth="1"/>
    <col min="6" max="6" width="15.88671875" style="279" customWidth="1"/>
  </cols>
  <sheetData>
    <row r="1" spans="1:6" ht="102.6" customHeight="1" x14ac:dyDescent="0.25">
      <c r="A1" s="370"/>
      <c r="B1" s="371"/>
      <c r="C1" s="371"/>
      <c r="D1" s="371"/>
      <c r="E1" s="371"/>
      <c r="F1" s="371"/>
    </row>
    <row r="2" spans="1:6" ht="131.4" customHeight="1" x14ac:dyDescent="0.25">
      <c r="A2" s="372"/>
      <c r="B2" s="373"/>
      <c r="C2" s="373"/>
      <c r="D2" s="373"/>
      <c r="E2" s="373"/>
      <c r="F2" s="373"/>
    </row>
    <row r="3" spans="1:6" ht="183" customHeight="1" x14ac:dyDescent="0.25">
      <c r="A3" s="372" t="s">
        <v>12</v>
      </c>
      <c r="B3" s="373"/>
      <c r="C3" s="373"/>
      <c r="D3" s="373"/>
      <c r="E3" s="373"/>
      <c r="F3" s="373"/>
    </row>
    <row r="4" spans="1:6" ht="140.4" customHeight="1" x14ac:dyDescent="0.25">
      <c r="A4" s="372"/>
      <c r="B4" s="373"/>
      <c r="C4" s="373"/>
      <c r="D4" s="373"/>
      <c r="E4" s="373"/>
      <c r="F4" s="373"/>
    </row>
    <row r="6" spans="1:6" ht="15.6" x14ac:dyDescent="0.3">
      <c r="A6" s="12"/>
      <c r="B6" s="13"/>
      <c r="C6" s="14"/>
      <c r="D6" s="15"/>
      <c r="E6" s="12"/>
      <c r="F6" s="12"/>
    </row>
    <row r="7" spans="1:6" ht="19.2" customHeight="1" x14ac:dyDescent="0.25">
      <c r="A7" s="382" t="s">
        <v>4</v>
      </c>
      <c r="B7" s="382" t="s">
        <v>49</v>
      </c>
      <c r="C7" s="384" t="s">
        <v>5</v>
      </c>
      <c r="D7" s="382" t="s">
        <v>247</v>
      </c>
      <c r="E7" s="16" t="s">
        <v>7</v>
      </c>
      <c r="F7" s="16" t="s">
        <v>9</v>
      </c>
    </row>
    <row r="8" spans="1:6" ht="19.2" customHeight="1" x14ac:dyDescent="0.25">
      <c r="A8" s="383"/>
      <c r="B8" s="383"/>
      <c r="C8" s="385"/>
      <c r="D8" s="383"/>
      <c r="E8" s="382" t="s">
        <v>8</v>
      </c>
      <c r="F8" s="382" t="s">
        <v>8</v>
      </c>
    </row>
    <row r="9" spans="1:6" ht="18" hidden="1" customHeight="1" x14ac:dyDescent="0.25">
      <c r="A9" s="17"/>
      <c r="B9" s="20"/>
      <c r="C9" s="18"/>
      <c r="D9" s="19"/>
      <c r="E9" s="387"/>
      <c r="F9" s="387"/>
    </row>
    <row r="10" spans="1:6" ht="15.6" x14ac:dyDescent="0.25">
      <c r="A10" s="21"/>
      <c r="B10" s="22" t="s">
        <v>16</v>
      </c>
      <c r="C10" s="23"/>
      <c r="D10" s="24"/>
      <c r="E10" s="281"/>
      <c r="F10" s="25"/>
    </row>
    <row r="11" spans="1:6" ht="75.599999999999994" customHeight="1" x14ac:dyDescent="0.25">
      <c r="A11" s="21"/>
      <c r="B11" s="26" t="s">
        <v>263</v>
      </c>
      <c r="C11" s="27"/>
      <c r="D11" s="24"/>
      <c r="E11" s="281"/>
      <c r="F11" s="25"/>
    </row>
    <row r="12" spans="1:6" ht="15.6" x14ac:dyDescent="0.25">
      <c r="A12" s="21" t="s">
        <v>0</v>
      </c>
      <c r="B12" s="28" t="s">
        <v>15</v>
      </c>
      <c r="C12" s="29"/>
      <c r="D12" s="24"/>
      <c r="E12" s="282"/>
      <c r="F12" s="30"/>
    </row>
    <row r="13" spans="1:6" ht="76.2" customHeight="1" x14ac:dyDescent="0.25">
      <c r="A13" s="31"/>
      <c r="B13" s="26" t="s">
        <v>185</v>
      </c>
      <c r="C13" s="32" t="s">
        <v>13</v>
      </c>
      <c r="D13" s="33">
        <v>265</v>
      </c>
      <c r="E13" s="308"/>
      <c r="F13" s="35">
        <f>D13*E13</f>
        <v>0</v>
      </c>
    </row>
    <row r="14" spans="1:6" ht="15.6" x14ac:dyDescent="0.25">
      <c r="A14" s="21" t="s">
        <v>1</v>
      </c>
      <c r="B14" s="28" t="s">
        <v>14</v>
      </c>
      <c r="C14" s="29"/>
      <c r="D14" s="25"/>
      <c r="E14" s="282"/>
      <c r="F14" s="30"/>
    </row>
    <row r="15" spans="1:6" ht="65.25" customHeight="1" x14ac:dyDescent="0.25">
      <c r="A15" s="31"/>
      <c r="B15" s="36" t="s">
        <v>186</v>
      </c>
      <c r="C15" s="32" t="s">
        <v>13</v>
      </c>
      <c r="D15" s="37">
        <v>37</v>
      </c>
      <c r="E15" s="309"/>
      <c r="F15" s="35">
        <f>D15*E15</f>
        <v>0</v>
      </c>
    </row>
    <row r="16" spans="1:6" ht="69.75" customHeight="1" x14ac:dyDescent="0.25">
      <c r="A16" s="38" t="s">
        <v>3</v>
      </c>
      <c r="B16" s="39" t="s">
        <v>217</v>
      </c>
      <c r="C16" s="32" t="s">
        <v>13</v>
      </c>
      <c r="D16" s="40">
        <v>714</v>
      </c>
      <c r="E16" s="310"/>
      <c r="F16" s="41">
        <f>D16*E16</f>
        <v>0</v>
      </c>
    </row>
    <row r="17" spans="1:10" ht="173.25" customHeight="1" x14ac:dyDescent="0.25">
      <c r="A17" s="38" t="s">
        <v>2</v>
      </c>
      <c r="B17" s="39" t="s">
        <v>302</v>
      </c>
      <c r="C17" s="32" t="s">
        <v>13</v>
      </c>
      <c r="D17" s="40">
        <v>357</v>
      </c>
      <c r="E17" s="311"/>
      <c r="F17" s="43">
        <f>D17*E17</f>
        <v>0</v>
      </c>
    </row>
    <row r="18" spans="1:10" s="209" customFormat="1" ht="106.8" customHeight="1" x14ac:dyDescent="0.25">
      <c r="A18" s="244" t="s">
        <v>300</v>
      </c>
      <c r="B18" s="245" t="s">
        <v>301</v>
      </c>
      <c r="C18" s="220" t="s">
        <v>13</v>
      </c>
      <c r="D18" s="221">
        <v>200</v>
      </c>
      <c r="E18" s="326"/>
      <c r="F18" s="222">
        <f>D18*E18</f>
        <v>0</v>
      </c>
    </row>
    <row r="19" spans="1:10" ht="15.6" customHeight="1" x14ac:dyDescent="0.25">
      <c r="A19" s="44"/>
      <c r="B19" s="45" t="s">
        <v>9</v>
      </c>
      <c r="C19" s="46"/>
      <c r="D19" s="47"/>
      <c r="E19" s="48"/>
      <c r="F19" s="49">
        <f>SUM(F11:F18)</f>
        <v>0</v>
      </c>
    </row>
    <row r="20" spans="1:10" ht="15.6" customHeight="1" x14ac:dyDescent="0.25">
      <c r="A20" s="44"/>
      <c r="B20" s="45" t="s">
        <v>249</v>
      </c>
      <c r="C20" s="46"/>
      <c r="D20" s="47"/>
      <c r="E20" s="48"/>
      <c r="F20" s="49">
        <f>F19</f>
        <v>0</v>
      </c>
    </row>
    <row r="21" spans="1:10" ht="19.2" customHeight="1" x14ac:dyDescent="0.25">
      <c r="A21" s="382" t="s">
        <v>4</v>
      </c>
      <c r="B21" s="382" t="s">
        <v>49</v>
      </c>
      <c r="C21" s="384" t="s">
        <v>5</v>
      </c>
      <c r="D21" s="382" t="s">
        <v>247</v>
      </c>
      <c r="E21" s="16" t="s">
        <v>7</v>
      </c>
      <c r="F21" s="16" t="s">
        <v>9</v>
      </c>
    </row>
    <row r="22" spans="1:10" ht="19.5" customHeight="1" x14ac:dyDescent="0.25">
      <c r="A22" s="383"/>
      <c r="B22" s="383"/>
      <c r="C22" s="385"/>
      <c r="D22" s="383"/>
      <c r="E22" s="16" t="s">
        <v>8</v>
      </c>
      <c r="F22" s="16" t="s">
        <v>8</v>
      </c>
    </row>
    <row r="23" spans="1:10" ht="17.25" customHeight="1" x14ac:dyDescent="0.25">
      <c r="A23" s="38"/>
      <c r="B23" s="22" t="s">
        <v>17</v>
      </c>
      <c r="C23" s="27"/>
      <c r="D23" s="50"/>
      <c r="E23" s="289"/>
      <c r="F23" s="51"/>
    </row>
    <row r="24" spans="1:10" ht="196.5" customHeight="1" x14ac:dyDescent="0.25">
      <c r="A24" s="330" t="s">
        <v>266</v>
      </c>
      <c r="B24" s="53" t="s">
        <v>294</v>
      </c>
      <c r="C24" s="54" t="s">
        <v>13</v>
      </c>
      <c r="D24" s="33">
        <v>60</v>
      </c>
      <c r="E24" s="308"/>
      <c r="F24" s="55">
        <f>D24*E24</f>
        <v>0</v>
      </c>
      <c r="J24" s="56"/>
    </row>
    <row r="25" spans="1:10" ht="32.25" customHeight="1" x14ac:dyDescent="0.25">
      <c r="A25" s="57"/>
      <c r="B25" s="58" t="s">
        <v>192</v>
      </c>
      <c r="C25" s="59" t="s">
        <v>13</v>
      </c>
      <c r="D25" s="60">
        <v>50</v>
      </c>
      <c r="E25" s="312"/>
      <c r="F25" s="61">
        <f>D25*E25</f>
        <v>0</v>
      </c>
    </row>
    <row r="26" spans="1:10" ht="225" customHeight="1" x14ac:dyDescent="0.25">
      <c r="A26" s="38"/>
      <c r="B26" s="63"/>
      <c r="C26" s="64"/>
      <c r="D26" s="65"/>
      <c r="E26" s="283"/>
      <c r="F26" s="66"/>
    </row>
    <row r="27" spans="1:10" ht="255" customHeight="1" x14ac:dyDescent="0.25">
      <c r="A27" s="62"/>
      <c r="B27" s="67"/>
      <c r="C27" s="68"/>
      <c r="D27" s="69"/>
      <c r="E27" s="284"/>
      <c r="F27" s="70"/>
    </row>
    <row r="28" spans="1:10" ht="15.6" x14ac:dyDescent="0.25">
      <c r="A28" s="44"/>
      <c r="B28" s="45" t="s">
        <v>9</v>
      </c>
      <c r="C28" s="46"/>
      <c r="D28" s="71"/>
      <c r="E28" s="72"/>
      <c r="F28" s="49">
        <f>SUM(F24:F27)</f>
        <v>0</v>
      </c>
    </row>
    <row r="29" spans="1:10" ht="15.75" customHeight="1" x14ac:dyDescent="0.25">
      <c r="A29" s="44"/>
      <c r="B29" s="45" t="s">
        <v>249</v>
      </c>
      <c r="C29" s="46"/>
      <c r="D29" s="71"/>
      <c r="E29" s="72"/>
      <c r="F29" s="49">
        <f>F28</f>
        <v>0</v>
      </c>
    </row>
    <row r="30" spans="1:10" ht="19.5" customHeight="1" x14ac:dyDescent="0.25">
      <c r="A30" s="382" t="s">
        <v>4</v>
      </c>
      <c r="B30" s="382" t="s">
        <v>49</v>
      </c>
      <c r="C30" s="384" t="s">
        <v>5</v>
      </c>
      <c r="D30" s="382" t="s">
        <v>247</v>
      </c>
      <c r="E30" s="16" t="s">
        <v>7</v>
      </c>
      <c r="F30" s="16" t="s">
        <v>9</v>
      </c>
    </row>
    <row r="31" spans="1:10" ht="19.5" customHeight="1" x14ac:dyDescent="0.25">
      <c r="A31" s="383"/>
      <c r="B31" s="383"/>
      <c r="C31" s="385"/>
      <c r="D31" s="383"/>
      <c r="E31" s="16" t="s">
        <v>8</v>
      </c>
      <c r="F31" s="16" t="s">
        <v>8</v>
      </c>
    </row>
    <row r="32" spans="1:10" ht="20.25" customHeight="1" x14ac:dyDescent="0.25">
      <c r="A32" s="38"/>
      <c r="B32" s="22" t="s">
        <v>67</v>
      </c>
      <c r="C32" s="73"/>
      <c r="D32" s="50"/>
      <c r="E32" s="289"/>
      <c r="F32" s="74"/>
    </row>
    <row r="33" spans="1:6" ht="15" customHeight="1" x14ac:dyDescent="0.25">
      <c r="A33" s="38" t="s">
        <v>18</v>
      </c>
      <c r="B33" s="22" t="s">
        <v>197</v>
      </c>
      <c r="C33" s="75"/>
      <c r="D33" s="40"/>
      <c r="E33" s="285"/>
      <c r="F33" s="40"/>
    </row>
    <row r="34" spans="1:6" ht="180" customHeight="1" x14ac:dyDescent="0.25">
      <c r="A34" s="38"/>
      <c r="B34" s="76" t="s">
        <v>233</v>
      </c>
      <c r="C34" s="77"/>
      <c r="D34" s="78"/>
      <c r="E34" s="286"/>
      <c r="F34" s="79"/>
    </row>
    <row r="35" spans="1:6" ht="27.75" customHeight="1" x14ac:dyDescent="0.25">
      <c r="A35" s="38" t="s">
        <v>22</v>
      </c>
      <c r="B35" s="80" t="s">
        <v>198</v>
      </c>
      <c r="C35" s="81" t="s">
        <v>20</v>
      </c>
      <c r="D35" s="78">
        <v>1</v>
      </c>
      <c r="E35" s="313"/>
      <c r="F35" s="82">
        <f>E35*D35</f>
        <v>0</v>
      </c>
    </row>
    <row r="36" spans="1:6" ht="117" customHeight="1" x14ac:dyDescent="0.25">
      <c r="A36" s="38"/>
      <c r="B36" s="76" t="s">
        <v>199</v>
      </c>
      <c r="C36" s="81"/>
      <c r="D36" s="78"/>
      <c r="E36" s="287"/>
      <c r="F36" s="83"/>
    </row>
    <row r="37" spans="1:6" ht="24.6" customHeight="1" x14ac:dyDescent="0.25">
      <c r="A37" s="38" t="s">
        <v>23</v>
      </c>
      <c r="B37" s="80" t="s">
        <v>200</v>
      </c>
      <c r="C37" s="81" t="s">
        <v>25</v>
      </c>
      <c r="D37" s="78">
        <v>9</v>
      </c>
      <c r="E37" s="314"/>
      <c r="F37" s="83">
        <f>D37*E37</f>
        <v>0</v>
      </c>
    </row>
    <row r="38" spans="1:6" ht="16.5" customHeight="1" x14ac:dyDescent="0.25">
      <c r="A38" s="38"/>
      <c r="B38" s="84" t="s">
        <v>137</v>
      </c>
      <c r="C38" s="75"/>
      <c r="D38" s="40"/>
      <c r="E38" s="42"/>
      <c r="F38" s="43"/>
    </row>
    <row r="39" spans="1:6" ht="144" customHeight="1" x14ac:dyDescent="0.25">
      <c r="A39" s="38"/>
      <c r="B39" s="76" t="s">
        <v>136</v>
      </c>
      <c r="C39" s="85"/>
      <c r="D39" s="40"/>
      <c r="E39" s="42"/>
      <c r="F39" s="43"/>
    </row>
    <row r="40" spans="1:6" ht="18" customHeight="1" x14ac:dyDescent="0.25">
      <c r="A40" s="38" t="s">
        <v>26</v>
      </c>
      <c r="B40" s="86" t="s">
        <v>138</v>
      </c>
      <c r="C40" s="87" t="s">
        <v>145</v>
      </c>
      <c r="D40" s="88">
        <v>1</v>
      </c>
      <c r="E40" s="311"/>
      <c r="F40" s="43">
        <f>E40*D40</f>
        <v>0</v>
      </c>
    </row>
    <row r="41" spans="1:6" ht="76.5" customHeight="1" x14ac:dyDescent="0.25">
      <c r="A41" s="38" t="s">
        <v>31</v>
      </c>
      <c r="B41" s="89" t="s">
        <v>234</v>
      </c>
      <c r="C41" s="87" t="s">
        <v>139</v>
      </c>
      <c r="D41" s="88">
        <v>55</v>
      </c>
      <c r="E41" s="313"/>
      <c r="F41" s="82">
        <f>D41*E41</f>
        <v>0</v>
      </c>
    </row>
    <row r="42" spans="1:6" ht="15.75" customHeight="1" x14ac:dyDescent="0.25">
      <c r="A42" s="44"/>
      <c r="B42" s="45" t="s">
        <v>9</v>
      </c>
      <c r="C42" s="46"/>
      <c r="D42" s="71"/>
      <c r="E42" s="48"/>
      <c r="F42" s="49">
        <f>SUM(F34:F41)</f>
        <v>0</v>
      </c>
    </row>
    <row r="43" spans="1:6" ht="15.75" customHeight="1" x14ac:dyDescent="0.25">
      <c r="A43" s="44"/>
      <c r="B43" s="45" t="s">
        <v>248</v>
      </c>
      <c r="C43" s="46"/>
      <c r="D43" s="71"/>
      <c r="E43" s="48"/>
      <c r="F43" s="49">
        <f>F42</f>
        <v>0</v>
      </c>
    </row>
    <row r="44" spans="1:6" ht="19.5" customHeight="1" x14ac:dyDescent="0.25">
      <c r="A44" s="382" t="s">
        <v>4</v>
      </c>
      <c r="B44" s="382" t="s">
        <v>49</v>
      </c>
      <c r="C44" s="384" t="s">
        <v>5</v>
      </c>
      <c r="D44" s="382" t="s">
        <v>247</v>
      </c>
      <c r="E44" s="16" t="s">
        <v>7</v>
      </c>
      <c r="F44" s="16" t="s">
        <v>9</v>
      </c>
    </row>
    <row r="45" spans="1:6" ht="19.5" customHeight="1" x14ac:dyDescent="0.25">
      <c r="A45" s="383"/>
      <c r="B45" s="383"/>
      <c r="C45" s="385"/>
      <c r="D45" s="383"/>
      <c r="E45" s="16" t="s">
        <v>8</v>
      </c>
      <c r="F45" s="16" t="s">
        <v>8</v>
      </c>
    </row>
    <row r="46" spans="1:6" ht="15.6" x14ac:dyDescent="0.25">
      <c r="A46" s="44"/>
      <c r="B46" s="45" t="s">
        <v>11</v>
      </c>
      <c r="C46" s="46"/>
      <c r="D46" s="71"/>
      <c r="E46" s="48"/>
      <c r="F46" s="49">
        <f>F43</f>
        <v>0</v>
      </c>
    </row>
    <row r="47" spans="1:6" ht="20.25" customHeight="1" x14ac:dyDescent="0.25">
      <c r="A47" s="38" t="s">
        <v>204</v>
      </c>
      <c r="B47" s="22" t="s">
        <v>67</v>
      </c>
      <c r="C47" s="73"/>
      <c r="D47" s="50"/>
      <c r="E47" s="294"/>
      <c r="F47" s="43"/>
    </row>
    <row r="48" spans="1:6" ht="98.4" customHeight="1" x14ac:dyDescent="0.25">
      <c r="A48" s="90" t="s">
        <v>22</v>
      </c>
      <c r="B48" s="91" t="s">
        <v>205</v>
      </c>
      <c r="C48" s="68"/>
      <c r="D48" s="69"/>
      <c r="E48" s="288"/>
      <c r="F48" s="92"/>
    </row>
    <row r="49" spans="1:6" ht="15.6" x14ac:dyDescent="0.25">
      <c r="A49" s="93"/>
      <c r="B49" s="94" t="s">
        <v>224</v>
      </c>
      <c r="C49" s="95" t="s">
        <v>46</v>
      </c>
      <c r="D49" s="96">
        <v>1</v>
      </c>
      <c r="E49" s="315"/>
      <c r="F49" s="97">
        <f t="shared" ref="F49:F54" si="0">D49*E49</f>
        <v>0</v>
      </c>
    </row>
    <row r="50" spans="1:6" ht="15.6" x14ac:dyDescent="0.25">
      <c r="A50" s="93"/>
      <c r="B50" s="94" t="s">
        <v>225</v>
      </c>
      <c r="C50" s="95" t="s">
        <v>46</v>
      </c>
      <c r="D50" s="96">
        <v>1</v>
      </c>
      <c r="E50" s="315"/>
      <c r="F50" s="97">
        <f t="shared" si="0"/>
        <v>0</v>
      </c>
    </row>
    <row r="51" spans="1:6" ht="16.95" customHeight="1" x14ac:dyDescent="0.25">
      <c r="A51" s="57"/>
      <c r="B51" s="98" t="s">
        <v>226</v>
      </c>
      <c r="C51" s="59" t="s">
        <v>46</v>
      </c>
      <c r="D51" s="60">
        <v>1</v>
      </c>
      <c r="E51" s="312"/>
      <c r="F51" s="61">
        <f t="shared" si="0"/>
        <v>0</v>
      </c>
    </row>
    <row r="52" spans="1:6" ht="66" x14ac:dyDescent="0.25">
      <c r="A52" s="99" t="s">
        <v>23</v>
      </c>
      <c r="B52" s="100" t="s">
        <v>206</v>
      </c>
      <c r="C52" s="27" t="s">
        <v>46</v>
      </c>
      <c r="D52" s="40">
        <v>1</v>
      </c>
      <c r="E52" s="311"/>
      <c r="F52" s="43">
        <f t="shared" si="0"/>
        <v>0</v>
      </c>
    </row>
    <row r="53" spans="1:6" ht="81" customHeight="1" x14ac:dyDescent="0.25">
      <c r="A53" s="99" t="s">
        <v>26</v>
      </c>
      <c r="B53" s="101" t="s">
        <v>207</v>
      </c>
      <c r="C53" s="27" t="s">
        <v>46</v>
      </c>
      <c r="D53" s="40">
        <v>1</v>
      </c>
      <c r="E53" s="311"/>
      <c r="F53" s="43">
        <f t="shared" si="0"/>
        <v>0</v>
      </c>
    </row>
    <row r="54" spans="1:6" ht="106.95" customHeight="1" x14ac:dyDescent="0.25">
      <c r="A54" s="99" t="s">
        <v>31</v>
      </c>
      <c r="B54" s="102" t="s">
        <v>208</v>
      </c>
      <c r="C54" s="59" t="s">
        <v>139</v>
      </c>
      <c r="D54" s="60">
        <v>50</v>
      </c>
      <c r="E54" s="312"/>
      <c r="F54" s="61">
        <f t="shared" si="0"/>
        <v>0</v>
      </c>
    </row>
    <row r="55" spans="1:6" ht="15.75" customHeight="1" x14ac:dyDescent="0.25">
      <c r="A55" s="44"/>
      <c r="B55" s="45" t="s">
        <v>9</v>
      </c>
      <c r="C55" s="46"/>
      <c r="D55" s="71"/>
      <c r="E55" s="48"/>
      <c r="F55" s="49">
        <f>SUM(F48:F54)</f>
        <v>0</v>
      </c>
    </row>
    <row r="56" spans="1:6" ht="15.75" customHeight="1" x14ac:dyDescent="0.25">
      <c r="A56" s="103"/>
      <c r="B56" s="104" t="s">
        <v>249</v>
      </c>
      <c r="C56" s="105"/>
      <c r="D56" s="106"/>
      <c r="E56" s="48"/>
      <c r="F56" s="49">
        <f>F55+F46</f>
        <v>0</v>
      </c>
    </row>
    <row r="57" spans="1:6" ht="19.5" customHeight="1" x14ac:dyDescent="0.25">
      <c r="A57" s="382" t="s">
        <v>4</v>
      </c>
      <c r="B57" s="382" t="s">
        <v>49</v>
      </c>
      <c r="C57" s="384" t="s">
        <v>5</v>
      </c>
      <c r="D57" s="382" t="s">
        <v>247</v>
      </c>
      <c r="E57" s="16" t="s">
        <v>7</v>
      </c>
      <c r="F57" s="16" t="s">
        <v>9</v>
      </c>
    </row>
    <row r="58" spans="1:6" ht="19.5" customHeight="1" x14ac:dyDescent="0.25">
      <c r="A58" s="383"/>
      <c r="B58" s="383"/>
      <c r="C58" s="385"/>
      <c r="D58" s="383"/>
      <c r="E58" s="16" t="s">
        <v>8</v>
      </c>
      <c r="F58" s="16" t="s">
        <v>8</v>
      </c>
    </row>
    <row r="59" spans="1:6" ht="20.25" customHeight="1" x14ac:dyDescent="0.25">
      <c r="A59" s="21" t="s">
        <v>19</v>
      </c>
      <c r="B59" s="107" t="s">
        <v>215</v>
      </c>
      <c r="C59" s="108"/>
      <c r="D59" s="24"/>
      <c r="E59" s="291"/>
      <c r="F59" s="109"/>
    </row>
    <row r="60" spans="1:6" ht="228" customHeight="1" x14ac:dyDescent="0.25">
      <c r="A60" s="110"/>
      <c r="B60" s="94" t="s">
        <v>220</v>
      </c>
      <c r="C60" s="95"/>
      <c r="D60" s="111"/>
      <c r="E60" s="292"/>
      <c r="F60" s="112"/>
    </row>
    <row r="61" spans="1:6" ht="54" customHeight="1" x14ac:dyDescent="0.25">
      <c r="A61" s="113"/>
      <c r="B61" s="114" t="s">
        <v>140</v>
      </c>
      <c r="C61" s="115"/>
      <c r="D61" s="116"/>
      <c r="E61" s="293"/>
      <c r="F61" s="117"/>
    </row>
    <row r="62" spans="1:6" ht="156.6" customHeight="1" x14ac:dyDescent="0.25">
      <c r="A62" s="118" t="s">
        <v>22</v>
      </c>
      <c r="B62" s="119" t="s">
        <v>219</v>
      </c>
      <c r="C62" s="73"/>
      <c r="D62" s="50"/>
      <c r="E62" s="289"/>
      <c r="F62" s="51"/>
    </row>
    <row r="63" spans="1:6" ht="18.600000000000001" customHeight="1" x14ac:dyDescent="0.25">
      <c r="A63" s="118"/>
      <c r="B63" s="120" t="s">
        <v>141</v>
      </c>
      <c r="C63" s="32" t="s">
        <v>25</v>
      </c>
      <c r="D63" s="37">
        <v>1</v>
      </c>
      <c r="E63" s="309"/>
      <c r="F63" s="35">
        <f>D63*E63</f>
        <v>0</v>
      </c>
    </row>
    <row r="64" spans="1:6" ht="71.400000000000006" customHeight="1" x14ac:dyDescent="0.25">
      <c r="A64" s="121"/>
      <c r="B64" s="102" t="s">
        <v>218</v>
      </c>
      <c r="C64" s="32" t="s">
        <v>25</v>
      </c>
      <c r="D64" s="37">
        <v>1</v>
      </c>
      <c r="E64" s="309"/>
      <c r="F64" s="35">
        <f>D64*E64</f>
        <v>0</v>
      </c>
    </row>
    <row r="65" spans="1:6" ht="84" customHeight="1" x14ac:dyDescent="0.25">
      <c r="A65" s="122" t="s">
        <v>23</v>
      </c>
      <c r="B65" s="91" t="s">
        <v>211</v>
      </c>
      <c r="C65" s="68"/>
      <c r="D65" s="69"/>
      <c r="E65" s="288"/>
      <c r="F65" s="92"/>
    </row>
    <row r="66" spans="1:6" ht="17.25" customHeight="1" x14ac:dyDescent="0.25">
      <c r="A66" s="123"/>
      <c r="B66" s="124" t="s">
        <v>221</v>
      </c>
      <c r="C66" s="59" t="s">
        <v>139</v>
      </c>
      <c r="D66" s="60">
        <v>100</v>
      </c>
      <c r="E66" s="312"/>
      <c r="F66" s="61">
        <f>D66*E66</f>
        <v>0</v>
      </c>
    </row>
    <row r="67" spans="1:6" ht="102.75" customHeight="1" x14ac:dyDescent="0.25">
      <c r="A67" s="52" t="s">
        <v>26</v>
      </c>
      <c r="B67" s="26" t="s">
        <v>289</v>
      </c>
      <c r="C67" s="125" t="s">
        <v>139</v>
      </c>
      <c r="D67" s="126">
        <v>70</v>
      </c>
      <c r="E67" s="316"/>
      <c r="F67" s="127">
        <f>D67*E67</f>
        <v>0</v>
      </c>
    </row>
    <row r="68" spans="1:6" ht="15.75" customHeight="1" x14ac:dyDescent="0.25">
      <c r="A68" s="44"/>
      <c r="B68" s="45" t="s">
        <v>9</v>
      </c>
      <c r="C68" s="46"/>
      <c r="D68" s="71"/>
      <c r="E68" s="48"/>
      <c r="F68" s="49">
        <f>SUM(F60:F67)</f>
        <v>0</v>
      </c>
    </row>
    <row r="69" spans="1:6" ht="15.75" customHeight="1" x14ac:dyDescent="0.25">
      <c r="A69" s="44"/>
      <c r="B69" s="45" t="s">
        <v>248</v>
      </c>
      <c r="C69" s="46"/>
      <c r="D69" s="71"/>
      <c r="E69" s="72"/>
      <c r="F69" s="49">
        <f>F68</f>
        <v>0</v>
      </c>
    </row>
    <row r="70" spans="1:6" ht="19.5" customHeight="1" x14ac:dyDescent="0.25">
      <c r="A70" s="382" t="s">
        <v>4</v>
      </c>
      <c r="B70" s="382" t="s">
        <v>49</v>
      </c>
      <c r="C70" s="384" t="s">
        <v>5</v>
      </c>
      <c r="D70" s="382" t="s">
        <v>6</v>
      </c>
      <c r="E70" s="16" t="s">
        <v>7</v>
      </c>
      <c r="F70" s="16" t="s">
        <v>9</v>
      </c>
    </row>
    <row r="71" spans="1:6" ht="19.5" customHeight="1" x14ac:dyDescent="0.25">
      <c r="A71" s="383"/>
      <c r="B71" s="383"/>
      <c r="C71" s="385"/>
      <c r="D71" s="383"/>
      <c r="E71" s="16" t="s">
        <v>8</v>
      </c>
      <c r="F71" s="16" t="s">
        <v>8</v>
      </c>
    </row>
    <row r="72" spans="1:6" ht="15.75" customHeight="1" x14ac:dyDescent="0.25">
      <c r="A72" s="44"/>
      <c r="B72" s="45" t="s">
        <v>11</v>
      </c>
      <c r="C72" s="46"/>
      <c r="D72" s="71"/>
      <c r="E72" s="48"/>
      <c r="F72" s="49">
        <f>F69</f>
        <v>0</v>
      </c>
    </row>
    <row r="73" spans="1:6" ht="93.75" customHeight="1" x14ac:dyDescent="0.25">
      <c r="A73" s="122" t="s">
        <v>31</v>
      </c>
      <c r="B73" s="91" t="s">
        <v>212</v>
      </c>
      <c r="C73" s="68"/>
      <c r="D73" s="69"/>
      <c r="E73" s="288"/>
      <c r="F73" s="92"/>
    </row>
    <row r="74" spans="1:6" ht="17.25" customHeight="1" x14ac:dyDescent="0.25">
      <c r="A74" s="110"/>
      <c r="B74" s="128" t="s">
        <v>24</v>
      </c>
      <c r="C74" s="95" t="s">
        <v>25</v>
      </c>
      <c r="D74" s="96">
        <v>8</v>
      </c>
      <c r="E74" s="315"/>
      <c r="F74" s="97">
        <f t="shared" ref="F74:F79" si="1">D74*E74</f>
        <v>0</v>
      </c>
    </row>
    <row r="75" spans="1:6" ht="17.25" customHeight="1" x14ac:dyDescent="0.25">
      <c r="A75" s="110"/>
      <c r="B75" s="128" t="s">
        <v>227</v>
      </c>
      <c r="C75" s="95" t="s">
        <v>25</v>
      </c>
      <c r="D75" s="96">
        <v>3</v>
      </c>
      <c r="E75" s="315"/>
      <c r="F75" s="97">
        <f t="shared" si="1"/>
        <v>0</v>
      </c>
    </row>
    <row r="76" spans="1:6" ht="28.2" customHeight="1" x14ac:dyDescent="0.25">
      <c r="A76" s="110"/>
      <c r="B76" s="128" t="s">
        <v>142</v>
      </c>
      <c r="C76" s="129" t="s">
        <v>25</v>
      </c>
      <c r="D76" s="126">
        <v>2</v>
      </c>
      <c r="E76" s="316"/>
      <c r="F76" s="127">
        <f t="shared" si="1"/>
        <v>0</v>
      </c>
    </row>
    <row r="77" spans="1:6" ht="127.8" customHeight="1" x14ac:dyDescent="0.25">
      <c r="A77" s="110"/>
      <c r="B77" s="130" t="s">
        <v>222</v>
      </c>
      <c r="C77" s="129" t="s">
        <v>25</v>
      </c>
      <c r="D77" s="126">
        <v>2</v>
      </c>
      <c r="E77" s="316"/>
      <c r="F77" s="127">
        <f t="shared" si="1"/>
        <v>0</v>
      </c>
    </row>
    <row r="78" spans="1:6" ht="16.95" customHeight="1" x14ac:dyDescent="0.25">
      <c r="A78" s="123"/>
      <c r="B78" s="124" t="s">
        <v>223</v>
      </c>
      <c r="C78" s="131" t="s">
        <v>25</v>
      </c>
      <c r="D78" s="132">
        <v>1</v>
      </c>
      <c r="E78" s="317"/>
      <c r="F78" s="133">
        <f t="shared" si="1"/>
        <v>0</v>
      </c>
    </row>
    <row r="79" spans="1:6" ht="96.6" customHeight="1" x14ac:dyDescent="0.25">
      <c r="A79" s="134" t="s">
        <v>32</v>
      </c>
      <c r="B79" s="98" t="s">
        <v>213</v>
      </c>
      <c r="C79" s="131" t="s">
        <v>25</v>
      </c>
      <c r="D79" s="132">
        <v>12</v>
      </c>
      <c r="E79" s="317"/>
      <c r="F79" s="133">
        <f t="shared" si="1"/>
        <v>0</v>
      </c>
    </row>
    <row r="80" spans="1:6" ht="103.5" customHeight="1" x14ac:dyDescent="0.25">
      <c r="A80" s="122" t="s">
        <v>42</v>
      </c>
      <c r="B80" s="91" t="s">
        <v>143</v>
      </c>
      <c r="C80" s="135"/>
      <c r="D80" s="136"/>
      <c r="E80" s="295"/>
      <c r="F80" s="137"/>
    </row>
    <row r="81" spans="1:6" ht="17.399999999999999" customHeight="1" x14ac:dyDescent="0.25">
      <c r="A81" s="110"/>
      <c r="B81" s="138" t="s">
        <v>228</v>
      </c>
      <c r="C81" s="59" t="s">
        <v>25</v>
      </c>
      <c r="D81" s="60">
        <v>12</v>
      </c>
      <c r="E81" s="312"/>
      <c r="F81" s="61">
        <f>D81*E81</f>
        <v>0</v>
      </c>
    </row>
    <row r="82" spans="1:6" ht="81.599999999999994" customHeight="1" x14ac:dyDescent="0.25">
      <c r="A82" s="134" t="s">
        <v>43</v>
      </c>
      <c r="B82" s="26" t="s">
        <v>196</v>
      </c>
      <c r="C82" s="54"/>
      <c r="D82" s="139"/>
      <c r="E82" s="34"/>
      <c r="F82" s="55"/>
    </row>
    <row r="83" spans="1:6" ht="17.399999999999999" customHeight="1" x14ac:dyDescent="0.25">
      <c r="A83" s="123"/>
      <c r="B83" s="124" t="s">
        <v>230</v>
      </c>
      <c r="C83" s="59" t="s">
        <v>25</v>
      </c>
      <c r="D83" s="60">
        <v>7</v>
      </c>
      <c r="E83" s="312"/>
      <c r="F83" s="61">
        <f>D83*E83</f>
        <v>0</v>
      </c>
    </row>
    <row r="84" spans="1:6" ht="110.25" customHeight="1" x14ac:dyDescent="0.25">
      <c r="A84" s="118" t="s">
        <v>44</v>
      </c>
      <c r="B84" s="98" t="s">
        <v>144</v>
      </c>
      <c r="C84" s="140" t="s">
        <v>231</v>
      </c>
      <c r="D84" s="141">
        <v>1</v>
      </c>
      <c r="E84" s="318"/>
      <c r="F84" s="142">
        <f>D84*E84</f>
        <v>0</v>
      </c>
    </row>
    <row r="85" spans="1:6" ht="150" customHeight="1" x14ac:dyDescent="0.25">
      <c r="A85" s="134" t="s">
        <v>45</v>
      </c>
      <c r="B85" s="26" t="s">
        <v>232</v>
      </c>
      <c r="C85" s="54"/>
      <c r="D85" s="139"/>
      <c r="E85" s="34"/>
      <c r="F85" s="55"/>
    </row>
    <row r="86" spans="1:6" ht="17.399999999999999" customHeight="1" x14ac:dyDescent="0.25">
      <c r="A86" s="123"/>
      <c r="B86" s="124" t="s">
        <v>229</v>
      </c>
      <c r="C86" s="59" t="s">
        <v>25</v>
      </c>
      <c r="D86" s="60">
        <v>6</v>
      </c>
      <c r="E86" s="312"/>
      <c r="F86" s="61">
        <f>D86*E86</f>
        <v>0</v>
      </c>
    </row>
    <row r="87" spans="1:6" ht="15.75" customHeight="1" x14ac:dyDescent="0.25">
      <c r="A87" s="44"/>
      <c r="B87" s="45" t="s">
        <v>9</v>
      </c>
      <c r="C87" s="46"/>
      <c r="D87" s="71"/>
      <c r="E87" s="48"/>
      <c r="F87" s="49">
        <f>SUM(F73:F86)</f>
        <v>0</v>
      </c>
    </row>
    <row r="88" spans="1:6" ht="15.75" customHeight="1" x14ac:dyDescent="0.25">
      <c r="A88" s="44"/>
      <c r="B88" s="45" t="s">
        <v>248</v>
      </c>
      <c r="C88" s="46"/>
      <c r="D88" s="71"/>
      <c r="E88" s="48"/>
      <c r="F88" s="49">
        <f>F87+F72</f>
        <v>0</v>
      </c>
    </row>
    <row r="89" spans="1:6" ht="19.5" customHeight="1" x14ac:dyDescent="0.25">
      <c r="A89" s="382" t="s">
        <v>4</v>
      </c>
      <c r="B89" s="382" t="s">
        <v>49</v>
      </c>
      <c r="C89" s="384" t="s">
        <v>5</v>
      </c>
      <c r="D89" s="382" t="s">
        <v>6</v>
      </c>
      <c r="E89" s="16" t="s">
        <v>7</v>
      </c>
      <c r="F89" s="16" t="s">
        <v>9</v>
      </c>
    </row>
    <row r="90" spans="1:6" ht="14.25" customHeight="1" x14ac:dyDescent="0.25">
      <c r="A90" s="383"/>
      <c r="B90" s="383"/>
      <c r="C90" s="385"/>
      <c r="D90" s="383"/>
      <c r="E90" s="16" t="s">
        <v>8</v>
      </c>
      <c r="F90" s="16" t="s">
        <v>8</v>
      </c>
    </row>
    <row r="91" spans="1:6" ht="15.6" x14ac:dyDescent="0.25">
      <c r="A91" s="44"/>
      <c r="B91" s="45" t="s">
        <v>11</v>
      </c>
      <c r="C91" s="46"/>
      <c r="D91" s="71"/>
      <c r="E91" s="72"/>
      <c r="F91" s="49">
        <f>F88</f>
        <v>0</v>
      </c>
    </row>
    <row r="92" spans="1:6" ht="20.25" customHeight="1" x14ac:dyDescent="0.25">
      <c r="A92" s="38"/>
      <c r="B92" s="22" t="s">
        <v>27</v>
      </c>
      <c r="C92" s="73"/>
      <c r="D92" s="50"/>
      <c r="E92" s="289"/>
      <c r="F92" s="74"/>
    </row>
    <row r="93" spans="1:6" ht="20.25" customHeight="1" x14ac:dyDescent="0.25">
      <c r="A93" s="143" t="s">
        <v>21</v>
      </c>
      <c r="B93" s="144" t="s">
        <v>28</v>
      </c>
      <c r="C93" s="145"/>
      <c r="D93" s="146"/>
      <c r="E93" s="296"/>
      <c r="F93" s="147"/>
    </row>
    <row r="94" spans="1:6" ht="388.8" customHeight="1" x14ac:dyDescent="0.25">
      <c r="A94" s="148"/>
      <c r="B94" s="149" t="s">
        <v>267</v>
      </c>
      <c r="C94" s="150"/>
      <c r="D94" s="151"/>
      <c r="E94" s="297"/>
      <c r="F94" s="152"/>
    </row>
    <row r="95" spans="1:6" ht="118.8" customHeight="1" x14ac:dyDescent="0.25">
      <c r="A95" s="93" t="s">
        <v>29</v>
      </c>
      <c r="B95" s="331" t="s">
        <v>268</v>
      </c>
      <c r="C95" s="95" t="s">
        <v>25</v>
      </c>
      <c r="D95" s="96">
        <v>1</v>
      </c>
      <c r="E95" s="315"/>
      <c r="F95" s="97">
        <f>E95*D95</f>
        <v>0</v>
      </c>
    </row>
    <row r="96" spans="1:6" ht="26.25" customHeight="1" x14ac:dyDescent="0.25">
      <c r="A96" s="93" t="s">
        <v>30</v>
      </c>
      <c r="B96" s="154" t="s">
        <v>269</v>
      </c>
      <c r="C96" s="95" t="s">
        <v>25</v>
      </c>
      <c r="D96" s="96">
        <v>6</v>
      </c>
      <c r="E96" s="315"/>
      <c r="F96" s="97">
        <f>E96*D96</f>
        <v>0</v>
      </c>
    </row>
    <row r="97" spans="1:6" ht="176.25" customHeight="1" x14ac:dyDescent="0.25">
      <c r="A97" s="57" t="s">
        <v>270</v>
      </c>
      <c r="B97" s="155" t="s">
        <v>271</v>
      </c>
      <c r="C97" s="59" t="s">
        <v>13</v>
      </c>
      <c r="D97" s="60">
        <v>4.5</v>
      </c>
      <c r="E97" s="312"/>
      <c r="F97" s="61">
        <f>E97*D97</f>
        <v>0</v>
      </c>
    </row>
    <row r="98" spans="1:6" ht="257.25" customHeight="1" x14ac:dyDescent="0.25">
      <c r="A98" s="156" t="s">
        <v>216</v>
      </c>
      <c r="B98" s="157" t="s">
        <v>272</v>
      </c>
      <c r="C98" s="68" t="s">
        <v>25</v>
      </c>
      <c r="D98" s="70">
        <v>2</v>
      </c>
      <c r="E98" s="319"/>
      <c r="F98" s="92">
        <f>E98*D98</f>
        <v>0</v>
      </c>
    </row>
    <row r="99" spans="1:6" ht="17.25" customHeight="1" x14ac:dyDescent="0.25">
      <c r="A99" s="44"/>
      <c r="B99" s="45" t="s">
        <v>9</v>
      </c>
      <c r="C99" s="46"/>
      <c r="D99" s="71"/>
      <c r="E99" s="48"/>
      <c r="F99" s="49">
        <f>SUM(F92:F98)</f>
        <v>0</v>
      </c>
    </row>
    <row r="100" spans="1:6" ht="17.25" customHeight="1" x14ac:dyDescent="0.25">
      <c r="A100" s="44"/>
      <c r="B100" s="45" t="s">
        <v>10</v>
      </c>
      <c r="C100" s="46"/>
      <c r="D100" s="71"/>
      <c r="E100" s="48"/>
      <c r="F100" s="49">
        <f>F99+F91</f>
        <v>0</v>
      </c>
    </row>
    <row r="101" spans="1:6" ht="19.5" customHeight="1" x14ac:dyDescent="0.25">
      <c r="A101" s="382" t="s">
        <v>4</v>
      </c>
      <c r="B101" s="382" t="s">
        <v>49</v>
      </c>
      <c r="C101" s="384" t="s">
        <v>5</v>
      </c>
      <c r="D101" s="382" t="s">
        <v>247</v>
      </c>
      <c r="E101" s="16" t="s">
        <v>7</v>
      </c>
      <c r="F101" s="16" t="s">
        <v>9</v>
      </c>
    </row>
    <row r="102" spans="1:6" ht="19.5" customHeight="1" x14ac:dyDescent="0.25">
      <c r="A102" s="382"/>
      <c r="B102" s="382"/>
      <c r="C102" s="386"/>
      <c r="D102" s="382"/>
      <c r="E102" s="16" t="s">
        <v>8</v>
      </c>
      <c r="F102" s="16" t="s">
        <v>8</v>
      </c>
    </row>
    <row r="103" spans="1:6" ht="20.25" customHeight="1" x14ac:dyDescent="0.25">
      <c r="A103" s="159"/>
      <c r="B103" s="160" t="s">
        <v>11</v>
      </c>
      <c r="C103" s="161"/>
      <c r="D103" s="71"/>
      <c r="E103" s="162"/>
      <c r="F103" s="163">
        <f>F100</f>
        <v>0</v>
      </c>
    </row>
    <row r="104" spans="1:6" ht="20.25" customHeight="1" x14ac:dyDescent="0.25">
      <c r="A104" s="38"/>
      <c r="B104" s="22" t="s">
        <v>27</v>
      </c>
      <c r="C104" s="73"/>
      <c r="D104" s="50"/>
      <c r="E104" s="294"/>
      <c r="F104" s="43"/>
    </row>
    <row r="105" spans="1:6" ht="177" customHeight="1" x14ac:dyDescent="0.25">
      <c r="A105" s="93" t="s">
        <v>33</v>
      </c>
      <c r="B105" s="166" t="s">
        <v>273</v>
      </c>
      <c r="C105" s="95" t="s">
        <v>25</v>
      </c>
      <c r="D105" s="96">
        <v>25</v>
      </c>
      <c r="E105" s="315"/>
      <c r="F105" s="97">
        <f>E105*D105</f>
        <v>0</v>
      </c>
    </row>
    <row r="106" spans="1:6" ht="163.80000000000001" customHeight="1" x14ac:dyDescent="0.25">
      <c r="A106" s="57" t="s">
        <v>34</v>
      </c>
      <c r="B106" s="155" t="s">
        <v>274</v>
      </c>
      <c r="C106" s="59" t="s">
        <v>25</v>
      </c>
      <c r="D106" s="60">
        <v>24</v>
      </c>
      <c r="E106" s="312"/>
      <c r="F106" s="61">
        <f>E106*D106</f>
        <v>0</v>
      </c>
    </row>
    <row r="107" spans="1:6" ht="154.19999999999999" customHeight="1" x14ac:dyDescent="0.25">
      <c r="A107" s="167" t="s">
        <v>276</v>
      </c>
      <c r="B107" s="168" t="s">
        <v>275</v>
      </c>
      <c r="C107" s="95" t="s">
        <v>13</v>
      </c>
      <c r="D107" s="96">
        <v>234</v>
      </c>
      <c r="E107" s="315"/>
      <c r="F107" s="97">
        <f>E107*D107</f>
        <v>0</v>
      </c>
    </row>
    <row r="108" spans="1:6" ht="243.6" customHeight="1" x14ac:dyDescent="0.25">
      <c r="A108" s="169" t="s">
        <v>76</v>
      </c>
      <c r="B108" s="170" t="s">
        <v>277</v>
      </c>
      <c r="C108" s="115" t="s">
        <v>13</v>
      </c>
      <c r="D108" s="171">
        <v>66</v>
      </c>
      <c r="E108" s="320"/>
      <c r="F108" s="172">
        <f>E108*D108</f>
        <v>0</v>
      </c>
    </row>
    <row r="109" spans="1:6" ht="179.4" customHeight="1" x14ac:dyDescent="0.25">
      <c r="A109" s="196"/>
      <c r="B109" s="53" t="s">
        <v>278</v>
      </c>
      <c r="C109" s="54"/>
      <c r="D109" s="33"/>
      <c r="E109" s="334"/>
      <c r="F109" s="197"/>
    </row>
    <row r="110" spans="1:6" ht="109.5" customHeight="1" x14ac:dyDescent="0.25">
      <c r="A110" s="173"/>
      <c r="B110" s="333"/>
      <c r="C110" s="32"/>
      <c r="D110" s="37"/>
      <c r="E110" s="332"/>
      <c r="F110" s="174"/>
    </row>
    <row r="111" spans="1:6" ht="15.75" customHeight="1" x14ac:dyDescent="0.25">
      <c r="A111" s="44"/>
      <c r="B111" s="45" t="s">
        <v>9</v>
      </c>
      <c r="C111" s="46"/>
      <c r="D111" s="175"/>
      <c r="E111" s="48"/>
      <c r="F111" s="49">
        <f>SUM(F105:F110)</f>
        <v>0</v>
      </c>
    </row>
    <row r="112" spans="1:6" ht="17.25" customHeight="1" x14ac:dyDescent="0.25">
      <c r="A112" s="44"/>
      <c r="B112" s="45" t="s">
        <v>41</v>
      </c>
      <c r="C112" s="46"/>
      <c r="D112" s="175"/>
      <c r="E112" s="72"/>
      <c r="F112" s="49">
        <f>F111+F103</f>
        <v>0</v>
      </c>
    </row>
    <row r="113" spans="1:6" ht="19.5" customHeight="1" x14ac:dyDescent="0.25">
      <c r="A113" s="382" t="s">
        <v>4</v>
      </c>
      <c r="B113" s="382" t="s">
        <v>49</v>
      </c>
      <c r="C113" s="384" t="s">
        <v>5</v>
      </c>
      <c r="D113" s="382" t="s">
        <v>247</v>
      </c>
      <c r="E113" s="16" t="s">
        <v>7</v>
      </c>
      <c r="F113" s="16" t="s">
        <v>9</v>
      </c>
    </row>
    <row r="114" spans="1:6" ht="19.5" customHeight="1" x14ac:dyDescent="0.25">
      <c r="A114" s="382"/>
      <c r="B114" s="382"/>
      <c r="C114" s="384"/>
      <c r="D114" s="387"/>
      <c r="E114" s="16" t="s">
        <v>8</v>
      </c>
      <c r="F114" s="16" t="s">
        <v>8</v>
      </c>
    </row>
    <row r="115" spans="1:6" ht="20.25" customHeight="1" x14ac:dyDescent="0.25">
      <c r="A115" s="159"/>
      <c r="B115" s="160" t="s">
        <v>11</v>
      </c>
      <c r="C115" s="161"/>
      <c r="D115" s="71"/>
      <c r="E115" s="162"/>
      <c r="F115" s="163">
        <f>F112</f>
        <v>0</v>
      </c>
    </row>
    <row r="116" spans="1:6" ht="20.25" customHeight="1" x14ac:dyDescent="0.25">
      <c r="A116" s="38"/>
      <c r="B116" s="22" t="s">
        <v>27</v>
      </c>
      <c r="C116" s="73"/>
      <c r="D116" s="50"/>
      <c r="E116" s="294"/>
      <c r="F116" s="43"/>
    </row>
    <row r="117" spans="1:6" ht="66" customHeight="1" x14ac:dyDescent="0.25">
      <c r="A117" s="176" t="s">
        <v>146</v>
      </c>
      <c r="B117" s="153" t="s">
        <v>73</v>
      </c>
      <c r="C117" s="23" t="s">
        <v>13</v>
      </c>
      <c r="D117" s="25">
        <v>51</v>
      </c>
      <c r="E117" s="321"/>
      <c r="F117" s="177">
        <f>D117*E117</f>
        <v>0</v>
      </c>
    </row>
    <row r="118" spans="1:6" ht="80.25" customHeight="1" x14ac:dyDescent="0.25">
      <c r="A118" s="38" t="s">
        <v>130</v>
      </c>
      <c r="B118" s="178" t="s">
        <v>210</v>
      </c>
      <c r="C118" s="87" t="s">
        <v>145</v>
      </c>
      <c r="D118" s="88">
        <v>2</v>
      </c>
      <c r="E118" s="313"/>
      <c r="F118" s="82">
        <f>D118*E118</f>
        <v>0</v>
      </c>
    </row>
    <row r="119" spans="1:6" ht="92.25" customHeight="1" x14ac:dyDescent="0.25">
      <c r="A119" s="21" t="s">
        <v>131</v>
      </c>
      <c r="B119" s="179" t="s">
        <v>279</v>
      </c>
      <c r="C119" s="87" t="s">
        <v>20</v>
      </c>
      <c r="D119" s="88">
        <v>1</v>
      </c>
      <c r="E119" s="322"/>
      <c r="F119" s="180">
        <f>D119*E119</f>
        <v>0</v>
      </c>
    </row>
    <row r="120" spans="1:6" ht="68.25" customHeight="1" x14ac:dyDescent="0.25">
      <c r="A120" s="176" t="s">
        <v>134</v>
      </c>
      <c r="B120" s="153" t="s">
        <v>77</v>
      </c>
      <c r="C120" s="32" t="s">
        <v>13</v>
      </c>
      <c r="D120" s="37">
        <v>34</v>
      </c>
      <c r="E120" s="321"/>
      <c r="F120" s="177">
        <f>D120*E120</f>
        <v>0</v>
      </c>
    </row>
    <row r="121" spans="1:6" ht="68.400000000000006" customHeight="1" x14ac:dyDescent="0.25">
      <c r="A121" s="335" t="s">
        <v>281</v>
      </c>
      <c r="B121" s="181" t="s">
        <v>194</v>
      </c>
      <c r="C121" s="54" t="s">
        <v>25</v>
      </c>
      <c r="D121" s="33">
        <v>4</v>
      </c>
      <c r="E121" s="321"/>
      <c r="F121" s="177">
        <f>D121*E121</f>
        <v>0</v>
      </c>
    </row>
    <row r="122" spans="1:6" ht="230.25" customHeight="1" x14ac:dyDescent="0.25">
      <c r="A122" s="156"/>
      <c r="B122" s="165" t="s">
        <v>132</v>
      </c>
      <c r="C122" s="68"/>
      <c r="D122" s="70"/>
      <c r="E122" s="288"/>
      <c r="F122" s="92"/>
    </row>
    <row r="123" spans="1:6" ht="55.5" customHeight="1" x14ac:dyDescent="0.25">
      <c r="A123" s="21" t="s">
        <v>188</v>
      </c>
      <c r="B123" s="153" t="s">
        <v>280</v>
      </c>
      <c r="C123" s="23" t="s">
        <v>13</v>
      </c>
      <c r="D123" s="25">
        <v>420</v>
      </c>
      <c r="E123" s="323"/>
      <c r="F123" s="30">
        <f>E123*D123</f>
        <v>0</v>
      </c>
    </row>
    <row r="124" spans="1:6" ht="69.75" customHeight="1" x14ac:dyDescent="0.25">
      <c r="A124" s="38" t="s">
        <v>235</v>
      </c>
      <c r="B124" s="39" t="s">
        <v>135</v>
      </c>
      <c r="C124" s="27" t="s">
        <v>13</v>
      </c>
      <c r="D124" s="40">
        <v>418</v>
      </c>
      <c r="E124" s="311"/>
      <c r="F124" s="43">
        <f>E124*D124</f>
        <v>0</v>
      </c>
    </row>
    <row r="125" spans="1:6" ht="19.5" customHeight="1" x14ac:dyDescent="0.25">
      <c r="A125" s="38" t="s">
        <v>283</v>
      </c>
      <c r="B125" s="182" t="s">
        <v>133</v>
      </c>
      <c r="C125" s="68" t="s">
        <v>13</v>
      </c>
      <c r="D125" s="70">
        <v>373</v>
      </c>
      <c r="E125" s="319"/>
      <c r="F125" s="92">
        <f>E125*D125</f>
        <v>0</v>
      </c>
    </row>
    <row r="126" spans="1:6" ht="69.75" customHeight="1" x14ac:dyDescent="0.25">
      <c r="A126" s="38" t="s">
        <v>284</v>
      </c>
      <c r="B126" s="39" t="s">
        <v>189</v>
      </c>
      <c r="C126" s="27" t="s">
        <v>13</v>
      </c>
      <c r="D126" s="40">
        <v>40</v>
      </c>
      <c r="E126" s="311"/>
      <c r="F126" s="43">
        <f>E126*D126</f>
        <v>0</v>
      </c>
    </row>
    <row r="127" spans="1:6" ht="15.6" x14ac:dyDescent="0.25">
      <c r="A127" s="44"/>
      <c r="B127" s="45" t="s">
        <v>9</v>
      </c>
      <c r="C127" s="46"/>
      <c r="D127" s="71"/>
      <c r="E127" s="48"/>
      <c r="F127" s="49">
        <f>SUM(F116:F126)</f>
        <v>0</v>
      </c>
    </row>
    <row r="128" spans="1:6" ht="15.6" x14ac:dyDescent="0.25">
      <c r="A128" s="183"/>
      <c r="B128" s="184" t="s">
        <v>41</v>
      </c>
      <c r="C128" s="185"/>
      <c r="D128" s="186"/>
      <c r="E128" s="187"/>
      <c r="F128" s="49">
        <f>F127+F115</f>
        <v>0</v>
      </c>
    </row>
    <row r="129" spans="1:6" ht="19.5" customHeight="1" x14ac:dyDescent="0.25">
      <c r="A129" s="382" t="s">
        <v>4</v>
      </c>
      <c r="B129" s="382" t="s">
        <v>49</v>
      </c>
      <c r="C129" s="384" t="s">
        <v>5</v>
      </c>
      <c r="D129" s="382" t="s">
        <v>247</v>
      </c>
      <c r="E129" s="16" t="s">
        <v>7</v>
      </c>
      <c r="F129" s="16" t="s">
        <v>9</v>
      </c>
    </row>
    <row r="130" spans="1:6" ht="19.5" customHeight="1" x14ac:dyDescent="0.25">
      <c r="A130" s="387"/>
      <c r="B130" s="387"/>
      <c r="C130" s="386"/>
      <c r="D130" s="382"/>
      <c r="E130" s="16" t="s">
        <v>8</v>
      </c>
      <c r="F130" s="16" t="s">
        <v>8</v>
      </c>
    </row>
    <row r="131" spans="1:6" ht="15.6" x14ac:dyDescent="0.25">
      <c r="A131" s="159"/>
      <c r="B131" s="160" t="s">
        <v>11</v>
      </c>
      <c r="C131" s="161"/>
      <c r="D131" s="71"/>
      <c r="E131" s="162"/>
      <c r="F131" s="163">
        <f>F128</f>
        <v>0</v>
      </c>
    </row>
    <row r="132" spans="1:6" ht="113.25" customHeight="1" x14ac:dyDescent="0.25">
      <c r="A132" s="348" t="s">
        <v>296</v>
      </c>
      <c r="B132" s="53" t="s">
        <v>295</v>
      </c>
      <c r="C132" s="23"/>
      <c r="D132" s="24"/>
      <c r="E132" s="282"/>
      <c r="F132" s="30"/>
    </row>
    <row r="133" spans="1:6" ht="20.25" customHeight="1" x14ac:dyDescent="0.25">
      <c r="A133" s="188" t="s">
        <v>173</v>
      </c>
      <c r="B133" s="189" t="s">
        <v>179</v>
      </c>
      <c r="C133" s="95" t="s">
        <v>13</v>
      </c>
      <c r="D133" s="190">
        <v>18</v>
      </c>
      <c r="E133" s="316"/>
      <c r="F133" s="127">
        <f t="shared" ref="F133:F139" si="2">E133*D133</f>
        <v>0</v>
      </c>
    </row>
    <row r="134" spans="1:6" ht="18.75" customHeight="1" x14ac:dyDescent="0.25">
      <c r="A134" s="188" t="s">
        <v>174</v>
      </c>
      <c r="B134" s="189" t="s">
        <v>180</v>
      </c>
      <c r="C134" s="95" t="s">
        <v>13</v>
      </c>
      <c r="D134" s="190">
        <v>35</v>
      </c>
      <c r="E134" s="316"/>
      <c r="F134" s="127">
        <f t="shared" si="2"/>
        <v>0</v>
      </c>
    </row>
    <row r="135" spans="1:6" ht="20.25" customHeight="1" x14ac:dyDescent="0.25">
      <c r="A135" s="188" t="s">
        <v>175</v>
      </c>
      <c r="B135" s="189" t="s">
        <v>181</v>
      </c>
      <c r="C135" s="95" t="s">
        <v>13</v>
      </c>
      <c r="D135" s="190">
        <v>11</v>
      </c>
      <c r="E135" s="316"/>
      <c r="F135" s="127">
        <f t="shared" si="2"/>
        <v>0</v>
      </c>
    </row>
    <row r="136" spans="1:6" ht="18.75" customHeight="1" x14ac:dyDescent="0.25">
      <c r="A136" s="188" t="s">
        <v>176</v>
      </c>
      <c r="B136" s="189" t="s">
        <v>182</v>
      </c>
      <c r="C136" s="95" t="s">
        <v>13</v>
      </c>
      <c r="D136" s="190">
        <v>7</v>
      </c>
      <c r="E136" s="316"/>
      <c r="F136" s="127">
        <f t="shared" si="2"/>
        <v>0</v>
      </c>
    </row>
    <row r="137" spans="1:6" ht="18.75" customHeight="1" x14ac:dyDescent="0.25">
      <c r="A137" s="188" t="s">
        <v>177</v>
      </c>
      <c r="B137" s="189" t="s">
        <v>183</v>
      </c>
      <c r="C137" s="95" t="s">
        <v>13</v>
      </c>
      <c r="D137" s="190">
        <v>5</v>
      </c>
      <c r="E137" s="316"/>
      <c r="F137" s="127">
        <f t="shared" si="2"/>
        <v>0</v>
      </c>
    </row>
    <row r="138" spans="1:6" ht="18.75" customHeight="1" x14ac:dyDescent="0.25">
      <c r="A138" s="191" t="s">
        <v>178</v>
      </c>
      <c r="B138" s="192" t="s">
        <v>184</v>
      </c>
      <c r="C138" s="59" t="s">
        <v>13</v>
      </c>
      <c r="D138" s="193">
        <v>11</v>
      </c>
      <c r="E138" s="316"/>
      <c r="F138" s="133">
        <f t="shared" si="2"/>
        <v>0</v>
      </c>
    </row>
    <row r="139" spans="1:6" ht="40.5" customHeight="1" x14ac:dyDescent="0.25">
      <c r="A139" s="176" t="s">
        <v>285</v>
      </c>
      <c r="B139" s="153" t="s">
        <v>282</v>
      </c>
      <c r="C139" s="27" t="s">
        <v>13</v>
      </c>
      <c r="D139" s="40">
        <v>12</v>
      </c>
      <c r="E139" s="319"/>
      <c r="F139" s="92">
        <f t="shared" si="2"/>
        <v>0</v>
      </c>
    </row>
    <row r="140" spans="1:6" ht="198.75" customHeight="1" x14ac:dyDescent="0.25">
      <c r="A140" s="335" t="s">
        <v>286</v>
      </c>
      <c r="B140" s="153" t="s">
        <v>195</v>
      </c>
      <c r="C140" s="54" t="s">
        <v>25</v>
      </c>
      <c r="D140" s="33">
        <v>5</v>
      </c>
      <c r="E140" s="321"/>
      <c r="F140" s="177">
        <f>D140*E140</f>
        <v>0</v>
      </c>
    </row>
    <row r="141" spans="1:6" ht="20.25" customHeight="1" x14ac:dyDescent="0.25">
      <c r="A141" s="21"/>
      <c r="B141" s="194"/>
      <c r="C141" s="108"/>
      <c r="D141" s="24"/>
      <c r="E141" s="299"/>
      <c r="F141" s="195"/>
    </row>
    <row r="142" spans="1:6" ht="116.25" customHeight="1" x14ac:dyDescent="0.25">
      <c r="A142" s="52"/>
      <c r="B142" s="198"/>
      <c r="C142" s="29"/>
      <c r="D142" s="139"/>
      <c r="E142" s="301"/>
      <c r="F142" s="199"/>
    </row>
    <row r="143" spans="1:6" ht="63.75" customHeight="1" x14ac:dyDescent="0.25">
      <c r="A143" s="52"/>
      <c r="B143" s="198"/>
      <c r="C143" s="29"/>
      <c r="D143" s="139"/>
      <c r="E143" s="300"/>
      <c r="F143" s="199"/>
    </row>
    <row r="144" spans="1:6" ht="91.5" customHeight="1" x14ac:dyDescent="0.25">
      <c r="A144" s="52"/>
      <c r="B144" s="198"/>
      <c r="C144" s="29"/>
      <c r="D144" s="139"/>
      <c r="E144" s="301"/>
      <c r="F144" s="199"/>
    </row>
    <row r="145" spans="1:7" ht="73.5" customHeight="1" x14ac:dyDescent="0.25">
      <c r="A145" s="52"/>
      <c r="B145" s="198"/>
      <c r="C145" s="29"/>
      <c r="D145" s="139"/>
      <c r="E145" s="301"/>
      <c r="F145" s="199"/>
    </row>
    <row r="146" spans="1:7" ht="15.75" customHeight="1" x14ac:dyDescent="0.25">
      <c r="A146" s="44"/>
      <c r="B146" s="45" t="s">
        <v>9</v>
      </c>
      <c r="C146" s="46"/>
      <c r="D146" s="71"/>
      <c r="E146" s="48"/>
      <c r="F146" s="49">
        <f>SUM(F132:F145)</f>
        <v>0</v>
      </c>
    </row>
    <row r="147" spans="1:7" ht="17.25" customHeight="1" x14ac:dyDescent="0.25">
      <c r="A147" s="44"/>
      <c r="B147" s="45" t="s">
        <v>35</v>
      </c>
      <c r="C147" s="46"/>
      <c r="D147" s="71"/>
      <c r="E147" s="48"/>
      <c r="F147" s="49">
        <f>F146+F131</f>
        <v>0</v>
      </c>
    </row>
    <row r="148" spans="1:7" ht="19.5" customHeight="1" x14ac:dyDescent="0.25">
      <c r="A148" s="382" t="s">
        <v>4</v>
      </c>
      <c r="B148" s="382" t="s">
        <v>49</v>
      </c>
      <c r="C148" s="384" t="s">
        <v>5</v>
      </c>
      <c r="D148" s="382" t="s">
        <v>6</v>
      </c>
      <c r="E148" s="16" t="s">
        <v>7</v>
      </c>
      <c r="F148" s="16" t="s">
        <v>9</v>
      </c>
    </row>
    <row r="149" spans="1:7" ht="19.5" customHeight="1" x14ac:dyDescent="0.25">
      <c r="A149" s="387"/>
      <c r="B149" s="387"/>
      <c r="C149" s="386"/>
      <c r="D149" s="387"/>
      <c r="E149" s="16" t="s">
        <v>8</v>
      </c>
      <c r="F149" s="16" t="s">
        <v>8</v>
      </c>
    </row>
    <row r="150" spans="1:7" ht="20.25" customHeight="1" x14ac:dyDescent="0.25">
      <c r="A150" s="21"/>
      <c r="B150" s="22" t="s">
        <v>36</v>
      </c>
      <c r="C150" s="108"/>
      <c r="D150" s="24"/>
      <c r="E150" s="291"/>
      <c r="F150" s="109"/>
      <c r="G150" s="200"/>
    </row>
    <row r="151" spans="1:7" ht="20.25" customHeight="1" x14ac:dyDescent="0.25">
      <c r="A151" s="21" t="s">
        <v>37</v>
      </c>
      <c r="B151" s="22" t="s">
        <v>38</v>
      </c>
      <c r="C151" s="108"/>
      <c r="D151" s="24"/>
      <c r="E151" s="291"/>
      <c r="F151" s="109"/>
      <c r="G151" s="200"/>
    </row>
    <row r="152" spans="1:7" ht="70.5" customHeight="1" x14ac:dyDescent="0.25">
      <c r="A152" s="336" t="s">
        <v>287</v>
      </c>
      <c r="B152" s="26" t="s">
        <v>187</v>
      </c>
      <c r="C152" s="23" t="s">
        <v>20</v>
      </c>
      <c r="D152" s="201">
        <v>1</v>
      </c>
      <c r="E152" s="321"/>
      <c r="F152" s="177">
        <f>D152*E152</f>
        <v>0</v>
      </c>
    </row>
    <row r="153" spans="1:7" ht="63.75" customHeight="1" x14ac:dyDescent="0.25">
      <c r="A153" s="52"/>
      <c r="B153" s="198"/>
      <c r="C153" s="29"/>
      <c r="D153" s="139"/>
      <c r="E153" s="302"/>
      <c r="F153" s="202"/>
    </row>
    <row r="154" spans="1:7" ht="116.25" customHeight="1" x14ac:dyDescent="0.25">
      <c r="A154" s="52"/>
      <c r="B154" s="198"/>
      <c r="C154" s="29"/>
      <c r="D154" s="139"/>
      <c r="E154" s="303"/>
      <c r="F154" s="202"/>
    </row>
    <row r="155" spans="1:7" ht="63.75" customHeight="1" x14ac:dyDescent="0.25">
      <c r="A155" s="52"/>
      <c r="B155" s="198"/>
      <c r="C155" s="29"/>
      <c r="D155" s="139"/>
      <c r="E155" s="302"/>
      <c r="F155" s="202"/>
    </row>
    <row r="156" spans="1:7" ht="116.25" customHeight="1" x14ac:dyDescent="0.25">
      <c r="A156" s="52"/>
      <c r="B156" s="198"/>
      <c r="C156" s="29"/>
      <c r="D156" s="139"/>
      <c r="E156" s="303"/>
      <c r="F156" s="202"/>
    </row>
    <row r="157" spans="1:7" ht="15.75" customHeight="1" x14ac:dyDescent="0.25">
      <c r="A157" s="44"/>
      <c r="B157" s="45" t="s">
        <v>9</v>
      </c>
      <c r="C157" s="46"/>
      <c r="D157" s="71"/>
      <c r="E157" s="72"/>
      <c r="F157" s="49">
        <f>SUM(F151:F152)</f>
        <v>0</v>
      </c>
    </row>
    <row r="158" spans="1:7" ht="17.25" customHeight="1" x14ac:dyDescent="0.25">
      <c r="A158" s="44"/>
      <c r="B158" s="45" t="s">
        <v>35</v>
      </c>
      <c r="C158" s="46"/>
      <c r="D158" s="71"/>
      <c r="E158" s="72"/>
      <c r="F158" s="49">
        <f>F157</f>
        <v>0</v>
      </c>
    </row>
    <row r="159" spans="1:7" ht="226.95" customHeight="1" x14ac:dyDescent="0.25">
      <c r="A159" s="390"/>
      <c r="B159" s="390"/>
      <c r="C159" s="390"/>
      <c r="D159" s="390"/>
      <c r="E159" s="390"/>
      <c r="F159" s="390"/>
    </row>
    <row r="160" spans="1:7" ht="184.5" customHeight="1" x14ac:dyDescent="0.25">
      <c r="A160" s="372"/>
      <c r="B160" s="372"/>
      <c r="C160" s="372"/>
      <c r="D160" s="372"/>
      <c r="E160" s="372"/>
      <c r="F160" s="372"/>
    </row>
    <row r="161" spans="1:6" ht="184.5" customHeight="1" x14ac:dyDescent="0.25">
      <c r="A161" s="372"/>
      <c r="B161" s="372"/>
      <c r="C161" s="372"/>
      <c r="D161" s="372"/>
      <c r="E161" s="372"/>
      <c r="F161" s="372"/>
    </row>
    <row r="162" spans="1:6" ht="227.25" customHeight="1" x14ac:dyDescent="0.25">
      <c r="A162" s="372" t="s">
        <v>250</v>
      </c>
      <c r="B162" s="372"/>
      <c r="C162" s="372"/>
      <c r="D162" s="372"/>
      <c r="E162" s="372"/>
      <c r="F162" s="372"/>
    </row>
    <row r="163" spans="1:6" ht="226.8" customHeight="1" x14ac:dyDescent="0.25">
      <c r="A163" s="372"/>
      <c r="B163" s="372"/>
      <c r="C163" s="372"/>
      <c r="D163" s="372"/>
      <c r="E163" s="372"/>
      <c r="F163" s="372"/>
    </row>
    <row r="164" spans="1:6" ht="15.6" x14ac:dyDescent="0.25">
      <c r="A164" s="203"/>
      <c r="B164" s="203"/>
      <c r="C164" s="203"/>
      <c r="D164" s="203"/>
      <c r="E164" s="203"/>
      <c r="F164" s="203"/>
    </row>
    <row r="165" spans="1:6" ht="18" customHeight="1" x14ac:dyDescent="0.25">
      <c r="A165" s="204"/>
      <c r="B165" s="204"/>
      <c r="C165" s="204"/>
      <c r="D165" s="204"/>
      <c r="E165" s="204"/>
      <c r="F165" s="204"/>
    </row>
    <row r="166" spans="1:6" ht="19.5" customHeight="1" x14ac:dyDescent="0.25">
      <c r="A166" s="382" t="s">
        <v>4</v>
      </c>
      <c r="B166" s="382" t="s">
        <v>49</v>
      </c>
      <c r="C166" s="384" t="s">
        <v>5</v>
      </c>
      <c r="D166" s="382" t="s">
        <v>247</v>
      </c>
      <c r="E166" s="16" t="s">
        <v>7</v>
      </c>
      <c r="F166" s="16" t="s">
        <v>9</v>
      </c>
    </row>
    <row r="167" spans="1:6" ht="19.5" customHeight="1" x14ac:dyDescent="0.25">
      <c r="A167" s="387"/>
      <c r="B167" s="387"/>
      <c r="C167" s="386"/>
      <c r="D167" s="387"/>
      <c r="E167" s="16" t="s">
        <v>8</v>
      </c>
      <c r="F167" s="16" t="s">
        <v>8</v>
      </c>
    </row>
    <row r="168" spans="1:6" s="209" customFormat="1" ht="218.25" customHeight="1" x14ac:dyDescent="0.25">
      <c r="A168" s="196" t="s">
        <v>39</v>
      </c>
      <c r="B168" s="205" t="s">
        <v>288</v>
      </c>
      <c r="C168" s="206"/>
      <c r="D168" s="207"/>
      <c r="E168" s="304"/>
      <c r="F168" s="208"/>
    </row>
    <row r="169" spans="1:6" s="209" customFormat="1" ht="156" customHeight="1" x14ac:dyDescent="0.25">
      <c r="A169" s="169" t="s">
        <v>22</v>
      </c>
      <c r="B169" s="210" t="s">
        <v>71</v>
      </c>
      <c r="C169" s="211" t="s">
        <v>40</v>
      </c>
      <c r="D169" s="212">
        <v>180</v>
      </c>
      <c r="E169" s="324"/>
      <c r="F169" s="213">
        <f>D169*E169</f>
        <v>0</v>
      </c>
    </row>
    <row r="170" spans="1:6" s="209" customFormat="1" ht="153.75" customHeight="1" x14ac:dyDescent="0.25">
      <c r="A170" s="214" t="s">
        <v>23</v>
      </c>
      <c r="B170" s="166" t="s">
        <v>297</v>
      </c>
      <c r="C170" s="215" t="s">
        <v>13</v>
      </c>
      <c r="D170" s="216">
        <v>765</v>
      </c>
      <c r="E170" s="325"/>
      <c r="F170" s="217">
        <f>D170*E170</f>
        <v>0</v>
      </c>
    </row>
    <row r="171" spans="1:6" ht="102" customHeight="1" x14ac:dyDescent="0.25">
      <c r="A171" s="214" t="s">
        <v>26</v>
      </c>
      <c r="B171" s="166" t="s">
        <v>80</v>
      </c>
      <c r="C171" s="215" t="s">
        <v>13</v>
      </c>
      <c r="D171" s="216">
        <v>35</v>
      </c>
      <c r="E171" s="325"/>
      <c r="F171" s="217">
        <f>D171*E171</f>
        <v>0</v>
      </c>
    </row>
    <row r="172" spans="1:6" ht="56.25" customHeight="1" x14ac:dyDescent="0.25">
      <c r="A172" s="214" t="s">
        <v>31</v>
      </c>
      <c r="B172" s="166" t="s">
        <v>81</v>
      </c>
      <c r="C172" s="215" t="s">
        <v>13</v>
      </c>
      <c r="D172" s="216">
        <v>144</v>
      </c>
      <c r="E172" s="325"/>
      <c r="F172" s="217">
        <f>D172*E172</f>
        <v>0</v>
      </c>
    </row>
    <row r="173" spans="1:6" ht="90.75" customHeight="1" x14ac:dyDescent="0.25">
      <c r="A173" s="169" t="s">
        <v>32</v>
      </c>
      <c r="B173" s="218" t="s">
        <v>72</v>
      </c>
      <c r="C173" s="211"/>
      <c r="D173" s="212"/>
      <c r="E173" s="305"/>
      <c r="F173" s="213"/>
    </row>
    <row r="174" spans="1:6" ht="51.75" customHeight="1" x14ac:dyDescent="0.25">
      <c r="A174" s="219"/>
      <c r="B174" s="166" t="s">
        <v>209</v>
      </c>
      <c r="C174" s="215" t="s">
        <v>40</v>
      </c>
      <c r="D174" s="216">
        <v>11</v>
      </c>
      <c r="E174" s="325"/>
      <c r="F174" s="217">
        <f>D174*E174</f>
        <v>0</v>
      </c>
    </row>
    <row r="175" spans="1:6" ht="15.75" customHeight="1" x14ac:dyDescent="0.25">
      <c r="A175" s="219"/>
      <c r="B175" s="166" t="s">
        <v>79</v>
      </c>
      <c r="C175" s="215" t="s">
        <v>40</v>
      </c>
      <c r="D175" s="216">
        <v>7</v>
      </c>
      <c r="E175" s="325"/>
      <c r="F175" s="217">
        <f>D175*E175</f>
        <v>0</v>
      </c>
    </row>
    <row r="176" spans="1:6" ht="68.25" customHeight="1" x14ac:dyDescent="0.25">
      <c r="A176" s="158"/>
      <c r="B176" s="155" t="s">
        <v>193</v>
      </c>
      <c r="C176" s="220" t="s">
        <v>40</v>
      </c>
      <c r="D176" s="221">
        <v>20</v>
      </c>
      <c r="E176" s="326"/>
      <c r="F176" s="222">
        <f>D176*E176</f>
        <v>0</v>
      </c>
    </row>
    <row r="177" spans="1:6" ht="15.75" customHeight="1" x14ac:dyDescent="0.25">
      <c r="A177" s="44"/>
      <c r="B177" s="45" t="s">
        <v>9</v>
      </c>
      <c r="C177" s="46"/>
      <c r="D177" s="71"/>
      <c r="E177" s="48"/>
      <c r="F177" s="49">
        <f>SUM(F168:F176)</f>
        <v>0</v>
      </c>
    </row>
    <row r="178" spans="1:6" ht="17.25" customHeight="1" x14ac:dyDescent="0.25">
      <c r="A178" s="44"/>
      <c r="B178" s="45" t="s">
        <v>41</v>
      </c>
      <c r="C178" s="46"/>
      <c r="D178" s="71"/>
      <c r="E178" s="48"/>
      <c r="F178" s="49">
        <f>F177</f>
        <v>0</v>
      </c>
    </row>
    <row r="179" spans="1:6" ht="19.5" customHeight="1" x14ac:dyDescent="0.25">
      <c r="A179" s="382" t="s">
        <v>4</v>
      </c>
      <c r="B179" s="382" t="s">
        <v>49</v>
      </c>
      <c r="C179" s="384" t="s">
        <v>5</v>
      </c>
      <c r="D179" s="382" t="s">
        <v>247</v>
      </c>
      <c r="E179" s="16" t="s">
        <v>7</v>
      </c>
      <c r="F179" s="16" t="s">
        <v>9</v>
      </c>
    </row>
    <row r="180" spans="1:6" ht="19.5" customHeight="1" x14ac:dyDescent="0.25">
      <c r="A180" s="383"/>
      <c r="B180" s="383"/>
      <c r="C180" s="385"/>
      <c r="D180" s="383"/>
      <c r="E180" s="16" t="s">
        <v>8</v>
      </c>
      <c r="F180" s="16" t="s">
        <v>8</v>
      </c>
    </row>
    <row r="181" spans="1:6" ht="20.25" customHeight="1" x14ac:dyDescent="0.25">
      <c r="A181" s="159"/>
      <c r="B181" s="160" t="s">
        <v>11</v>
      </c>
      <c r="C181" s="161"/>
      <c r="D181" s="71"/>
      <c r="E181" s="162"/>
      <c r="F181" s="163">
        <f>F178</f>
        <v>0</v>
      </c>
    </row>
    <row r="182" spans="1:6" s="209" customFormat="1" ht="21" customHeight="1" x14ac:dyDescent="0.25">
      <c r="A182" s="196" t="s">
        <v>42</v>
      </c>
      <c r="B182" s="11" t="s">
        <v>147</v>
      </c>
      <c r="C182" s="23"/>
      <c r="D182" s="24"/>
      <c r="E182" s="306"/>
      <c r="F182" s="177"/>
    </row>
    <row r="183" spans="1:6" s="226" customFormat="1" ht="112.5" customHeight="1" x14ac:dyDescent="0.25">
      <c r="A183" s="223"/>
      <c r="B183" s="224" t="s">
        <v>148</v>
      </c>
      <c r="C183" s="225"/>
      <c r="D183" s="126"/>
      <c r="E183" s="290"/>
      <c r="F183" s="127"/>
    </row>
    <row r="184" spans="1:6" s="226" customFormat="1" ht="22.5" customHeight="1" x14ac:dyDescent="0.25">
      <c r="A184" s="223"/>
      <c r="B184" s="227" t="s">
        <v>150</v>
      </c>
      <c r="C184" s="228" t="s">
        <v>149</v>
      </c>
      <c r="D184" s="126">
        <v>1</v>
      </c>
      <c r="E184" s="316"/>
      <c r="F184" s="127">
        <f t="shared" ref="F184:F190" si="3">D184*E184</f>
        <v>0</v>
      </c>
    </row>
    <row r="185" spans="1:6" s="226" customFormat="1" ht="19.5" customHeight="1" x14ac:dyDescent="0.25">
      <c r="A185" s="223"/>
      <c r="B185" s="227" t="s">
        <v>151</v>
      </c>
      <c r="C185" s="228" t="s">
        <v>149</v>
      </c>
      <c r="D185" s="126">
        <v>1</v>
      </c>
      <c r="E185" s="316"/>
      <c r="F185" s="127">
        <f t="shared" si="3"/>
        <v>0</v>
      </c>
    </row>
    <row r="186" spans="1:6" s="226" customFormat="1" ht="24.75" customHeight="1" x14ac:dyDescent="0.25">
      <c r="A186" s="229"/>
      <c r="B186" s="230" t="s">
        <v>152</v>
      </c>
      <c r="C186" s="231" t="s">
        <v>149</v>
      </c>
      <c r="D186" s="232">
        <v>1</v>
      </c>
      <c r="E186" s="322"/>
      <c r="F186" s="180">
        <f t="shared" si="3"/>
        <v>0</v>
      </c>
    </row>
    <row r="187" spans="1:6" s="226" customFormat="1" ht="64.5" customHeight="1" x14ac:dyDescent="0.25">
      <c r="A187" s="223" t="s">
        <v>43</v>
      </c>
      <c r="B187" s="224" t="s">
        <v>238</v>
      </c>
      <c r="C187" s="228" t="s">
        <v>149</v>
      </c>
      <c r="D187" s="126">
        <v>6</v>
      </c>
      <c r="E187" s="316"/>
      <c r="F187" s="127">
        <f>D187*E187</f>
        <v>0</v>
      </c>
    </row>
    <row r="188" spans="1:6" s="226" customFormat="1" ht="66.75" customHeight="1" x14ac:dyDescent="0.25">
      <c r="A188" s="233" t="s">
        <v>44</v>
      </c>
      <c r="B188" s="234" t="s">
        <v>241</v>
      </c>
      <c r="C188" s="235" t="s">
        <v>239</v>
      </c>
      <c r="D188" s="236">
        <v>5</v>
      </c>
      <c r="E188" s="327"/>
      <c r="F188" s="237">
        <f>D188*E188</f>
        <v>0</v>
      </c>
    </row>
    <row r="189" spans="1:6" s="209" customFormat="1" ht="69" customHeight="1" x14ac:dyDescent="0.25">
      <c r="A189" s="238" t="s">
        <v>45</v>
      </c>
      <c r="B189" s="239" t="s">
        <v>74</v>
      </c>
      <c r="C189" s="240" t="s">
        <v>20</v>
      </c>
      <c r="D189" s="241">
        <v>1</v>
      </c>
      <c r="E189" s="328"/>
      <c r="F189" s="242">
        <f t="shared" si="3"/>
        <v>0</v>
      </c>
    </row>
    <row r="190" spans="1:6" s="209" customFormat="1" ht="95.25" customHeight="1" x14ac:dyDescent="0.25">
      <c r="A190" s="214" t="s">
        <v>47</v>
      </c>
      <c r="B190" s="243" t="s">
        <v>75</v>
      </c>
      <c r="C190" s="215" t="s">
        <v>13</v>
      </c>
      <c r="D190" s="216">
        <v>60</v>
      </c>
      <c r="E190" s="325"/>
      <c r="F190" s="217">
        <f t="shared" si="3"/>
        <v>0</v>
      </c>
    </row>
    <row r="191" spans="1:6" s="226" customFormat="1" ht="19.5" customHeight="1" x14ac:dyDescent="0.25">
      <c r="A191" s="122" t="s">
        <v>48</v>
      </c>
      <c r="B191" s="246" t="s">
        <v>153</v>
      </c>
      <c r="C191" s="225"/>
      <c r="D191" s="126"/>
      <c r="E191" s="290"/>
      <c r="F191" s="127"/>
    </row>
    <row r="192" spans="1:6" s="226" customFormat="1" ht="93.75" customHeight="1" x14ac:dyDescent="0.25">
      <c r="A192" s="110"/>
      <c r="B192" s="224" t="s">
        <v>154</v>
      </c>
      <c r="C192" s="225"/>
      <c r="D192" s="126"/>
      <c r="E192" s="290"/>
      <c r="F192" s="127"/>
    </row>
    <row r="193" spans="1:6" s="226" customFormat="1" ht="18" customHeight="1" x14ac:dyDescent="0.25">
      <c r="A193" s="110"/>
      <c r="B193" s="224" t="s">
        <v>155</v>
      </c>
      <c r="C193" s="228" t="s">
        <v>40</v>
      </c>
      <c r="D193" s="126">
        <v>40</v>
      </c>
      <c r="E193" s="316"/>
      <c r="F193" s="127">
        <f>D193*E193</f>
        <v>0</v>
      </c>
    </row>
    <row r="194" spans="1:6" s="226" customFormat="1" ht="18.75" customHeight="1" x14ac:dyDescent="0.25">
      <c r="A194" s="110"/>
      <c r="B194" s="224" t="s">
        <v>156</v>
      </c>
      <c r="C194" s="228" t="s">
        <v>40</v>
      </c>
      <c r="D194" s="126">
        <v>50</v>
      </c>
      <c r="E194" s="316"/>
      <c r="F194" s="127">
        <f>D194*E194</f>
        <v>0</v>
      </c>
    </row>
    <row r="195" spans="1:6" s="226" customFormat="1" ht="18.75" customHeight="1" x14ac:dyDescent="0.25">
      <c r="A195" s="110"/>
      <c r="B195" s="247" t="s">
        <v>157</v>
      </c>
      <c r="C195" s="248" t="s">
        <v>40</v>
      </c>
      <c r="D195" s="132">
        <v>40</v>
      </c>
      <c r="E195" s="317"/>
      <c r="F195" s="133">
        <f>D195*E195</f>
        <v>0</v>
      </c>
    </row>
    <row r="196" spans="1:6" s="226" customFormat="1" ht="18.75" customHeight="1" x14ac:dyDescent="0.25">
      <c r="A196" s="249" t="s">
        <v>240</v>
      </c>
      <c r="B196" s="246" t="s">
        <v>158</v>
      </c>
      <c r="C196" s="225"/>
      <c r="D196" s="126"/>
      <c r="E196" s="290"/>
      <c r="F196" s="127"/>
    </row>
    <row r="197" spans="1:6" s="226" customFormat="1" ht="131.25" customHeight="1" x14ac:dyDescent="0.25">
      <c r="A197" s="250"/>
      <c r="B197" s="179" t="s">
        <v>191</v>
      </c>
      <c r="C197" s="231" t="s">
        <v>159</v>
      </c>
      <c r="D197" s="232">
        <v>4</v>
      </c>
      <c r="E197" s="322"/>
      <c r="F197" s="180">
        <f>E197*D197</f>
        <v>0</v>
      </c>
    </row>
    <row r="198" spans="1:6" ht="15.75" customHeight="1" x14ac:dyDescent="0.25">
      <c r="A198" s="44"/>
      <c r="B198" s="45" t="s">
        <v>9</v>
      </c>
      <c r="C198" s="46"/>
      <c r="D198" s="71"/>
      <c r="E198" s="48"/>
      <c r="F198" s="49">
        <f>SUM(F182:F197)</f>
        <v>0</v>
      </c>
    </row>
    <row r="199" spans="1:6" ht="17.25" customHeight="1" x14ac:dyDescent="0.25">
      <c r="A199" s="44"/>
      <c r="B199" s="45" t="s">
        <v>41</v>
      </c>
      <c r="C199" s="46"/>
      <c r="D199" s="71"/>
      <c r="E199" s="48"/>
      <c r="F199" s="49">
        <f>F198+F181</f>
        <v>0</v>
      </c>
    </row>
    <row r="200" spans="1:6" ht="19.5" customHeight="1" x14ac:dyDescent="0.25">
      <c r="A200" s="382" t="s">
        <v>4</v>
      </c>
      <c r="B200" s="382" t="s">
        <v>49</v>
      </c>
      <c r="C200" s="384" t="s">
        <v>5</v>
      </c>
      <c r="D200" s="382" t="s">
        <v>247</v>
      </c>
      <c r="E200" s="16" t="s">
        <v>7</v>
      </c>
      <c r="F200" s="16" t="s">
        <v>9</v>
      </c>
    </row>
    <row r="201" spans="1:6" ht="19.5" customHeight="1" x14ac:dyDescent="0.25">
      <c r="A201" s="383"/>
      <c r="B201" s="383"/>
      <c r="C201" s="385"/>
      <c r="D201" s="383"/>
      <c r="E201" s="16" t="s">
        <v>8</v>
      </c>
      <c r="F201" s="16" t="s">
        <v>8</v>
      </c>
    </row>
    <row r="202" spans="1:6" ht="20.25" customHeight="1" x14ac:dyDescent="0.25">
      <c r="A202" s="159"/>
      <c r="B202" s="160" t="s">
        <v>11</v>
      </c>
      <c r="C202" s="161"/>
      <c r="D202" s="71"/>
      <c r="E202" s="162"/>
      <c r="F202" s="163">
        <f>F199</f>
        <v>0</v>
      </c>
    </row>
    <row r="203" spans="1:6" s="226" customFormat="1" ht="21.75" customHeight="1" x14ac:dyDescent="0.25">
      <c r="A203" s="249" t="s">
        <v>169</v>
      </c>
      <c r="B203" s="251" t="s">
        <v>160</v>
      </c>
      <c r="C203" s="252"/>
      <c r="D203" s="136"/>
      <c r="E203" s="295"/>
      <c r="F203" s="137"/>
    </row>
    <row r="204" spans="1:6" s="226" customFormat="1" ht="80.25" customHeight="1" x14ac:dyDescent="0.25">
      <c r="A204" s="250"/>
      <c r="B204" s="179" t="s">
        <v>161</v>
      </c>
      <c r="C204" s="231" t="s">
        <v>149</v>
      </c>
      <c r="D204" s="232">
        <v>4</v>
      </c>
      <c r="E204" s="322"/>
      <c r="F204" s="180">
        <f>E204*D204</f>
        <v>0</v>
      </c>
    </row>
    <row r="205" spans="1:6" s="226" customFormat="1" ht="21.75" customHeight="1" x14ac:dyDescent="0.25">
      <c r="A205" s="249" t="s">
        <v>170</v>
      </c>
      <c r="B205" s="251" t="s">
        <v>162</v>
      </c>
      <c r="C205" s="253"/>
      <c r="D205" s="136"/>
      <c r="E205" s="295"/>
      <c r="F205" s="137"/>
    </row>
    <row r="206" spans="1:6" s="226" customFormat="1" ht="80.25" customHeight="1" x14ac:dyDescent="0.25">
      <c r="A206" s="250"/>
      <c r="B206" s="179" t="s">
        <v>163</v>
      </c>
      <c r="C206" s="231" t="s">
        <v>20</v>
      </c>
      <c r="D206" s="232">
        <v>1</v>
      </c>
      <c r="E206" s="322"/>
      <c r="F206" s="180">
        <f>D206*E206</f>
        <v>0</v>
      </c>
    </row>
    <row r="207" spans="1:6" s="226" customFormat="1" ht="18.75" customHeight="1" x14ac:dyDescent="0.25">
      <c r="A207" s="249" t="s">
        <v>171</v>
      </c>
      <c r="B207" s="251" t="s">
        <v>164</v>
      </c>
      <c r="C207" s="252"/>
      <c r="D207" s="136"/>
      <c r="E207" s="295"/>
      <c r="F207" s="137"/>
    </row>
    <row r="208" spans="1:6" s="226" customFormat="1" ht="109.5" customHeight="1" x14ac:dyDescent="0.25">
      <c r="A208" s="250"/>
      <c r="B208" s="179" t="s">
        <v>165</v>
      </c>
      <c r="C208" s="231" t="s">
        <v>20</v>
      </c>
      <c r="D208" s="232">
        <v>1</v>
      </c>
      <c r="E208" s="322"/>
      <c r="F208" s="180">
        <f>D208*E208</f>
        <v>0</v>
      </c>
    </row>
    <row r="209" spans="1:256" s="226" customFormat="1" ht="19.5" customHeight="1" x14ac:dyDescent="0.25">
      <c r="A209" s="249" t="s">
        <v>172</v>
      </c>
      <c r="B209" s="251" t="s">
        <v>166</v>
      </c>
      <c r="C209" s="253"/>
      <c r="D209" s="136"/>
      <c r="E209" s="295"/>
      <c r="F209" s="137"/>
    </row>
    <row r="210" spans="1:256" s="226" customFormat="1" ht="105.75" customHeight="1" x14ac:dyDescent="0.25">
      <c r="A210" s="229"/>
      <c r="B210" s="179" t="s">
        <v>190</v>
      </c>
      <c r="C210" s="231"/>
      <c r="D210" s="232"/>
      <c r="E210" s="298"/>
      <c r="F210" s="180"/>
    </row>
    <row r="211" spans="1:256" s="226" customFormat="1" ht="17.25" customHeight="1" x14ac:dyDescent="0.25">
      <c r="A211" s="110"/>
      <c r="B211" s="224" t="s">
        <v>167</v>
      </c>
      <c r="C211" s="228" t="s">
        <v>40</v>
      </c>
      <c r="D211" s="126">
        <v>25</v>
      </c>
      <c r="E211" s="316"/>
      <c r="F211" s="127">
        <f>D211*E211</f>
        <v>0</v>
      </c>
    </row>
    <row r="212" spans="1:256" s="226" customFormat="1" ht="24" customHeight="1" x14ac:dyDescent="0.25">
      <c r="A212" s="123"/>
      <c r="B212" s="224" t="s">
        <v>168</v>
      </c>
      <c r="C212" s="228" t="s">
        <v>40</v>
      </c>
      <c r="D212" s="126">
        <v>50</v>
      </c>
      <c r="E212" s="316"/>
      <c r="F212" s="127">
        <f>D212*E212</f>
        <v>0</v>
      </c>
    </row>
    <row r="213" spans="1:256" s="226" customFormat="1" ht="61.8" customHeight="1" x14ac:dyDescent="0.25">
      <c r="A213" s="337" t="s">
        <v>293</v>
      </c>
      <c r="B213" s="251" t="s">
        <v>292</v>
      </c>
      <c r="C213" s="253"/>
      <c r="D213" s="136"/>
      <c r="E213" s="347"/>
      <c r="F213" s="137"/>
      <c r="G213" s="338"/>
      <c r="H213" s="339"/>
      <c r="I213" s="340"/>
      <c r="J213" s="341"/>
      <c r="K213" s="342"/>
      <c r="L213" s="343"/>
      <c r="M213" s="338"/>
      <c r="N213" s="339"/>
      <c r="O213" s="340"/>
      <c r="P213" s="341"/>
      <c r="Q213" s="342"/>
      <c r="R213" s="343"/>
      <c r="S213" s="338"/>
      <c r="T213" s="339"/>
      <c r="U213" s="340"/>
      <c r="V213" s="341"/>
      <c r="W213" s="342"/>
      <c r="X213" s="343"/>
      <c r="Y213" s="338"/>
      <c r="Z213" s="339"/>
      <c r="AA213" s="340"/>
      <c r="AB213" s="341"/>
      <c r="AC213" s="342"/>
      <c r="AD213" s="343"/>
      <c r="AE213" s="338"/>
      <c r="AF213" s="339"/>
      <c r="AG213" s="340"/>
      <c r="AH213" s="341"/>
      <c r="AI213" s="342"/>
      <c r="AJ213" s="343"/>
      <c r="AK213" s="338"/>
      <c r="AL213" s="339"/>
      <c r="AM213" s="340"/>
      <c r="AN213" s="341"/>
      <c r="AO213" s="342"/>
      <c r="AP213" s="343"/>
      <c r="AQ213" s="338"/>
      <c r="AR213" s="339"/>
      <c r="AS213" s="340"/>
      <c r="AT213" s="341"/>
      <c r="AU213" s="342"/>
      <c r="AV213" s="343"/>
      <c r="AW213" s="338"/>
      <c r="AX213" s="339"/>
      <c r="AY213" s="340"/>
      <c r="AZ213" s="341"/>
      <c r="BA213" s="342"/>
      <c r="BB213" s="343"/>
      <c r="BC213" s="338"/>
      <c r="BD213" s="339"/>
      <c r="BE213" s="340"/>
      <c r="BF213" s="341"/>
      <c r="BG213" s="342"/>
      <c r="BH213" s="343"/>
      <c r="BI213" s="338"/>
      <c r="BJ213" s="339"/>
      <c r="BK213" s="340"/>
      <c r="BL213" s="341"/>
      <c r="BM213" s="342"/>
      <c r="BN213" s="343"/>
      <c r="BO213" s="338"/>
      <c r="BP213" s="339"/>
      <c r="BQ213" s="340"/>
      <c r="BR213" s="341"/>
      <c r="BS213" s="342"/>
      <c r="BT213" s="343"/>
      <c r="BU213" s="338"/>
      <c r="BV213" s="339"/>
      <c r="BW213" s="340"/>
      <c r="BX213" s="341"/>
      <c r="BY213" s="342"/>
      <c r="BZ213" s="343"/>
      <c r="CA213" s="338"/>
      <c r="CB213" s="339"/>
      <c r="CC213" s="340"/>
      <c r="CD213" s="341"/>
      <c r="CE213" s="342"/>
      <c r="CF213" s="343"/>
      <c r="CG213" s="338"/>
      <c r="CH213" s="339"/>
      <c r="CI213" s="340"/>
      <c r="CJ213" s="341"/>
      <c r="CK213" s="342"/>
      <c r="CL213" s="343"/>
      <c r="CM213" s="338"/>
      <c r="CN213" s="339"/>
      <c r="CO213" s="340"/>
      <c r="CP213" s="341"/>
      <c r="CQ213" s="342"/>
      <c r="CR213" s="343"/>
      <c r="CS213" s="338"/>
      <c r="CT213" s="339"/>
      <c r="CU213" s="340"/>
      <c r="CV213" s="341"/>
      <c r="CW213" s="342"/>
      <c r="CX213" s="343"/>
      <c r="CY213" s="338"/>
      <c r="CZ213" s="339"/>
      <c r="DA213" s="340"/>
      <c r="DB213" s="341"/>
      <c r="DC213" s="342"/>
      <c r="DD213" s="343"/>
      <c r="DE213" s="338"/>
      <c r="DF213" s="339"/>
      <c r="DG213" s="340"/>
      <c r="DH213" s="341"/>
      <c r="DI213" s="342"/>
      <c r="DJ213" s="343"/>
      <c r="DK213" s="338"/>
      <c r="DL213" s="339"/>
      <c r="DM213" s="340"/>
      <c r="DN213" s="341"/>
      <c r="DO213" s="342"/>
      <c r="DP213" s="343"/>
      <c r="DQ213" s="338"/>
      <c r="DR213" s="339"/>
      <c r="DS213" s="340"/>
      <c r="DT213" s="341"/>
      <c r="DU213" s="342"/>
      <c r="DV213" s="343"/>
      <c r="DW213" s="338"/>
      <c r="DX213" s="339"/>
      <c r="DY213" s="340"/>
      <c r="DZ213" s="341"/>
      <c r="EA213" s="342"/>
      <c r="EB213" s="343"/>
      <c r="EC213" s="338"/>
      <c r="ED213" s="339"/>
      <c r="EE213" s="340"/>
      <c r="EF213" s="341"/>
      <c r="EG213" s="342"/>
      <c r="EH213" s="343"/>
      <c r="EI213" s="338"/>
      <c r="EJ213" s="339"/>
      <c r="EK213" s="340"/>
      <c r="EL213" s="341"/>
      <c r="EM213" s="342"/>
      <c r="EN213" s="343"/>
      <c r="EO213" s="338"/>
      <c r="EP213" s="339"/>
      <c r="EQ213" s="340"/>
      <c r="ER213" s="341"/>
      <c r="ES213" s="342"/>
      <c r="ET213" s="343"/>
      <c r="EU213" s="338"/>
      <c r="EV213" s="339"/>
      <c r="EW213" s="340"/>
      <c r="EX213" s="341"/>
      <c r="EY213" s="342"/>
      <c r="EZ213" s="343"/>
      <c r="FA213" s="338"/>
      <c r="FB213" s="339"/>
      <c r="FC213" s="340"/>
      <c r="FD213" s="341"/>
      <c r="FE213" s="342"/>
      <c r="FF213" s="343"/>
      <c r="FG213" s="338"/>
      <c r="FH213" s="339"/>
      <c r="FI213" s="340"/>
      <c r="FJ213" s="341"/>
      <c r="FK213" s="342"/>
      <c r="FL213" s="343"/>
      <c r="FM213" s="338"/>
      <c r="FN213" s="339"/>
      <c r="FO213" s="340"/>
      <c r="FP213" s="341"/>
      <c r="FQ213" s="342"/>
      <c r="FR213" s="343"/>
      <c r="FS213" s="338"/>
      <c r="FT213" s="339"/>
      <c r="FU213" s="340"/>
      <c r="FV213" s="341"/>
      <c r="FW213" s="342"/>
      <c r="FX213" s="343"/>
      <c r="FY213" s="338"/>
      <c r="FZ213" s="339"/>
      <c r="GA213" s="340"/>
      <c r="GB213" s="341"/>
      <c r="GC213" s="342"/>
      <c r="GD213" s="343"/>
      <c r="GE213" s="338"/>
      <c r="GF213" s="339"/>
      <c r="GG213" s="340"/>
      <c r="GH213" s="341"/>
      <c r="GI213" s="342"/>
      <c r="GJ213" s="343"/>
      <c r="GK213" s="338"/>
      <c r="GL213" s="339"/>
      <c r="GM213" s="340"/>
      <c r="GN213" s="341"/>
      <c r="GO213" s="342"/>
      <c r="GP213" s="343"/>
      <c r="GQ213" s="338"/>
      <c r="GR213" s="339"/>
      <c r="GS213" s="340"/>
      <c r="GT213" s="341"/>
      <c r="GU213" s="342"/>
      <c r="GV213" s="343"/>
      <c r="GW213" s="338"/>
      <c r="GX213" s="339"/>
      <c r="GY213" s="340"/>
      <c r="GZ213" s="341"/>
      <c r="HA213" s="342"/>
      <c r="HB213" s="343"/>
      <c r="HC213" s="338"/>
      <c r="HD213" s="339"/>
      <c r="HE213" s="340"/>
      <c r="HF213" s="341"/>
      <c r="HG213" s="342"/>
      <c r="HH213" s="343"/>
      <c r="HI213" s="338"/>
      <c r="HJ213" s="339"/>
      <c r="HK213" s="340"/>
      <c r="HL213" s="341"/>
      <c r="HM213" s="342"/>
      <c r="HN213" s="343"/>
      <c r="HO213" s="338"/>
      <c r="HP213" s="339"/>
      <c r="HQ213" s="340"/>
      <c r="HR213" s="341"/>
      <c r="HS213" s="342"/>
      <c r="HT213" s="343"/>
      <c r="HU213" s="338"/>
      <c r="HV213" s="339"/>
      <c r="HW213" s="340"/>
      <c r="HX213" s="341"/>
      <c r="HY213" s="342"/>
      <c r="HZ213" s="343"/>
      <c r="IA213" s="338"/>
      <c r="IB213" s="339"/>
      <c r="IC213" s="340"/>
      <c r="ID213" s="341"/>
      <c r="IE213" s="342"/>
      <c r="IF213" s="343"/>
      <c r="IG213" s="338"/>
      <c r="IH213" s="339"/>
      <c r="II213" s="340"/>
      <c r="IJ213" s="341"/>
      <c r="IK213" s="342"/>
      <c r="IL213" s="343"/>
      <c r="IM213" s="338"/>
      <c r="IN213" s="339"/>
      <c r="IO213" s="340"/>
      <c r="IP213" s="341"/>
      <c r="IQ213" s="342"/>
      <c r="IR213" s="343"/>
      <c r="IS213" s="338"/>
      <c r="IT213" s="339"/>
      <c r="IU213" s="340"/>
      <c r="IV213" s="341"/>
    </row>
    <row r="214" spans="1:256" s="226" customFormat="1" ht="99" customHeight="1" x14ac:dyDescent="0.25">
      <c r="A214" s="110"/>
      <c r="B214" s="224" t="s">
        <v>290</v>
      </c>
      <c r="C214" s="228" t="s">
        <v>291</v>
      </c>
      <c r="D214" s="126">
        <v>27</v>
      </c>
      <c r="E214" s="316"/>
      <c r="F214" s="127">
        <f>D214*E214</f>
        <v>0</v>
      </c>
      <c r="G214" s="344"/>
      <c r="H214" s="345"/>
      <c r="I214" s="340"/>
      <c r="J214" s="341"/>
      <c r="K214" s="346"/>
      <c r="L214" s="343"/>
      <c r="M214" s="344"/>
      <c r="N214" s="345"/>
      <c r="O214" s="340"/>
      <c r="P214" s="341"/>
      <c r="Q214" s="346"/>
      <c r="R214" s="343"/>
      <c r="S214" s="344"/>
      <c r="T214" s="345"/>
      <c r="U214" s="340"/>
      <c r="V214" s="341"/>
      <c r="W214" s="346"/>
      <c r="X214" s="343"/>
      <c r="Y214" s="344"/>
      <c r="Z214" s="345"/>
      <c r="AA214" s="340"/>
      <c r="AB214" s="341"/>
      <c r="AC214" s="346"/>
      <c r="AD214" s="343"/>
      <c r="AE214" s="344"/>
      <c r="AF214" s="345"/>
      <c r="AG214" s="340"/>
      <c r="AH214" s="341"/>
      <c r="AI214" s="346"/>
      <c r="AJ214" s="343"/>
      <c r="AK214" s="344"/>
      <c r="AL214" s="345"/>
      <c r="AM214" s="340"/>
      <c r="AN214" s="341"/>
      <c r="AO214" s="346"/>
      <c r="AP214" s="343"/>
      <c r="AQ214" s="344"/>
      <c r="AR214" s="345"/>
      <c r="AS214" s="340"/>
      <c r="AT214" s="341"/>
      <c r="AU214" s="346"/>
      <c r="AV214" s="343"/>
      <c r="AW214" s="344"/>
      <c r="AX214" s="345"/>
      <c r="AY214" s="340"/>
      <c r="AZ214" s="341"/>
      <c r="BA214" s="346"/>
      <c r="BB214" s="343"/>
      <c r="BC214" s="344"/>
      <c r="BD214" s="345"/>
      <c r="BE214" s="340"/>
      <c r="BF214" s="341"/>
      <c r="BG214" s="346"/>
      <c r="BH214" s="343"/>
      <c r="BI214" s="344"/>
      <c r="BJ214" s="345"/>
      <c r="BK214" s="340"/>
      <c r="BL214" s="341"/>
      <c r="BM214" s="346"/>
      <c r="BN214" s="343"/>
      <c r="BO214" s="344"/>
      <c r="BP214" s="345"/>
      <c r="BQ214" s="340"/>
      <c r="BR214" s="341"/>
      <c r="BS214" s="346"/>
      <c r="BT214" s="343"/>
      <c r="BU214" s="344"/>
      <c r="BV214" s="345"/>
      <c r="BW214" s="340"/>
      <c r="BX214" s="341"/>
      <c r="BY214" s="346"/>
      <c r="BZ214" s="343"/>
      <c r="CA214" s="344"/>
      <c r="CB214" s="345"/>
      <c r="CC214" s="340"/>
      <c r="CD214" s="341"/>
      <c r="CE214" s="346"/>
      <c r="CF214" s="343"/>
      <c r="CG214" s="344"/>
      <c r="CH214" s="345"/>
      <c r="CI214" s="340"/>
      <c r="CJ214" s="341"/>
      <c r="CK214" s="346"/>
      <c r="CL214" s="343"/>
      <c r="CM214" s="344"/>
      <c r="CN214" s="345"/>
      <c r="CO214" s="340"/>
      <c r="CP214" s="341"/>
      <c r="CQ214" s="346"/>
      <c r="CR214" s="343"/>
      <c r="CS214" s="344"/>
      <c r="CT214" s="345"/>
      <c r="CU214" s="340"/>
      <c r="CV214" s="341"/>
      <c r="CW214" s="346"/>
      <c r="CX214" s="343"/>
      <c r="CY214" s="344"/>
      <c r="CZ214" s="345"/>
      <c r="DA214" s="340"/>
      <c r="DB214" s="341"/>
      <c r="DC214" s="346"/>
      <c r="DD214" s="343"/>
      <c r="DE214" s="344"/>
      <c r="DF214" s="345"/>
      <c r="DG214" s="340"/>
      <c r="DH214" s="341"/>
      <c r="DI214" s="346"/>
      <c r="DJ214" s="343"/>
      <c r="DK214" s="344"/>
      <c r="DL214" s="345"/>
      <c r="DM214" s="340"/>
      <c r="DN214" s="341"/>
      <c r="DO214" s="346"/>
      <c r="DP214" s="343"/>
      <c r="DQ214" s="344"/>
      <c r="DR214" s="345"/>
      <c r="DS214" s="340"/>
      <c r="DT214" s="341"/>
      <c r="DU214" s="346"/>
      <c r="DV214" s="343"/>
      <c r="DW214" s="344"/>
      <c r="DX214" s="345"/>
      <c r="DY214" s="340"/>
      <c r="DZ214" s="341"/>
      <c r="EA214" s="346"/>
      <c r="EB214" s="343"/>
      <c r="EC214" s="344"/>
      <c r="ED214" s="345"/>
      <c r="EE214" s="340"/>
      <c r="EF214" s="341"/>
      <c r="EG214" s="346"/>
      <c r="EH214" s="343"/>
      <c r="EI214" s="344"/>
      <c r="EJ214" s="345"/>
      <c r="EK214" s="340"/>
      <c r="EL214" s="341"/>
      <c r="EM214" s="346"/>
      <c r="EN214" s="343"/>
      <c r="EO214" s="344"/>
      <c r="EP214" s="345"/>
      <c r="EQ214" s="340"/>
      <c r="ER214" s="341"/>
      <c r="ES214" s="346"/>
      <c r="ET214" s="343"/>
      <c r="EU214" s="344"/>
      <c r="EV214" s="345"/>
      <c r="EW214" s="340"/>
      <c r="EX214" s="341"/>
      <c r="EY214" s="346"/>
      <c r="EZ214" s="343"/>
      <c r="FA214" s="344"/>
      <c r="FB214" s="345"/>
      <c r="FC214" s="340"/>
      <c r="FD214" s="341"/>
      <c r="FE214" s="346"/>
      <c r="FF214" s="343"/>
      <c r="FG214" s="344"/>
      <c r="FH214" s="345"/>
      <c r="FI214" s="340"/>
      <c r="FJ214" s="341"/>
      <c r="FK214" s="346"/>
      <c r="FL214" s="343"/>
      <c r="FM214" s="344"/>
      <c r="FN214" s="345"/>
      <c r="FO214" s="340"/>
      <c r="FP214" s="341"/>
      <c r="FQ214" s="346"/>
      <c r="FR214" s="343"/>
      <c r="FS214" s="344"/>
      <c r="FT214" s="345"/>
      <c r="FU214" s="340"/>
      <c r="FV214" s="341"/>
      <c r="FW214" s="346"/>
      <c r="FX214" s="343"/>
      <c r="FY214" s="344"/>
      <c r="FZ214" s="345"/>
      <c r="GA214" s="340"/>
      <c r="GB214" s="341"/>
      <c r="GC214" s="346"/>
      <c r="GD214" s="343"/>
      <c r="GE214" s="344"/>
      <c r="GF214" s="345"/>
      <c r="GG214" s="340"/>
      <c r="GH214" s="341"/>
      <c r="GI214" s="346"/>
      <c r="GJ214" s="343"/>
      <c r="GK214" s="344"/>
      <c r="GL214" s="345"/>
      <c r="GM214" s="340"/>
      <c r="GN214" s="341"/>
      <c r="GO214" s="346"/>
      <c r="GP214" s="343"/>
      <c r="GQ214" s="344"/>
      <c r="GR214" s="345"/>
      <c r="GS214" s="340"/>
      <c r="GT214" s="341"/>
      <c r="GU214" s="346"/>
      <c r="GV214" s="343"/>
      <c r="GW214" s="344"/>
      <c r="GX214" s="345"/>
      <c r="GY214" s="340"/>
      <c r="GZ214" s="341"/>
      <c r="HA214" s="346"/>
      <c r="HB214" s="343"/>
      <c r="HC214" s="344"/>
      <c r="HD214" s="345"/>
      <c r="HE214" s="340"/>
      <c r="HF214" s="341"/>
      <c r="HG214" s="346"/>
      <c r="HH214" s="343"/>
      <c r="HI214" s="344"/>
      <c r="HJ214" s="345"/>
      <c r="HK214" s="340"/>
      <c r="HL214" s="341"/>
      <c r="HM214" s="346"/>
      <c r="HN214" s="343"/>
      <c r="HO214" s="344"/>
      <c r="HP214" s="345"/>
      <c r="HQ214" s="340"/>
      <c r="HR214" s="341"/>
      <c r="HS214" s="346"/>
      <c r="HT214" s="343"/>
      <c r="HU214" s="344"/>
      <c r="HV214" s="345"/>
      <c r="HW214" s="340"/>
      <c r="HX214" s="341"/>
      <c r="HY214" s="346"/>
      <c r="HZ214" s="343"/>
      <c r="IA214" s="344"/>
      <c r="IB214" s="345"/>
      <c r="IC214" s="340"/>
      <c r="ID214" s="341"/>
      <c r="IE214" s="346"/>
      <c r="IF214" s="343"/>
      <c r="IG214" s="344"/>
      <c r="IH214" s="345"/>
      <c r="II214" s="340"/>
      <c r="IJ214" s="341"/>
      <c r="IK214" s="346"/>
      <c r="IL214" s="343"/>
      <c r="IM214" s="344"/>
      <c r="IN214" s="345"/>
      <c r="IO214" s="340"/>
      <c r="IP214" s="341"/>
      <c r="IQ214" s="346"/>
      <c r="IR214" s="343"/>
      <c r="IS214" s="344"/>
      <c r="IT214" s="345"/>
      <c r="IU214" s="340"/>
      <c r="IV214" s="341"/>
    </row>
    <row r="215" spans="1:256" ht="15.75" customHeight="1" x14ac:dyDescent="0.25">
      <c r="A215" s="44"/>
      <c r="B215" s="45" t="s">
        <v>9</v>
      </c>
      <c r="C215" s="46"/>
      <c r="D215" s="71"/>
      <c r="E215" s="48"/>
      <c r="F215" s="49">
        <f>SUM(F203:F214)</f>
        <v>0</v>
      </c>
    </row>
    <row r="216" spans="1:256" ht="17.25" customHeight="1" x14ac:dyDescent="0.25">
      <c r="A216" s="44"/>
      <c r="B216" s="45" t="s">
        <v>35</v>
      </c>
      <c r="C216" s="46"/>
      <c r="D216" s="71"/>
      <c r="E216" s="48"/>
      <c r="F216" s="49">
        <f>F215+F202</f>
        <v>0</v>
      </c>
    </row>
    <row r="217" spans="1:256" ht="19.5" customHeight="1" x14ac:dyDescent="0.25">
      <c r="A217" s="382" t="s">
        <v>4</v>
      </c>
      <c r="B217" s="382" t="s">
        <v>49</v>
      </c>
      <c r="C217" s="384" t="s">
        <v>5</v>
      </c>
      <c r="D217" s="382" t="s">
        <v>247</v>
      </c>
      <c r="E217" s="16" t="s">
        <v>7</v>
      </c>
      <c r="F217" s="16" t="s">
        <v>9</v>
      </c>
    </row>
    <row r="218" spans="1:256" ht="19.5" customHeight="1" x14ac:dyDescent="0.25">
      <c r="A218" s="383"/>
      <c r="B218" s="383"/>
      <c r="C218" s="385"/>
      <c r="D218" s="383"/>
      <c r="E218" s="16" t="s">
        <v>8</v>
      </c>
      <c r="F218" s="16" t="s">
        <v>8</v>
      </c>
    </row>
    <row r="219" spans="1:256" ht="20.25" customHeight="1" x14ac:dyDescent="0.25">
      <c r="A219" s="38"/>
      <c r="B219" s="22" t="s">
        <v>50</v>
      </c>
      <c r="C219" s="73"/>
      <c r="D219" s="50"/>
      <c r="E219" s="289"/>
      <c r="F219" s="74"/>
    </row>
    <row r="220" spans="1:256" ht="20.25" customHeight="1" x14ac:dyDescent="0.25">
      <c r="A220" s="38" t="s">
        <v>51</v>
      </c>
      <c r="B220" s="22" t="s">
        <v>52</v>
      </c>
      <c r="C220" s="73"/>
      <c r="D220" s="50"/>
      <c r="E220" s="289"/>
      <c r="F220" s="74"/>
    </row>
    <row r="221" spans="1:256" s="209" customFormat="1" ht="81" customHeight="1" x14ac:dyDescent="0.25">
      <c r="A221" s="254" t="s">
        <v>53</v>
      </c>
      <c r="B221" s="178" t="s">
        <v>236</v>
      </c>
      <c r="C221" s="255" t="s">
        <v>139</v>
      </c>
      <c r="D221" s="88">
        <v>70</v>
      </c>
      <c r="E221" s="313"/>
      <c r="F221" s="82">
        <f>D221*E221</f>
        <v>0</v>
      </c>
    </row>
    <row r="222" spans="1:256" s="209" customFormat="1" ht="172.5" customHeight="1" x14ac:dyDescent="0.25">
      <c r="A222" s="196" t="s">
        <v>54</v>
      </c>
      <c r="B222" s="205" t="s">
        <v>78</v>
      </c>
      <c r="C222" s="256" t="s">
        <v>13</v>
      </c>
      <c r="D222" s="257">
        <v>48</v>
      </c>
      <c r="E222" s="329"/>
      <c r="F222" s="258">
        <f>D222*E222</f>
        <v>0</v>
      </c>
    </row>
    <row r="223" spans="1:256" ht="20.25" customHeight="1" x14ac:dyDescent="0.25">
      <c r="A223" s="38" t="s">
        <v>55</v>
      </c>
      <c r="B223" s="22" t="s">
        <v>56</v>
      </c>
      <c r="C223" s="73"/>
      <c r="D223" s="50"/>
      <c r="E223" s="294"/>
      <c r="F223" s="43"/>
    </row>
    <row r="224" spans="1:256" s="209" customFormat="1" ht="162.75" customHeight="1" x14ac:dyDescent="0.25">
      <c r="A224" s="143" t="s">
        <v>22</v>
      </c>
      <c r="B224" s="259" t="s">
        <v>57</v>
      </c>
      <c r="C224" s="260" t="s">
        <v>13</v>
      </c>
      <c r="D224" s="257">
        <v>6</v>
      </c>
      <c r="E224" s="329"/>
      <c r="F224" s="258">
        <f>D224*E224</f>
        <v>0</v>
      </c>
    </row>
    <row r="225" spans="1:6" s="209" customFormat="1" ht="144.75" customHeight="1" x14ac:dyDescent="0.25">
      <c r="A225" s="244" t="s">
        <v>23</v>
      </c>
      <c r="B225" s="58" t="s">
        <v>299</v>
      </c>
      <c r="C225" s="220" t="s">
        <v>13</v>
      </c>
      <c r="D225" s="221">
        <v>6</v>
      </c>
      <c r="E225" s="326"/>
      <c r="F225" s="222">
        <f>D225*E225</f>
        <v>0</v>
      </c>
    </row>
    <row r="226" spans="1:6" s="209" customFormat="1" ht="18" customHeight="1" x14ac:dyDescent="0.25">
      <c r="A226" s="249" t="s">
        <v>201</v>
      </c>
      <c r="B226" s="251" t="s">
        <v>202</v>
      </c>
      <c r="C226" s="252"/>
      <c r="D226" s="136"/>
      <c r="E226" s="295"/>
      <c r="F226" s="137"/>
    </row>
    <row r="227" spans="1:6" s="209" customFormat="1" ht="118.5" customHeight="1" x14ac:dyDescent="0.25">
      <c r="A227" s="229"/>
      <c r="B227" s="179" t="s">
        <v>298</v>
      </c>
      <c r="C227" s="261"/>
      <c r="D227" s="232"/>
      <c r="E227" s="298"/>
      <c r="F227" s="180"/>
    </row>
    <row r="228" spans="1:6" s="209" customFormat="1" ht="18" customHeight="1" x14ac:dyDescent="0.25">
      <c r="A228" s="110" t="s">
        <v>22</v>
      </c>
      <c r="B228" s="227" t="s">
        <v>203</v>
      </c>
      <c r="C228" s="228" t="s">
        <v>40</v>
      </c>
      <c r="D228" s="126">
        <v>40</v>
      </c>
      <c r="E228" s="316"/>
      <c r="F228" s="127">
        <f>D228*E228</f>
        <v>0</v>
      </c>
    </row>
    <row r="229" spans="1:6" s="209" customFormat="1" ht="80.25" customHeight="1" x14ac:dyDescent="0.25">
      <c r="A229" s="123" t="s">
        <v>23</v>
      </c>
      <c r="B229" s="224" t="s">
        <v>214</v>
      </c>
      <c r="C229" s="228" t="s">
        <v>149</v>
      </c>
      <c r="D229" s="126">
        <v>2</v>
      </c>
      <c r="E229" s="316"/>
      <c r="F229" s="127">
        <f>E229*D229</f>
        <v>0</v>
      </c>
    </row>
    <row r="230" spans="1:6" ht="58.5" customHeight="1" x14ac:dyDescent="0.25">
      <c r="A230" s="52"/>
      <c r="B230" s="262"/>
      <c r="C230" s="73"/>
      <c r="D230" s="50"/>
      <c r="E230" s="307"/>
      <c r="F230" s="164"/>
    </row>
    <row r="231" spans="1:6" ht="15.75" customHeight="1" x14ac:dyDescent="0.25">
      <c r="A231" s="44"/>
      <c r="B231" s="45" t="s">
        <v>9</v>
      </c>
      <c r="C231" s="46"/>
      <c r="D231" s="71"/>
      <c r="E231" s="48"/>
      <c r="F231" s="49">
        <f>SUM(F220:F230)</f>
        <v>0</v>
      </c>
    </row>
    <row r="232" spans="1:6" ht="17.25" customHeight="1" x14ac:dyDescent="0.25">
      <c r="A232" s="44"/>
      <c r="B232" s="45" t="s">
        <v>35</v>
      </c>
      <c r="C232" s="46"/>
      <c r="D232" s="71"/>
      <c r="E232" s="48"/>
      <c r="F232" s="49">
        <f>F231</f>
        <v>0</v>
      </c>
    </row>
    <row r="233" spans="1:6" ht="17.25" customHeight="1" x14ac:dyDescent="0.25">
      <c r="A233" s="263"/>
      <c r="B233" s="264"/>
      <c r="C233" s="265"/>
      <c r="D233" s="266"/>
      <c r="E233" s="267"/>
      <c r="F233" s="268"/>
    </row>
    <row r="234" spans="1:6" ht="21.9" customHeight="1" x14ac:dyDescent="0.25">
      <c r="A234" s="393" t="s">
        <v>58</v>
      </c>
      <c r="B234" s="394"/>
      <c r="C234" s="394"/>
      <c r="D234" s="394"/>
      <c r="E234" s="394"/>
      <c r="F234" s="395"/>
    </row>
    <row r="235" spans="1:6" ht="42" customHeight="1" x14ac:dyDescent="0.25">
      <c r="A235" s="269" t="s">
        <v>4</v>
      </c>
      <c r="B235" s="376" t="s">
        <v>49</v>
      </c>
      <c r="C235" s="377"/>
      <c r="D235" s="378"/>
      <c r="E235" s="376" t="s">
        <v>261</v>
      </c>
      <c r="F235" s="378"/>
    </row>
    <row r="236" spans="1:6" ht="18" customHeight="1" x14ac:dyDescent="0.25">
      <c r="A236" s="375" t="s">
        <v>253</v>
      </c>
      <c r="B236" s="375"/>
      <c r="C236" s="375"/>
      <c r="D236" s="375"/>
      <c r="E236" s="375"/>
      <c r="F236" s="375"/>
    </row>
    <row r="237" spans="1:6" ht="18" customHeight="1" x14ac:dyDescent="0.25">
      <c r="A237" s="270" t="s">
        <v>62</v>
      </c>
      <c r="B237" s="379" t="s">
        <v>59</v>
      </c>
      <c r="C237" s="380"/>
      <c r="D237" s="381"/>
      <c r="E237" s="389">
        <f>F20</f>
        <v>0</v>
      </c>
      <c r="F237" s="389"/>
    </row>
    <row r="238" spans="1:6" ht="15.6" x14ac:dyDescent="0.25">
      <c r="A238" s="270" t="s">
        <v>63</v>
      </c>
      <c r="B238" s="379" t="s">
        <v>60</v>
      </c>
      <c r="C238" s="380"/>
      <c r="D238" s="381"/>
      <c r="E238" s="389">
        <f>F29</f>
        <v>0</v>
      </c>
      <c r="F238" s="389"/>
    </row>
    <row r="239" spans="1:6" ht="15.6" x14ac:dyDescent="0.25">
      <c r="A239" s="270" t="s">
        <v>64</v>
      </c>
      <c r="B239" s="379" t="s">
        <v>67</v>
      </c>
      <c r="C239" s="380"/>
      <c r="D239" s="381"/>
      <c r="E239" s="389">
        <f>F56</f>
        <v>0</v>
      </c>
      <c r="F239" s="389"/>
    </row>
    <row r="240" spans="1:6" ht="15.6" x14ac:dyDescent="0.25">
      <c r="A240" s="270" t="s">
        <v>65</v>
      </c>
      <c r="B240" s="379" t="s">
        <v>27</v>
      </c>
      <c r="C240" s="380"/>
      <c r="D240" s="381"/>
      <c r="E240" s="389">
        <f>F147</f>
        <v>0</v>
      </c>
      <c r="F240" s="389"/>
    </row>
    <row r="241" spans="1:6" ht="15.6" x14ac:dyDescent="0.25">
      <c r="A241" s="270" t="s">
        <v>66</v>
      </c>
      <c r="B241" s="379" t="s">
        <v>61</v>
      </c>
      <c r="C241" s="380"/>
      <c r="D241" s="381"/>
      <c r="E241" s="389">
        <f>F158</f>
        <v>0</v>
      </c>
      <c r="F241" s="389"/>
    </row>
    <row r="242" spans="1:6" ht="20.25" customHeight="1" x14ac:dyDescent="0.25">
      <c r="A242" s="375" t="s">
        <v>254</v>
      </c>
      <c r="B242" s="375"/>
      <c r="C242" s="375"/>
      <c r="D242" s="375"/>
      <c r="E242" s="375"/>
      <c r="F242" s="375"/>
    </row>
    <row r="243" spans="1:6" ht="15.6" x14ac:dyDescent="0.25">
      <c r="A243" s="270" t="s">
        <v>251</v>
      </c>
      <c r="B243" s="379" t="s">
        <v>237</v>
      </c>
      <c r="C243" s="380"/>
      <c r="D243" s="381"/>
      <c r="E243" s="389">
        <f>F216</f>
        <v>0</v>
      </c>
      <c r="F243" s="389"/>
    </row>
    <row r="244" spans="1:6" ht="15.6" x14ac:dyDescent="0.25">
      <c r="A244" s="270" t="s">
        <v>68</v>
      </c>
      <c r="B244" s="379" t="s">
        <v>242</v>
      </c>
      <c r="C244" s="380"/>
      <c r="D244" s="381"/>
      <c r="E244" s="389">
        <f>F232</f>
        <v>0</v>
      </c>
      <c r="F244" s="389"/>
    </row>
    <row r="245" spans="1:6" ht="25.5" customHeight="1" x14ac:dyDescent="0.25">
      <c r="A245" s="374" t="s">
        <v>252</v>
      </c>
      <c r="B245" s="374"/>
      <c r="C245" s="374"/>
      <c r="D245" s="374"/>
      <c r="E245" s="400">
        <f>SUM(E237:F244)</f>
        <v>0</v>
      </c>
      <c r="F245" s="400"/>
    </row>
    <row r="246" spans="1:6" ht="15.6" x14ac:dyDescent="0.25">
      <c r="A246"/>
      <c r="B246" s="397"/>
      <c r="C246" s="397"/>
      <c r="E246" s="272"/>
      <c r="F246" s="273"/>
    </row>
    <row r="247" spans="1:6" ht="29.25" customHeight="1" x14ac:dyDescent="0.25">
      <c r="A247"/>
      <c r="B247" s="274" t="s">
        <v>255</v>
      </c>
      <c r="C247" s="398"/>
      <c r="D247" s="398"/>
      <c r="E247" s="398"/>
      <c r="F247" s="398"/>
    </row>
    <row r="248" spans="1:6" ht="25.5" customHeight="1" x14ac:dyDescent="0.25">
      <c r="A248"/>
      <c r="B248" s="274" t="s">
        <v>256</v>
      </c>
      <c r="C248" s="391"/>
      <c r="D248" s="391"/>
      <c r="E248" s="391"/>
      <c r="F248" s="391"/>
    </row>
    <row r="249" spans="1:6" ht="25.5" customHeight="1" x14ac:dyDescent="0.25">
      <c r="A249"/>
      <c r="B249" s="274" t="s">
        <v>257</v>
      </c>
      <c r="C249" s="391"/>
      <c r="D249" s="391"/>
      <c r="E249" s="391"/>
      <c r="F249" s="391"/>
    </row>
    <row r="250" spans="1:6" ht="26.4" x14ac:dyDescent="0.25">
      <c r="A250"/>
      <c r="B250" s="274" t="s">
        <v>69</v>
      </c>
      <c r="C250" s="399">
        <f ca="1">TODAY()</f>
        <v>45505</v>
      </c>
      <c r="D250" s="399"/>
      <c r="E250" s="399"/>
      <c r="F250" s="399"/>
    </row>
    <row r="251" spans="1:6" ht="26.4" x14ac:dyDescent="0.25">
      <c r="A251"/>
      <c r="B251" s="274" t="s">
        <v>258</v>
      </c>
      <c r="C251" s="392">
        <v>45463.396906018519</v>
      </c>
      <c r="D251" s="392"/>
      <c r="E251" s="392"/>
      <c r="F251" s="392"/>
    </row>
    <row r="252" spans="1:6" ht="26.4" x14ac:dyDescent="0.25">
      <c r="A252"/>
      <c r="B252" s="274" t="s">
        <v>260</v>
      </c>
      <c r="C252" s="388"/>
      <c r="D252" s="388"/>
      <c r="E252" s="388"/>
      <c r="F252" s="388"/>
    </row>
    <row r="253" spans="1:6" ht="64.2" customHeight="1" x14ac:dyDescent="0.25">
      <c r="A253"/>
      <c r="B253" s="274" t="s">
        <v>259</v>
      </c>
      <c r="C253" s="388"/>
      <c r="D253" s="388"/>
      <c r="E253" s="388"/>
      <c r="F253" s="388"/>
    </row>
    <row r="254" spans="1:6" ht="13.2" x14ac:dyDescent="0.25">
      <c r="A254"/>
      <c r="B254" s="396"/>
      <c r="C254" s="396"/>
      <c r="E254" s="275"/>
      <c r="F254" s="275"/>
    </row>
    <row r="255" spans="1:6" ht="21" customHeight="1" x14ac:dyDescent="0.85">
      <c r="A255"/>
      <c r="B255" s="276" t="s">
        <v>70</v>
      </c>
      <c r="C255" s="277"/>
      <c r="E255" s="275"/>
      <c r="F255" s="275"/>
    </row>
    <row r="256" spans="1:6" ht="26.4" x14ac:dyDescent="0.85">
      <c r="A256"/>
      <c r="B256" s="278" t="s">
        <v>262</v>
      </c>
      <c r="C256" s="277"/>
      <c r="E256" s="275"/>
      <c r="F256" s="275"/>
    </row>
  </sheetData>
  <sheetProtection algorithmName="SHA-512" hashValue="c/SCGNb+AhoNozKOQxygStGnsUsRyUFAH4M87zw41P/th/Odh5fVPWnjsovwf0noJjMLfCNp+WWdmmlsrNHUog==" saltValue="nqLlZrKN0o789mIa1wAswg==" spinCount="100000" sheet="1" objects="1" scenarios="1"/>
  <mergeCells count="101">
    <mergeCell ref="E240:F240"/>
    <mergeCell ref="E241:F241"/>
    <mergeCell ref="E243:F243"/>
    <mergeCell ref="E238:F238"/>
    <mergeCell ref="B254:C254"/>
    <mergeCell ref="B246:C246"/>
    <mergeCell ref="C247:F247"/>
    <mergeCell ref="C250:F250"/>
    <mergeCell ref="C248:F248"/>
    <mergeCell ref="E245:F245"/>
    <mergeCell ref="E244:F244"/>
    <mergeCell ref="B200:B201"/>
    <mergeCell ref="C200:C201"/>
    <mergeCell ref="D200:D201"/>
    <mergeCell ref="A217:A218"/>
    <mergeCell ref="E237:F237"/>
    <mergeCell ref="E8:E9"/>
    <mergeCell ref="C30:C31"/>
    <mergeCell ref="D30:D31"/>
    <mergeCell ref="A162:F162"/>
    <mergeCell ref="D113:D114"/>
    <mergeCell ref="A161:F161"/>
    <mergeCell ref="A234:F234"/>
    <mergeCell ref="F8:F9"/>
    <mergeCell ref="D7:D8"/>
    <mergeCell ref="A7:A8"/>
    <mergeCell ref="B7:B8"/>
    <mergeCell ref="C7:C8"/>
    <mergeCell ref="D101:D102"/>
    <mergeCell ref="B101:B102"/>
    <mergeCell ref="A101:A102"/>
    <mergeCell ref="A44:A45"/>
    <mergeCell ref="B44:B45"/>
    <mergeCell ref="A89:A90"/>
    <mergeCell ref="B89:B90"/>
    <mergeCell ref="A166:A167"/>
    <mergeCell ref="B166:B167"/>
    <mergeCell ref="C166:C167"/>
    <mergeCell ref="D166:D167"/>
    <mergeCell ref="A70:A71"/>
    <mergeCell ref="B70:B71"/>
    <mergeCell ref="C70:C71"/>
    <mergeCell ref="E235:F235"/>
    <mergeCell ref="C253:F253"/>
    <mergeCell ref="C252:F252"/>
    <mergeCell ref="B243:D243"/>
    <mergeCell ref="B244:D244"/>
    <mergeCell ref="D70:D71"/>
    <mergeCell ref="E239:F239"/>
    <mergeCell ref="A160:F160"/>
    <mergeCell ref="A159:F159"/>
    <mergeCell ref="C113:C114"/>
    <mergeCell ref="C249:F249"/>
    <mergeCell ref="C251:F251"/>
    <mergeCell ref="B238:D238"/>
    <mergeCell ref="B239:D239"/>
    <mergeCell ref="B240:D240"/>
    <mergeCell ref="B241:D241"/>
    <mergeCell ref="A200:A201"/>
    <mergeCell ref="D129:D130"/>
    <mergeCell ref="A163:F163"/>
    <mergeCell ref="D148:D149"/>
    <mergeCell ref="C148:C149"/>
    <mergeCell ref="B148:B149"/>
    <mergeCell ref="A148:A149"/>
    <mergeCell ref="A21:A22"/>
    <mergeCell ref="B21:B22"/>
    <mergeCell ref="C21:C22"/>
    <mergeCell ref="D21:D22"/>
    <mergeCell ref="C44:C45"/>
    <mergeCell ref="D44:D45"/>
    <mergeCell ref="A30:A31"/>
    <mergeCell ref="B30:B31"/>
    <mergeCell ref="C89:C90"/>
    <mergeCell ref="D89:D90"/>
    <mergeCell ref="D57:D58"/>
    <mergeCell ref="B57:B58"/>
    <mergeCell ref="A1:F1"/>
    <mergeCell ref="A2:F2"/>
    <mergeCell ref="A3:F3"/>
    <mergeCell ref="A4:F4"/>
    <mergeCell ref="A245:D245"/>
    <mergeCell ref="A236:F236"/>
    <mergeCell ref="A242:F242"/>
    <mergeCell ref="B235:D235"/>
    <mergeCell ref="B237:D237"/>
    <mergeCell ref="B113:B114"/>
    <mergeCell ref="B217:B218"/>
    <mergeCell ref="C217:C218"/>
    <mergeCell ref="D217:D218"/>
    <mergeCell ref="A179:A180"/>
    <mergeCell ref="B179:B180"/>
    <mergeCell ref="C179:C180"/>
    <mergeCell ref="D179:D180"/>
    <mergeCell ref="A57:A58"/>
    <mergeCell ref="C101:C102"/>
    <mergeCell ref="A129:A130"/>
    <mergeCell ref="B129:B130"/>
    <mergeCell ref="C129:C130"/>
    <mergeCell ref="C57:C58"/>
    <mergeCell ref="A113:A114"/>
  </mergeCells>
  <phoneticPr fontId="22" type="noConversion"/>
  <conditionalFormatting sqref="B182">
    <cfRule type="cellIs" dxfId="23" priority="65" stopIfTrue="1" operator="equal">
      <formula>0</formula>
    </cfRule>
    <cfRule type="cellIs" dxfId="22" priority="66" operator="equal">
      <formula>0</formula>
    </cfRule>
  </conditionalFormatting>
  <conditionalFormatting sqref="B34:C41">
    <cfRule type="cellIs" dxfId="21" priority="53" stopIfTrue="1" operator="equal">
      <formula>0</formula>
    </cfRule>
    <cfRule type="cellIs" dxfId="20" priority="54" operator="equal">
      <formula>0</formula>
    </cfRule>
  </conditionalFormatting>
  <conditionalFormatting sqref="B118:C119">
    <cfRule type="cellIs" dxfId="19" priority="51" stopIfTrue="1" operator="equal">
      <formula>0</formula>
    </cfRule>
    <cfRule type="cellIs" dxfId="18" priority="52" operator="equal">
      <formula>0</formula>
    </cfRule>
  </conditionalFormatting>
  <conditionalFormatting sqref="B119:C119 C120:C121">
    <cfRule type="cellIs" dxfId="17" priority="67" stopIfTrue="1" operator="equal">
      <formula>0</formula>
    </cfRule>
    <cfRule type="cellIs" dxfId="16" priority="68" operator="equal">
      <formula>0</formula>
    </cfRule>
  </conditionalFormatting>
  <conditionalFormatting sqref="B183:C188">
    <cfRule type="cellIs" dxfId="15" priority="49" stopIfTrue="1" operator="equal">
      <formula>0</formula>
    </cfRule>
    <cfRule type="cellIs" dxfId="14" priority="50" operator="equal">
      <formula>0</formula>
    </cfRule>
  </conditionalFormatting>
  <conditionalFormatting sqref="B191:C197">
    <cfRule type="cellIs" dxfId="13" priority="41" stopIfTrue="1" operator="equal">
      <formula>0</formula>
    </cfRule>
    <cfRule type="cellIs" dxfId="12" priority="42" operator="equal">
      <formula>0</formula>
    </cfRule>
  </conditionalFormatting>
  <conditionalFormatting sqref="B203:C214 H213:I214 N213:O214 T213:U214 Z213:AA214 AF213:AG214 AL213:AM214 AR213:AS214 AX213:AY214 BD213:BE214 BJ213:BK214 BP213:BQ214 BV213:BW214 CB213:CC214 CH213:CI214 CN213:CO214 CT213:CU214 CZ213:DA214 DF213:DG214 DL213:DM214 DR213:DS214 DX213:DY214 ED213:EE214 EJ213:EK214 EP213:EQ214 EV213:EW214 FB213:FC214 FH213:FI214 FN213:FO214 FT213:FU214 FZ213:GA214 GF213:GG214 GL213:GM214 GR213:GS214 GX213:GY214 HD213:HE214 HJ213:HK214 HP213:HQ214 HV213:HW214 IB213:IC214 IH213:II214 IN213:IO214 IT213:IU214">
    <cfRule type="cellIs" dxfId="11" priority="1" stopIfTrue="1" operator="equal">
      <formula>0</formula>
    </cfRule>
    <cfRule type="cellIs" dxfId="10" priority="2" operator="equal">
      <formula>0</formula>
    </cfRule>
  </conditionalFormatting>
  <conditionalFormatting sqref="B221:C221">
    <cfRule type="cellIs" dxfId="9" priority="27" stopIfTrue="1" operator="equal">
      <formula>0</formula>
    </cfRule>
    <cfRule type="cellIs" dxfId="8" priority="28" operator="equal">
      <formula>0</formula>
    </cfRule>
  </conditionalFormatting>
  <conditionalFormatting sqref="B226:C229">
    <cfRule type="cellIs" dxfId="7" priority="13" stopIfTrue="1" operator="equal">
      <formula>0</formula>
    </cfRule>
    <cfRule type="cellIs" dxfId="6" priority="14" operator="equal">
      <formula>0</formula>
    </cfRule>
  </conditionalFormatting>
  <conditionalFormatting sqref="C33">
    <cfRule type="cellIs" dxfId="5" priority="55" stopIfTrue="1" operator="equal">
      <formula>0</formula>
    </cfRule>
    <cfRule type="cellIs" dxfId="4" priority="56" operator="equal">
      <formula>0</formula>
    </cfRule>
  </conditionalFormatting>
  <conditionalFormatting sqref="C140:C145">
    <cfRule type="cellIs" dxfId="3" priority="5" stopIfTrue="1" operator="equal">
      <formula>0</formula>
    </cfRule>
    <cfRule type="cellIs" dxfId="2" priority="6" operator="equal">
      <formula>0</formula>
    </cfRule>
  </conditionalFormatting>
  <conditionalFormatting sqref="C153:C156">
    <cfRule type="cellIs" dxfId="1" priority="7" stopIfTrue="1" operator="equal">
      <formula>0</formula>
    </cfRule>
    <cfRule type="cellIs" dxfId="0" priority="8" operator="equal">
      <formula>0</formula>
    </cfRule>
  </conditionalFormatting>
  <printOptions horizontalCentered="1"/>
  <pageMargins left="0.5" right="0.5" top="0.5" bottom="0.75" header="0.5" footer="0.5"/>
  <pageSetup paperSize="9" scale="67" firstPageNumber="4" orientation="portrait" useFirstPageNumber="1" r:id="rId1"/>
  <headerFooter alignWithMargins="0">
    <oddFooter>&amp;C&amp;P</oddFooter>
  </headerFooter>
  <rowBreaks count="17" manualBreakCount="17">
    <brk id="4" max="5" man="1"/>
    <brk id="20" max="5" man="1"/>
    <brk id="29" max="5" man="1"/>
    <brk id="43" max="5" man="1"/>
    <brk id="56" max="5" man="1"/>
    <brk id="69" max="5" man="1"/>
    <brk id="88" max="5" man="1"/>
    <brk id="100" max="5" man="1"/>
    <brk id="112" max="5" man="1"/>
    <brk id="128" max="5" man="1"/>
    <brk id="147" max="5" man="1"/>
    <brk id="158" max="5" man="1"/>
    <brk id="163" max="5" man="1"/>
    <brk id="178" max="5" man="1"/>
    <brk id="199" max="5" man="1"/>
    <brk id="216" max="5" man="1"/>
    <brk id="232"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86679-7233-4233-BB8E-6414AD8C71E1}">
  <sheetPr codeName="Sheet4"/>
  <dimension ref="A1:IN58"/>
  <sheetViews>
    <sheetView view="pageBreakPreview" zoomScaleNormal="100" zoomScaleSheetLayoutView="100" workbookViewId="0">
      <selection activeCell="J5" sqref="J5"/>
    </sheetView>
  </sheetViews>
  <sheetFormatPr defaultColWidth="9.109375" defaultRowHeight="13.2" x14ac:dyDescent="0.25"/>
  <cols>
    <col min="1" max="1" width="7.33203125" style="1" customWidth="1"/>
    <col min="2" max="2" width="38.6640625" style="1" customWidth="1"/>
    <col min="3" max="3" width="8.33203125" style="6" customWidth="1"/>
    <col min="4" max="4" width="9.109375" style="2"/>
    <col min="5" max="5" width="5.33203125" style="1" customWidth="1"/>
    <col min="6" max="6" width="8.6640625" style="6" customWidth="1"/>
    <col min="7" max="7" width="7.88671875" style="1" customWidth="1"/>
    <col min="8" max="8" width="12" style="6" customWidth="1"/>
    <col min="9" max="248" width="9.109375" style="1"/>
  </cols>
  <sheetData>
    <row r="1" spans="1:248" ht="13.8" x14ac:dyDescent="0.25">
      <c r="A1" s="412" t="s">
        <v>129</v>
      </c>
      <c r="B1" s="412"/>
      <c r="C1" s="412"/>
      <c r="D1" s="412"/>
      <c r="E1" s="412"/>
      <c r="F1" s="412"/>
      <c r="G1" s="412"/>
      <c r="H1" s="412"/>
    </row>
    <row r="2" spans="1:248" ht="16.8" x14ac:dyDescent="0.25">
      <c r="A2" s="10">
        <v>1</v>
      </c>
      <c r="B2" s="409" t="s">
        <v>83</v>
      </c>
      <c r="C2" s="409"/>
      <c r="D2" s="409"/>
      <c r="E2" s="409"/>
      <c r="F2" s="409"/>
      <c r="G2" s="409"/>
      <c r="H2" s="409"/>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row>
    <row r="3" spans="1:248" ht="16.8" x14ac:dyDescent="0.25">
      <c r="A3" s="410"/>
      <c r="B3" s="408" t="s">
        <v>82</v>
      </c>
      <c r="C3" s="408"/>
      <c r="D3" s="408"/>
      <c r="E3" s="408"/>
      <c r="F3" s="408"/>
      <c r="G3" s="408"/>
      <c r="H3" s="408"/>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row>
    <row r="4" spans="1:248" ht="16.8" x14ac:dyDescent="0.25">
      <c r="A4" s="410"/>
      <c r="B4" s="408"/>
      <c r="C4" s="408"/>
      <c r="D4" s="408"/>
      <c r="E4" s="408"/>
      <c r="F4" s="408"/>
      <c r="G4" s="408"/>
      <c r="H4" s="408"/>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row>
    <row r="5" spans="1:248" ht="105" customHeight="1" x14ac:dyDescent="0.25">
      <c r="A5" s="410"/>
      <c r="B5" s="408"/>
      <c r="C5" s="408"/>
      <c r="D5" s="408"/>
      <c r="E5" s="408"/>
      <c r="F5" s="408"/>
      <c r="G5" s="408"/>
      <c r="H5" s="408"/>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row>
    <row r="6" spans="1:248" ht="16.8" x14ac:dyDescent="0.25">
      <c r="A6" s="10">
        <v>2</v>
      </c>
      <c r="B6" s="409" t="s">
        <v>85</v>
      </c>
      <c r="C6" s="409"/>
      <c r="D6" s="409"/>
      <c r="E6" s="409"/>
      <c r="F6" s="409"/>
      <c r="G6" s="409"/>
      <c r="H6" s="409"/>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row>
    <row r="7" spans="1:248" ht="16.5" customHeight="1" x14ac:dyDescent="0.3">
      <c r="A7" s="410"/>
      <c r="B7" s="408" t="s">
        <v>84</v>
      </c>
      <c r="C7" s="408"/>
      <c r="D7" s="408"/>
      <c r="E7" s="408"/>
      <c r="F7" s="408"/>
      <c r="G7" s="408"/>
      <c r="H7" s="408"/>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row>
    <row r="8" spans="1:248" ht="16.8" x14ac:dyDescent="0.3">
      <c r="A8" s="410"/>
      <c r="B8" s="408"/>
      <c r="C8" s="408"/>
      <c r="D8" s="408"/>
      <c r="E8" s="408"/>
      <c r="F8" s="408"/>
      <c r="G8" s="408"/>
      <c r="H8" s="408"/>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row>
    <row r="9" spans="1:248" ht="141" customHeight="1" x14ac:dyDescent="0.3">
      <c r="A9" s="410"/>
      <c r="B9" s="408"/>
      <c r="C9" s="408"/>
      <c r="D9" s="408"/>
      <c r="E9" s="408"/>
      <c r="F9" s="408"/>
      <c r="G9" s="408"/>
      <c r="H9" s="408"/>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row>
    <row r="10" spans="1:248" ht="16.8" x14ac:dyDescent="0.25">
      <c r="A10" s="10">
        <v>3</v>
      </c>
      <c r="B10" s="409" t="s">
        <v>86</v>
      </c>
      <c r="C10" s="409"/>
      <c r="D10" s="409"/>
      <c r="E10" s="409"/>
      <c r="F10" s="409"/>
      <c r="G10" s="409"/>
      <c r="H10" s="409"/>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row>
    <row r="11" spans="1:248" ht="16.5" customHeight="1" x14ac:dyDescent="0.3">
      <c r="A11" s="411"/>
      <c r="B11" s="408" t="s">
        <v>87</v>
      </c>
      <c r="C11" s="408"/>
      <c r="D11" s="408"/>
      <c r="E11" s="408"/>
      <c r="F11" s="408"/>
      <c r="G11" s="408"/>
      <c r="H11" s="408"/>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row>
    <row r="12" spans="1:248" ht="16.8" x14ac:dyDescent="0.3">
      <c r="A12" s="411"/>
      <c r="B12" s="408"/>
      <c r="C12" s="408"/>
      <c r="D12" s="408"/>
      <c r="E12" s="408"/>
      <c r="F12" s="408"/>
      <c r="G12" s="408"/>
      <c r="H12" s="408"/>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row>
    <row r="13" spans="1:248" ht="127.5" customHeight="1" x14ac:dyDescent="0.3">
      <c r="A13" s="411"/>
      <c r="B13" s="408"/>
      <c r="C13" s="408"/>
      <c r="D13" s="408"/>
      <c r="E13" s="408"/>
      <c r="F13" s="408"/>
      <c r="G13" s="408"/>
      <c r="H13" s="408"/>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row>
    <row r="14" spans="1:248" ht="16.8" x14ac:dyDescent="0.25">
      <c r="A14" s="10">
        <v>4</v>
      </c>
      <c r="B14" s="409" t="s">
        <v>88</v>
      </c>
      <c r="C14" s="409"/>
      <c r="D14" s="409"/>
      <c r="E14" s="409"/>
      <c r="F14" s="409"/>
      <c r="G14" s="409"/>
      <c r="H14" s="409"/>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row>
    <row r="15" spans="1:248" ht="16.5" customHeight="1" x14ac:dyDescent="0.3">
      <c r="A15" s="410"/>
      <c r="B15" s="408" t="s">
        <v>89</v>
      </c>
      <c r="C15" s="408"/>
      <c r="D15" s="408"/>
      <c r="E15" s="408"/>
      <c r="F15" s="408"/>
      <c r="G15" s="408"/>
      <c r="H15" s="408"/>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row>
    <row r="16" spans="1:248" ht="16.8" x14ac:dyDescent="0.3">
      <c r="A16" s="410"/>
      <c r="B16" s="408"/>
      <c r="C16" s="408"/>
      <c r="D16" s="408"/>
      <c r="E16" s="408"/>
      <c r="F16" s="408"/>
      <c r="G16" s="408"/>
      <c r="H16" s="408"/>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row>
    <row r="17" spans="1:248" ht="110.25" customHeight="1" x14ac:dyDescent="0.3">
      <c r="A17" s="410"/>
      <c r="B17" s="408"/>
      <c r="C17" s="408"/>
      <c r="D17" s="408"/>
      <c r="E17" s="408"/>
      <c r="F17" s="408"/>
      <c r="G17" s="408"/>
      <c r="H17" s="408"/>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row>
    <row r="18" spans="1:248" ht="16.8" x14ac:dyDescent="0.25">
      <c r="A18" s="10">
        <v>5</v>
      </c>
      <c r="B18" s="409" t="s">
        <v>91</v>
      </c>
      <c r="C18" s="409"/>
      <c r="D18" s="409"/>
      <c r="E18" s="409"/>
      <c r="F18" s="409"/>
      <c r="G18" s="409"/>
      <c r="H18" s="409"/>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row>
    <row r="19" spans="1:248" ht="16.5" customHeight="1" x14ac:dyDescent="0.3">
      <c r="A19" s="410"/>
      <c r="B19" s="406" t="s">
        <v>90</v>
      </c>
      <c r="C19" s="406"/>
      <c r="D19" s="406"/>
      <c r="E19" s="406"/>
      <c r="F19" s="406"/>
      <c r="G19" s="406"/>
      <c r="H19" s="406"/>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row>
    <row r="20" spans="1:248" ht="16.8" x14ac:dyDescent="0.3">
      <c r="A20" s="410"/>
      <c r="B20" s="406"/>
      <c r="C20" s="406"/>
      <c r="D20" s="406"/>
      <c r="E20" s="406"/>
      <c r="F20" s="406"/>
      <c r="G20" s="406"/>
      <c r="H20" s="406"/>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row>
    <row r="21" spans="1:248" ht="24" customHeight="1" x14ac:dyDescent="0.3">
      <c r="A21" s="410"/>
      <c r="B21" s="406"/>
      <c r="C21" s="406"/>
      <c r="D21" s="406"/>
      <c r="E21" s="406"/>
      <c r="F21" s="406"/>
      <c r="G21" s="406"/>
      <c r="H21" s="406"/>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row>
    <row r="22" spans="1:248" ht="16.8" x14ac:dyDescent="0.25">
      <c r="A22" s="10">
        <v>6</v>
      </c>
      <c r="B22" s="409" t="s">
        <v>94</v>
      </c>
      <c r="C22" s="409"/>
      <c r="D22" s="409"/>
      <c r="E22" s="409"/>
      <c r="F22" s="409"/>
      <c r="G22" s="409"/>
      <c r="H22" s="409"/>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row>
    <row r="23" spans="1:248" ht="16.5" customHeight="1" x14ac:dyDescent="0.3">
      <c r="A23" s="410"/>
      <c r="B23" s="406" t="s">
        <v>92</v>
      </c>
      <c r="C23" s="406"/>
      <c r="D23" s="406"/>
      <c r="E23" s="406"/>
      <c r="F23" s="406"/>
      <c r="G23" s="406"/>
      <c r="H23" s="406"/>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row>
    <row r="24" spans="1:248" ht="16.8" x14ac:dyDescent="0.3">
      <c r="A24" s="410"/>
      <c r="B24" s="406"/>
      <c r="C24" s="406"/>
      <c r="D24" s="406"/>
      <c r="E24" s="406"/>
      <c r="F24" s="406"/>
      <c r="G24" s="406"/>
      <c r="H24" s="406"/>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row>
    <row r="25" spans="1:248" ht="61.5" customHeight="1" x14ac:dyDescent="0.3">
      <c r="A25" s="410"/>
      <c r="B25" s="406"/>
      <c r="C25" s="406"/>
      <c r="D25" s="406"/>
      <c r="E25" s="406"/>
      <c r="F25" s="406"/>
      <c r="G25" s="406"/>
      <c r="H25" s="406"/>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row>
    <row r="26" spans="1:248" ht="16.8" x14ac:dyDescent="0.25">
      <c r="A26" s="10">
        <v>7</v>
      </c>
      <c r="B26" s="409" t="s">
        <v>93</v>
      </c>
      <c r="C26" s="409"/>
      <c r="D26" s="409"/>
      <c r="E26" s="409"/>
      <c r="F26" s="409"/>
      <c r="G26" s="409"/>
      <c r="H26" s="409"/>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row>
    <row r="27" spans="1:248" ht="16.5" customHeight="1" x14ac:dyDescent="0.3">
      <c r="A27" s="410"/>
      <c r="B27" s="408" t="s">
        <v>95</v>
      </c>
      <c r="C27" s="408"/>
      <c r="D27" s="408"/>
      <c r="E27" s="408"/>
      <c r="F27" s="408"/>
      <c r="G27" s="408"/>
      <c r="H27" s="408"/>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row>
    <row r="28" spans="1:248" ht="16.8" x14ac:dyDescent="0.3">
      <c r="A28" s="410"/>
      <c r="B28" s="408"/>
      <c r="C28" s="408"/>
      <c r="D28" s="408"/>
      <c r="E28" s="408"/>
      <c r="F28" s="408"/>
      <c r="G28" s="408"/>
      <c r="H28" s="408"/>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row>
    <row r="29" spans="1:248" ht="24" customHeight="1" x14ac:dyDescent="0.3">
      <c r="A29" s="410"/>
      <c r="B29" s="408"/>
      <c r="C29" s="408"/>
      <c r="D29" s="408"/>
      <c r="E29" s="408"/>
      <c r="F29" s="408"/>
      <c r="G29" s="408"/>
      <c r="H29" s="408"/>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row>
    <row r="30" spans="1:248" ht="154.5" customHeight="1" x14ac:dyDescent="0.25">
      <c r="B30" s="408" t="s">
        <v>96</v>
      </c>
      <c r="C30" s="408"/>
      <c r="D30" s="408"/>
      <c r="E30" s="408"/>
      <c r="F30" s="408"/>
      <c r="G30" s="408"/>
      <c r="H30" s="408"/>
    </row>
    <row r="31" spans="1:248" ht="151.5" customHeight="1" x14ac:dyDescent="0.25">
      <c r="B31" s="408" t="s">
        <v>97</v>
      </c>
      <c r="C31" s="408"/>
      <c r="D31" s="408"/>
      <c r="E31" s="408"/>
      <c r="F31" s="408"/>
      <c r="G31" s="408"/>
      <c r="H31" s="408"/>
    </row>
    <row r="32" spans="1:248" ht="115.5" customHeight="1" x14ac:dyDescent="0.25">
      <c r="B32" s="408" t="s">
        <v>98</v>
      </c>
      <c r="C32" s="408"/>
      <c r="D32" s="408"/>
      <c r="E32" s="408"/>
      <c r="F32" s="408"/>
      <c r="G32" s="408"/>
      <c r="H32" s="408"/>
    </row>
    <row r="33" spans="1:248" ht="16.8" x14ac:dyDescent="0.25">
      <c r="A33" s="10">
        <v>8</v>
      </c>
      <c r="B33" s="409" t="s">
        <v>99</v>
      </c>
      <c r="C33" s="409"/>
      <c r="D33" s="409"/>
      <c r="E33" s="409"/>
      <c r="F33" s="409"/>
      <c r="G33" s="409"/>
      <c r="H33" s="409"/>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row>
    <row r="34" spans="1:248" ht="16.8" x14ac:dyDescent="0.25">
      <c r="A34" s="10"/>
      <c r="B34" s="406" t="s">
        <v>100</v>
      </c>
      <c r="C34" s="406"/>
      <c r="D34" s="406"/>
      <c r="E34" s="406"/>
      <c r="F34" s="406"/>
      <c r="G34" s="406"/>
      <c r="H34" s="406"/>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row>
    <row r="35" spans="1:248" ht="16.8" x14ac:dyDescent="0.25">
      <c r="A35" s="407"/>
      <c r="B35" s="9" t="s">
        <v>101</v>
      </c>
      <c r="C35" s="402" t="s">
        <v>102</v>
      </c>
      <c r="D35" s="402"/>
      <c r="E35" s="402"/>
      <c r="F35" s="402"/>
      <c r="G35" s="402"/>
      <c r="H35" s="402"/>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row>
    <row r="36" spans="1:248" ht="16.8" x14ac:dyDescent="0.25">
      <c r="A36" s="407"/>
      <c r="B36" s="7" t="s">
        <v>103</v>
      </c>
      <c r="C36" s="402" t="s">
        <v>104</v>
      </c>
      <c r="D36" s="402"/>
      <c r="E36" s="402"/>
      <c r="F36" s="402"/>
      <c r="G36" s="402"/>
      <c r="H36" s="402"/>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row>
    <row r="37" spans="1:248" ht="16.8" x14ac:dyDescent="0.25">
      <c r="A37" s="407"/>
      <c r="B37" s="7" t="s">
        <v>105</v>
      </c>
      <c r="C37" s="402" t="s">
        <v>118</v>
      </c>
      <c r="D37" s="402"/>
      <c r="E37" s="402"/>
      <c r="F37" s="402"/>
      <c r="G37" s="402"/>
      <c r="H37" s="402"/>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row>
    <row r="38" spans="1:248" ht="16.8" x14ac:dyDescent="0.25">
      <c r="A38" s="407"/>
      <c r="B38" s="7" t="s">
        <v>106</v>
      </c>
      <c r="C38" s="402" t="s">
        <v>119</v>
      </c>
      <c r="D38" s="402"/>
      <c r="E38" s="402"/>
      <c r="F38" s="402"/>
      <c r="G38" s="402"/>
      <c r="H38" s="402"/>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row>
    <row r="39" spans="1:248" ht="16.8" x14ac:dyDescent="0.25">
      <c r="A39" s="407"/>
      <c r="B39" s="7" t="s">
        <v>107</v>
      </c>
      <c r="C39" s="402" t="s">
        <v>40</v>
      </c>
      <c r="D39" s="402"/>
      <c r="E39" s="402"/>
      <c r="F39" s="402"/>
      <c r="G39" s="402"/>
      <c r="H39" s="402"/>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row>
    <row r="40" spans="1:248" x14ac:dyDescent="0.25">
      <c r="A40" s="5"/>
      <c r="B40" s="8" t="s">
        <v>108</v>
      </c>
      <c r="C40" s="402" t="s">
        <v>120</v>
      </c>
      <c r="D40" s="402"/>
      <c r="E40" s="402"/>
      <c r="F40" s="402"/>
      <c r="G40" s="402"/>
      <c r="H40" s="402"/>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row>
    <row r="41" spans="1:248" x14ac:dyDescent="0.25">
      <c r="B41" s="8" t="s">
        <v>109</v>
      </c>
      <c r="C41" s="402" t="s">
        <v>121</v>
      </c>
      <c r="D41" s="402"/>
      <c r="E41" s="402"/>
      <c r="F41" s="402"/>
      <c r="G41" s="402"/>
      <c r="H41" s="402"/>
    </row>
    <row r="42" spans="1:248" x14ac:dyDescent="0.25">
      <c r="A42" s="5"/>
      <c r="B42" s="8" t="s">
        <v>110</v>
      </c>
      <c r="C42" s="402" t="s">
        <v>46</v>
      </c>
      <c r="D42" s="402"/>
      <c r="E42" s="402"/>
      <c r="F42" s="402"/>
      <c r="G42" s="402"/>
      <c r="H42" s="402"/>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row>
    <row r="43" spans="1:248" x14ac:dyDescent="0.25">
      <c r="B43" s="8" t="s">
        <v>111</v>
      </c>
      <c r="C43" s="402" t="s">
        <v>112</v>
      </c>
      <c r="D43" s="402"/>
      <c r="E43" s="402"/>
      <c r="F43" s="402"/>
      <c r="G43" s="402"/>
      <c r="H43" s="402"/>
    </row>
    <row r="44" spans="1:248" x14ac:dyDescent="0.25">
      <c r="B44" s="8" t="s">
        <v>113</v>
      </c>
      <c r="C44" s="402" t="s">
        <v>114</v>
      </c>
      <c r="D44" s="402"/>
      <c r="E44" s="402"/>
      <c r="F44" s="402"/>
      <c r="G44" s="402"/>
      <c r="H44" s="402"/>
    </row>
    <row r="45" spans="1:248" ht="16.8" x14ac:dyDescent="0.25">
      <c r="A45" s="10">
        <v>9</v>
      </c>
      <c r="B45" s="403" t="s">
        <v>116</v>
      </c>
      <c r="C45" s="403"/>
      <c r="D45" s="403"/>
      <c r="E45" s="403"/>
      <c r="F45" s="403"/>
      <c r="G45" s="403"/>
      <c r="H45" s="40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c r="IC45" s="3"/>
      <c r="ID45" s="3"/>
      <c r="IE45" s="3"/>
      <c r="IF45" s="3"/>
      <c r="IG45" s="3"/>
      <c r="IH45" s="3"/>
      <c r="II45" s="3"/>
      <c r="IJ45" s="3"/>
      <c r="IK45" s="3"/>
      <c r="IL45" s="3"/>
      <c r="IM45" s="3"/>
      <c r="IN45" s="3"/>
    </row>
    <row r="46" spans="1:248" ht="12.75" customHeight="1" x14ac:dyDescent="0.25">
      <c r="A46" s="404"/>
      <c r="B46" s="405" t="s">
        <v>117</v>
      </c>
      <c r="C46" s="405"/>
      <c r="D46" s="405"/>
      <c r="E46" s="405"/>
      <c r="F46" s="405"/>
      <c r="G46" s="405"/>
      <c r="H46" s="405"/>
    </row>
    <row r="47" spans="1:248" ht="12.75" customHeight="1" x14ac:dyDescent="0.25">
      <c r="A47" s="404"/>
      <c r="B47" s="405"/>
      <c r="C47" s="405"/>
      <c r="D47" s="405"/>
      <c r="E47" s="405"/>
      <c r="F47" s="405"/>
      <c r="G47" s="405"/>
      <c r="H47" s="405"/>
    </row>
    <row r="48" spans="1:248" ht="194.25" customHeight="1" x14ac:dyDescent="0.25">
      <c r="A48" s="404"/>
      <c r="B48" s="405"/>
      <c r="C48" s="405"/>
      <c r="D48" s="405"/>
      <c r="E48" s="405"/>
      <c r="F48" s="405"/>
      <c r="G48" s="405"/>
      <c r="H48" s="405"/>
    </row>
    <row r="49" spans="1:248" x14ac:dyDescent="0.25">
      <c r="A49" s="10">
        <v>10</v>
      </c>
      <c r="B49" s="403" t="s">
        <v>115</v>
      </c>
      <c r="C49" s="403"/>
      <c r="D49" s="403"/>
      <c r="E49" s="403"/>
      <c r="F49" s="403"/>
      <c r="G49" s="403"/>
      <c r="H49" s="403"/>
    </row>
    <row r="50" spans="1:248" ht="38.25" customHeight="1" x14ac:dyDescent="0.25">
      <c r="B50" s="406" t="s">
        <v>122</v>
      </c>
      <c r="C50" s="406"/>
      <c r="D50" s="406"/>
      <c r="E50" s="406"/>
      <c r="F50" s="406"/>
      <c r="G50" s="406"/>
      <c r="H50" s="406"/>
    </row>
    <row r="51" spans="1:248" ht="16.8" x14ac:dyDescent="0.25">
      <c r="A51" s="10">
        <v>11</v>
      </c>
      <c r="B51" s="403" t="s">
        <v>124</v>
      </c>
      <c r="C51" s="403"/>
      <c r="D51" s="403"/>
      <c r="E51" s="403"/>
      <c r="F51" s="403"/>
      <c r="G51" s="403"/>
      <c r="H51" s="40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c r="IM51" s="3"/>
      <c r="IN51" s="3"/>
    </row>
    <row r="52" spans="1:248" ht="12.75" customHeight="1" x14ac:dyDescent="0.25">
      <c r="A52" s="401"/>
      <c r="B52" s="406" t="s">
        <v>123</v>
      </c>
      <c r="C52" s="406"/>
      <c r="D52" s="406"/>
      <c r="E52" s="406"/>
      <c r="F52" s="406"/>
      <c r="G52" s="406"/>
      <c r="H52" s="406"/>
    </row>
    <row r="53" spans="1:248" ht="12.75" customHeight="1" x14ac:dyDescent="0.25">
      <c r="A53" s="401"/>
      <c r="B53" s="406"/>
      <c r="C53" s="406"/>
      <c r="D53" s="406"/>
      <c r="E53" s="406"/>
      <c r="F53" s="406"/>
      <c r="G53" s="406"/>
      <c r="H53" s="406"/>
    </row>
    <row r="54" spans="1:248" ht="12.75" customHeight="1" x14ac:dyDescent="0.25">
      <c r="A54" s="401"/>
      <c r="B54" s="406"/>
      <c r="C54" s="406"/>
      <c r="D54" s="406"/>
      <c r="E54" s="406"/>
      <c r="F54" s="406"/>
      <c r="G54" s="406"/>
      <c r="H54" s="406"/>
    </row>
    <row r="55" spans="1:248" x14ac:dyDescent="0.25">
      <c r="A55" s="10">
        <v>12</v>
      </c>
      <c r="B55" s="403" t="s">
        <v>126</v>
      </c>
      <c r="C55" s="403"/>
      <c r="D55" s="403"/>
      <c r="E55" s="403"/>
      <c r="F55" s="403"/>
      <c r="G55" s="403"/>
      <c r="H55" s="403"/>
    </row>
    <row r="56" spans="1:248" x14ac:dyDescent="0.25">
      <c r="B56" s="413" t="s">
        <v>125</v>
      </c>
      <c r="C56" s="413"/>
      <c r="D56" s="413"/>
      <c r="E56" s="413"/>
      <c r="F56" s="413"/>
      <c r="G56" s="413"/>
      <c r="H56" s="413"/>
    </row>
    <row r="57" spans="1:248" x14ac:dyDescent="0.25">
      <c r="A57" s="10">
        <v>13</v>
      </c>
      <c r="B57" s="403" t="s">
        <v>127</v>
      </c>
      <c r="C57" s="403"/>
      <c r="D57" s="403"/>
      <c r="E57" s="403"/>
      <c r="F57" s="403"/>
      <c r="G57" s="403"/>
      <c r="H57" s="403"/>
    </row>
    <row r="58" spans="1:248" ht="84.75" customHeight="1" x14ac:dyDescent="0.25">
      <c r="B58" s="408" t="s">
        <v>128</v>
      </c>
      <c r="C58" s="408"/>
      <c r="D58" s="408"/>
      <c r="E58" s="408"/>
      <c r="F58" s="408"/>
      <c r="G58" s="408"/>
      <c r="H58" s="408"/>
    </row>
  </sheetData>
  <sheetProtection password="CBE8" sheet="1" objects="1" scenarios="1"/>
  <mergeCells count="52">
    <mergeCell ref="B57:H57"/>
    <mergeCell ref="B58:H58"/>
    <mergeCell ref="B52:H52"/>
    <mergeCell ref="B53:H53"/>
    <mergeCell ref="B54:H54"/>
    <mergeCell ref="B56:H56"/>
    <mergeCell ref="B55:H55"/>
    <mergeCell ref="B6:H6"/>
    <mergeCell ref="A7:A9"/>
    <mergeCell ref="B7:H9"/>
    <mergeCell ref="A1:H1"/>
    <mergeCell ref="B2:H2"/>
    <mergeCell ref="A3:A5"/>
    <mergeCell ref="B3:H5"/>
    <mergeCell ref="B14:H14"/>
    <mergeCell ref="A15:A17"/>
    <mergeCell ref="B15:H17"/>
    <mergeCell ref="B10:H10"/>
    <mergeCell ref="A11:A13"/>
    <mergeCell ref="B11:H13"/>
    <mergeCell ref="C44:H44"/>
    <mergeCell ref="B26:H26"/>
    <mergeCell ref="A27:A29"/>
    <mergeCell ref="B27:H29"/>
    <mergeCell ref="B18:H18"/>
    <mergeCell ref="A19:A21"/>
    <mergeCell ref="B19:H21"/>
    <mergeCell ref="B22:H22"/>
    <mergeCell ref="A23:A25"/>
    <mergeCell ref="B23:H25"/>
    <mergeCell ref="B31:H31"/>
    <mergeCell ref="C40:H40"/>
    <mergeCell ref="B30:H30"/>
    <mergeCell ref="B32:H32"/>
    <mergeCell ref="B33:H33"/>
    <mergeCell ref="B34:H34"/>
    <mergeCell ref="A52:A54"/>
    <mergeCell ref="C38:H38"/>
    <mergeCell ref="C37:H37"/>
    <mergeCell ref="C36:H36"/>
    <mergeCell ref="B45:H45"/>
    <mergeCell ref="C42:H42"/>
    <mergeCell ref="C41:H41"/>
    <mergeCell ref="C43:H43"/>
    <mergeCell ref="A46:A48"/>
    <mergeCell ref="B46:H48"/>
    <mergeCell ref="B49:H49"/>
    <mergeCell ref="B50:H50"/>
    <mergeCell ref="B51:H51"/>
    <mergeCell ref="A35:A39"/>
    <mergeCell ref="C35:H35"/>
    <mergeCell ref="C39:H39"/>
  </mergeCells>
  <pageMargins left="0.7" right="0.7" top="0.75" bottom="0.75" header="0.3" footer="0.3"/>
  <pageSetup paperSize="9" scale="89" orientation="portrait" r:id="rId1"/>
  <headerFooter>
    <oddFooter>&amp;C&amp;P</oddFooter>
  </headerFooter>
  <rowBreaks count="2" manualBreakCount="2">
    <brk id="21" max="16383" man="1"/>
    <brk id="3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PSE22001</TermName>
          <TermId xmlns="http://schemas.microsoft.com/office/infopath/2007/PartnerControls">01e35c8d-635d-46cd-ae51-ffd18fb45dee</TermId>
        </TermInfo>
      </Terms>
    </e2b781e9cad840cd89b90f5a7e989839>
    <TaxCatchAll xmlns="3a2cca07-d411-4b48-b7e8-c526dfd39ce0">
      <Value>403</Value>
      <Value>2</Value>
      <Value>1</Value>
      <Value>148</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PSE</TermName>
          <TermId xmlns="http://schemas.microsoft.com/office/infopath/2007/PartnerControls">9ea7551c-3779-4ad9-9661-273f91da302a</TermId>
        </TermInfo>
      </Terms>
    </jcd7455606374210a964e5d7a999097a>
    <lcf76f155ced4ddcb4097134ff3c332f xmlns="bd8679c4-60e4-4c39-b071-1d80d6be7345">
      <Terms xmlns="http://schemas.microsoft.com/office/infopath/2007/PartnerControls"/>
    </lcf76f155ced4ddcb4097134ff3c332f>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PSE22001-10071</TermName>
          <TermId xmlns="http://schemas.microsoft.com/office/infopath/2007/PartnerControls">fac05b78-dc53-45c1-a3bb-7722553927f0</TermId>
        </TermInfo>
      </Terms>
    </l9d65098618b4a8fbbe87718e7187e6b>
    <_dlc_DocId xmlns="508ba6eb-9e09-4fd5-92f2-2d9921329f2d">PSEENABEL-293876669-214502</_dlc_DocId>
    <_dlc_DocIdUrl xmlns="508ba6eb-9e09-4fd5-92f2-2d9921329f2d">
      <Url>https://enabelbe.sharepoint.com/sites/PSE/_layouts/15/DocIdRedir.aspx?ID=PSEENABEL-293876669-214502</Url>
      <Description>PSEENABEL-293876669-214502</Description>
    </_dlc_DocIdUrl>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15CF99BDAF29DD4A929D1C8A75FAA77B" ma:contentTypeVersion="37" ma:contentTypeDescription="" ma:contentTypeScope="" ma:versionID="0a8c6ed96aab6e3fabc3ac51813362cd">
  <xsd:schema xmlns:xsd="http://www.w3.org/2001/XMLSchema" xmlns:xs="http://www.w3.org/2001/XMLSchema" xmlns:p="http://schemas.microsoft.com/office/2006/metadata/properties" xmlns:ns1="http://schemas.microsoft.com/sharepoint/v3" xmlns:ns2="14a9c00f-d9e3-4eb9-aad3-f69239d17d9c" xmlns:ns3="3a2cca07-d411-4b48-b7e8-c526dfd39ce0" xmlns:ns4="15d78002-bc9c-4a72-9b22-72c074cbc93f" xmlns:ns5="508ba6eb-9e09-4fd5-92f2-2d9921329f2d" xmlns:ns6="bd8679c4-60e4-4c39-b071-1d80d6be7345" targetNamespace="http://schemas.microsoft.com/office/2006/metadata/properties" ma:root="true" ma:fieldsID="82a91016be4c2eadee8f3a072a41e7fe" ns1:_="" ns2:_="" ns3:_="" ns4:_="" ns5:_="" ns6:_="">
    <xsd:import namespace="http://schemas.microsoft.com/sharepoint/v3"/>
    <xsd:import namespace="14a9c00f-d9e3-4eb9-aad3-f69239d17d9c"/>
    <xsd:import namespace="3a2cca07-d411-4b48-b7e8-c526dfd39ce0"/>
    <xsd:import namespace="15d78002-bc9c-4a72-9b22-72c074cbc93f"/>
    <xsd:import namespace="508ba6eb-9e09-4fd5-92f2-2d9921329f2d"/>
    <xsd:import namespace="bd8679c4-60e4-4c39-b071-1d80d6be7345"/>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LengthInSeconds" minOccurs="0"/>
                <xsd:element ref="ns6:MediaServiceObjectDetectorVersions" minOccurs="0"/>
                <xsd:element ref="ns6: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2;#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PSE|9ea7551c-3779-4ad9-9661-273f91da302a"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3902a0f-c0a8-4c8c-9a01-46fb3c8d37b4}" ma:internalName="TaxCatchAll" ma:showField="CatchAllData" ma:web="15d78002-bc9c-4a72-9b22-72c074cbc93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902a0f-c0a8-4c8c-9a01-46fb3c8d37b4}" ma:internalName="TaxCatchAllLabel" ma:readOnly="true" ma:showField="CatchAllDataLabel" ma:web="15d78002-bc9c-4a72-9b22-72c074cbc9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78002-bc9c-4a72-9b22-72c074cbc93f"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679c4-60e4-4c39-b071-1d80d6be7345"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87346BB-7E99-41C0-9139-4BEDE034D447}">
  <ds:schemaRefs>
    <ds:schemaRef ds:uri="http://purl.org/dc/dcmitype/"/>
    <ds:schemaRef ds:uri="http://schemas.microsoft.com/sharepoint/v3"/>
    <ds:schemaRef ds:uri="http://purl.org/dc/elements/1.1/"/>
    <ds:schemaRef ds:uri="http://schemas.microsoft.com/office/infopath/2007/PartnerControls"/>
    <ds:schemaRef ds:uri="http://schemas.openxmlformats.org/package/2006/metadata/core-properties"/>
    <ds:schemaRef ds:uri="http://www.w3.org/XML/1998/namespace"/>
    <ds:schemaRef ds:uri="14a9c00f-d9e3-4eb9-aad3-f69239d17d9c"/>
    <ds:schemaRef ds:uri="15d78002-bc9c-4a72-9b22-72c074cbc93f"/>
    <ds:schemaRef ds:uri="http://purl.org/dc/terms/"/>
    <ds:schemaRef ds:uri="http://schemas.microsoft.com/office/2006/documentManagement/types"/>
    <ds:schemaRef ds:uri="bd8679c4-60e4-4c39-b071-1d80d6be7345"/>
    <ds:schemaRef ds:uri="508ba6eb-9e09-4fd5-92f2-2d9921329f2d"/>
    <ds:schemaRef ds:uri="3a2cca07-d411-4b48-b7e8-c526dfd39ce0"/>
    <ds:schemaRef ds:uri="http://schemas.microsoft.com/office/2006/metadata/properties"/>
  </ds:schemaRefs>
</ds:datastoreItem>
</file>

<file path=customXml/itemProps2.xml><?xml version="1.0" encoding="utf-8"?>
<ds:datastoreItem xmlns:ds="http://schemas.openxmlformats.org/officeDocument/2006/customXml" ds:itemID="{7224F896-A832-413D-B0EB-C2D117B6E85C}">
  <ds:schemaRefs>
    <ds:schemaRef ds:uri="http://schemas.microsoft.com/office/2006/metadata/longProperties"/>
  </ds:schemaRefs>
</ds:datastoreItem>
</file>

<file path=customXml/itemProps3.xml><?xml version="1.0" encoding="utf-8"?>
<ds:datastoreItem xmlns:ds="http://schemas.openxmlformats.org/officeDocument/2006/customXml" ds:itemID="{FE8860CC-A96D-48BC-A65C-3C2417759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4a9c00f-d9e3-4eb9-aad3-f69239d17d9c"/>
    <ds:schemaRef ds:uri="3a2cca07-d411-4b48-b7e8-c526dfd39ce0"/>
    <ds:schemaRef ds:uri="15d78002-bc9c-4a72-9b22-72c074cbc93f"/>
    <ds:schemaRef ds:uri="508ba6eb-9e09-4fd5-92f2-2d9921329f2d"/>
    <ds:schemaRef ds:uri="bd8679c4-60e4-4c39-b071-1d80d6be73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A88FEDA-7DE4-455F-9946-B91A4BA04476}">
  <ds:schemaRefs>
    <ds:schemaRef ds:uri="http://schemas.microsoft.com/sharepoint/v3/contenttype/forms"/>
  </ds:schemaRefs>
</ds:datastoreItem>
</file>

<file path=customXml/itemProps5.xml><?xml version="1.0" encoding="utf-8"?>
<ds:datastoreItem xmlns:ds="http://schemas.openxmlformats.org/officeDocument/2006/customXml" ds:itemID="{0DC2EAF4-0FF5-4619-836A-32B3C4854D5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vt:lpstr>
      <vt:lpstr>Bill of Quantities</vt:lpstr>
      <vt:lpstr>Pricing Preambles</vt:lpstr>
      <vt:lpstr>'Bill of Quantities'!Print_Area</vt:lpstr>
    </vt:vector>
  </TitlesOfParts>
  <Company>Madar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ABOUDI, Walid</cp:lastModifiedBy>
  <cp:lastPrinted>2024-06-20T10:37:46Z</cp:lastPrinted>
  <dcterms:created xsi:type="dcterms:W3CDTF">2006-09-18T08:54:20Z</dcterms:created>
  <dcterms:modified xsi:type="dcterms:W3CDTF">2024-08-01T09:01:29Z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_code">
    <vt:lpwstr>148</vt:lpwstr>
  </property>
  <property fmtid="{D5CDD505-2E9C-101B-9397-08002B2CF9AE}" pid="3" name="Contract_reference">
    <vt:lpwstr>403</vt:lpwstr>
  </property>
  <property fmtid="{D5CDD505-2E9C-101B-9397-08002B2CF9AE}" pid="4" name="_dlc_DocId">
    <vt:lpwstr>PSEENABEL-293876669-214498</vt:lpwstr>
  </property>
  <property fmtid="{D5CDD505-2E9C-101B-9397-08002B2CF9AE}" pid="5" name="_dlc_DocIdItemGuid">
    <vt:lpwstr>d1cf4b6b-ae40-4abb-8ae9-1730984eb036</vt:lpwstr>
  </property>
  <property fmtid="{D5CDD505-2E9C-101B-9397-08002B2CF9AE}" pid="6" name="_dlc_DocIdUrl">
    <vt:lpwstr>https://enabelbe.sharepoint.com/sites/PSE/_layouts/15/DocIdRedir.aspx?ID=PSEENABEL-293876669-214498, PSEENABEL-293876669-214498</vt:lpwstr>
  </property>
  <property fmtid="{D5CDD505-2E9C-101B-9397-08002B2CF9AE}" pid="7" name="MediaServiceImageTags">
    <vt:lpwstr/>
  </property>
  <property fmtid="{D5CDD505-2E9C-101B-9397-08002B2CF9AE}" pid="8" name="Document_Language">
    <vt:lpwstr>2</vt:lpwstr>
  </property>
  <property fmtid="{D5CDD505-2E9C-101B-9397-08002B2CF9AE}" pid="9" name="Document_Type">
    <vt:lpwstr/>
  </property>
  <property fmtid="{D5CDD505-2E9C-101B-9397-08002B2CF9AE}" pid="10" name="Document_Status">
    <vt:lpwstr/>
  </property>
  <property fmtid="{D5CDD505-2E9C-101B-9397-08002B2CF9AE}" pid="11" name="Country">
    <vt:lpwstr>1;#PSE|9ea7551c-3779-4ad9-9661-273f91da302a</vt:lpwstr>
  </property>
  <property fmtid="{D5CDD505-2E9C-101B-9397-08002B2CF9AE}" pid="12" name="ContentTypeId">
    <vt:lpwstr>0x0101002C34C447E6454A40A553EE97A6C471860015CF99BDAF29DD4A929D1C8A75FAA77B</vt:lpwstr>
  </property>
</Properties>
</file>