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nabelbe.sharepoint.com/sites/SEN/Contracts/21_Marchés_Publics/SEN21002_TEIAC/MP_plus30k/SEN21002-10007_Travaux plateformes Agropole Centre/3_Lancement/Clarifications/A envoyer/Bordereaux/"/>
    </mc:Choice>
  </mc:AlternateContent>
  <xr:revisionPtr revIDLastSave="3" documentId="13_ncr:1_{D5B13323-47E4-4D5E-B85A-5E729D74FDB1}" xr6:coauthVersionLast="47" xr6:coauthVersionMax="47" xr10:uidLastSave="{99D16EF6-024E-42B0-A437-1AF132A6906B}"/>
  <bookViews>
    <workbookView xWindow="-110" yWindow="-110" windowWidth="19420" windowHeight="10420" xr2:uid="{00000000-000D-0000-FFFF-FFFF00000000}"/>
  </bookViews>
  <sheets>
    <sheet name="Forage Koungeu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F5" i="1"/>
  <c r="D6" i="1"/>
  <c r="F6" i="1" s="1"/>
  <c r="F7" i="1"/>
  <c r="F8" i="1"/>
  <c r="F9" i="1"/>
  <c r="F10" i="1"/>
  <c r="F11" i="1"/>
  <c r="F12" i="1"/>
  <c r="F13" i="1"/>
  <c r="F14" i="1"/>
  <c r="F15" i="1"/>
  <c r="F16" i="1"/>
  <c r="F17" i="1"/>
  <c r="F19" i="1"/>
  <c r="F20" i="1"/>
  <c r="F21" i="1"/>
  <c r="F22" i="1"/>
  <c r="F23" i="1"/>
  <c r="F24" i="1"/>
  <c r="F25" i="1"/>
  <c r="F26" i="1"/>
  <c r="F27" i="1"/>
  <c r="F28" i="1"/>
  <c r="F29" i="1"/>
  <c r="E30" i="1" l="1"/>
  <c r="F30" i="1"/>
</calcChain>
</file>

<file path=xl/sharedStrings.xml><?xml version="1.0" encoding="utf-8"?>
<sst xmlns="http://schemas.openxmlformats.org/spreadsheetml/2006/main" count="85" uniqueCount="66">
  <si>
    <t>Total général</t>
  </si>
  <si>
    <t>u</t>
  </si>
  <si>
    <t>Construction de cabine de pompage (2*3m)et regard by pass (P=1m; l=0,7; L =0,7) muni d’un couvercle en BA de 10cm selon le plan fourni et toutes sujétions de pose</t>
  </si>
  <si>
    <t>3.19</t>
  </si>
  <si>
    <t>lot</t>
  </si>
  <si>
    <t>Fourniture d'un lot de pièces de raccordement</t>
  </si>
  <si>
    <t>3.10</t>
  </si>
  <si>
    <t>ml</t>
  </si>
  <si>
    <t>Fourniture de câble solaire résistant aux UV</t>
  </si>
  <si>
    <t>3.9</t>
  </si>
  <si>
    <t>Fourniture de panneaux solaire photovoltaïques polycristallins de 550 Wc, de supports panneaux solaires et tous accessoires de pose</t>
  </si>
  <si>
    <t>3.8</t>
  </si>
  <si>
    <t>Fourniture et pose d'un ensemble de pièces hydrauliques DN 100 (ventouse, clapet, té, vanne, compteur, manchette, coude, manomètre, cône de réduction joints, boulons etc..) sur le refoulement de la pompe</t>
  </si>
  <si>
    <t>3.7</t>
  </si>
  <si>
    <t>Fourniture et pose de tête de forage DN 300 en acier</t>
  </si>
  <si>
    <t>3.6</t>
  </si>
  <si>
    <t>Fourniture et pose, de câble de sécurité en acier Galvanisé Ø 12 mm</t>
  </si>
  <si>
    <t>3.5</t>
  </si>
  <si>
    <t>Fourniture et pose de tubes guide sondes en acier Galva 20/27 de longueur 6 m</t>
  </si>
  <si>
    <t>3.4</t>
  </si>
  <si>
    <t>Fourniture et pose de colonne d'exhaure bridés DN 80 en acier Galvanisé de longueur 6 m bridés</t>
  </si>
  <si>
    <t>3.3</t>
  </si>
  <si>
    <t>U</t>
  </si>
  <si>
    <t>Fourniture et pose d'une armoire de démarrage étoile triangle ou par autotransformateur avec protection contre manque d'eau, le manque ou l’inversion de pha se, la sur ou sous tension, la sur ou sous intensité, l'échauffement moteur et aussi à fonctionnement solaire Kw.15</t>
  </si>
  <si>
    <t>3.2</t>
  </si>
  <si>
    <t>Fourniture et pose d'électropompe immergée solaire de débit 40 m3/h et 80m de HMT  Cap Mod. E6XPD52/12K V.400 Kw. 15 y compris 40 ml de câble électrique de puissance,160 ml de câble de sonde 1x1,5 mm 2 , 1 boite de jonction et 3 sondes de sondes de niveau
de niveau</t>
  </si>
  <si>
    <t>3.1</t>
  </si>
  <si>
    <t>Equipement de forage</t>
  </si>
  <si>
    <t>Analyse chimique de l'eau</t>
  </si>
  <si>
    <t>2.14</t>
  </si>
  <si>
    <t>Ancrage, dallage et fermeture des têtes de forage y compris toutes sujétions</t>
  </si>
  <si>
    <t>2.13</t>
  </si>
  <si>
    <t>FF</t>
  </si>
  <si>
    <t>Essais de pompage de réception provisoire avec une pompe de 30 à 50 m3/h tel que décrit au CPT y compris toutes sujétions</t>
  </si>
  <si>
    <t>2.12</t>
  </si>
  <si>
    <t>Développement de forage à 50 m3/h minimum, maintien de l'atelier sur place que lle que soit la durée et les difficultés rencontrées, y compris toutes sujétions</t>
  </si>
  <si>
    <t>2.11</t>
  </si>
  <si>
    <t>m³</t>
  </si>
  <si>
    <t>Fourniture et mise en place de gravier pour remblai 3 8 mm, y compris toutes sujétions</t>
  </si>
  <si>
    <t>2.10</t>
  </si>
  <si>
    <t>Fourniture et mise en place de gravier filtre roul é et tamisé y compris toutes sujétions diamètre 0,7 1,2 mm</t>
  </si>
  <si>
    <t>2.9</t>
  </si>
  <si>
    <t>Fourniture et mise en place de bouchon de fond en PVC PN12,5 diamètre 250mm y compris toutes sujétions</t>
  </si>
  <si>
    <t>2.8</t>
  </si>
  <si>
    <t>Fourniture et mise en place de tubage de décantation en PVC diametre 8"x11,9 mm. PN12,5  y compris toutes sujétions</t>
  </si>
  <si>
    <t>2.7</t>
  </si>
  <si>
    <t>Fourniture et mise en place de crépine PVC diamètre 8''x11,9 mm  y compris toutes sujétions</t>
  </si>
  <si>
    <t>2.6</t>
  </si>
  <si>
    <t>Fourniture et mise en place de tubage définitif en PVC diamètre 8"x11,9 mm PN12,5 y compris toutes sujétions</t>
  </si>
  <si>
    <t>2.5</t>
  </si>
  <si>
    <t>Fourniture et Pose de tube en tôle acier diam 16'' épaisseur 3mm ordinaire roulée et soudée, y compris sa cimentation sur toute la hauteur, y compris toutes sujétions</t>
  </si>
  <si>
    <t>2.4</t>
  </si>
  <si>
    <t>Foration au rotary à la mousse ou à la boue diamètre 14"3/4</t>
  </si>
  <si>
    <t>2.3</t>
  </si>
  <si>
    <t>Foration au rotary à la mousse ou à la boue diamètre 20''</t>
  </si>
  <si>
    <t>2.2</t>
  </si>
  <si>
    <t xml:space="preserve">Forage </t>
  </si>
  <si>
    <t>2.</t>
  </si>
  <si>
    <t>Installation de chantier avec amenée et repli de
tout le matériel et l'équipement nécessaire à la
réalisation de forage et étude d’exécution</t>
  </si>
  <si>
    <t xml:space="preserve"> Prix Total</t>
  </si>
  <si>
    <t>Prix unitaire (Fcfa)</t>
  </si>
  <si>
    <t>Quantité</t>
  </si>
  <si>
    <t>Unité</t>
  </si>
  <si>
    <t>Désignation</t>
  </si>
  <si>
    <t>Numéro</t>
  </si>
  <si>
    <t>DEVIS  ESTIMATIF Lot-04_Koungheul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</si>
</sst>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9" x14ac:knownFonts="1">
    <font>
      <sz val="11"/>
      <color theme="1"/>
      <name val="Calibri"/>
      <family val="2"/>
      <scheme val="minor"/>
    </font>
    <font>
      <sz val="11"/>
      <color theme="1"/>
      <name val="Calibri"/>
      <family val="2"/>
      <scheme val="minor"/>
    </font>
    <font>
      <b/>
      <sz val="12"/>
      <color theme="1"/>
      <name val="Calibri"/>
      <family val="2"/>
      <scheme val="minor"/>
    </font>
    <font>
      <sz val="9"/>
      <color theme="1"/>
      <name val="Arial"/>
      <family val="2"/>
    </font>
    <font>
      <sz val="9"/>
      <color rgb="FF000000"/>
      <name val="Arial"/>
      <family val="2"/>
    </font>
    <font>
      <b/>
      <sz val="9"/>
      <color theme="1"/>
      <name val="Arial"/>
      <family val="2"/>
    </font>
    <font>
      <b/>
      <sz val="10"/>
      <color theme="1"/>
      <name val="Arial"/>
      <family val="2"/>
    </font>
    <font>
      <b/>
      <sz val="16"/>
      <color theme="1"/>
      <name val="Times New Roman"/>
      <family val="1"/>
    </font>
    <font>
      <b/>
      <u/>
      <sz val="16"/>
      <color theme="1"/>
      <name val="Times New Roman"/>
      <family val="1"/>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indexed="64"/>
      </top>
      <bottom/>
      <diagonal/>
    </border>
    <border>
      <left style="medium">
        <color rgb="FF000000"/>
      </left>
      <right style="thin">
        <color rgb="FF000000"/>
      </right>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0" fillId="0" borderId="0" xfId="0" applyAlignment="1">
      <alignment vertical="center"/>
    </xf>
    <xf numFmtId="3" fontId="0" fillId="0" borderId="0" xfId="0" applyNumberFormat="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0" fontId="0" fillId="2" borderId="1" xfId="0" applyFill="1" applyBorder="1" applyAlignment="1">
      <alignment horizontal="right" vertical="center"/>
    </xf>
    <xf numFmtId="165" fontId="3" fillId="0" borderId="2" xfId="1" applyNumberFormat="1" applyFont="1" applyBorder="1" applyAlignment="1">
      <alignment horizontal="left" vertical="center" wrapText="1"/>
    </xf>
    <xf numFmtId="0" fontId="3" fillId="0" borderId="2" xfId="0" applyFont="1" applyBorder="1" applyAlignment="1">
      <alignment horizontal="left" vertical="center" wrapText="1"/>
    </xf>
    <xf numFmtId="0" fontId="0" fillId="0" borderId="3" xfId="0" applyBorder="1" applyAlignment="1">
      <alignment horizontal="center" vertical="center"/>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4" fillId="0" borderId="6" xfId="0" applyFont="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164" fontId="0" fillId="0" borderId="0" xfId="0" applyNumberFormat="1" applyAlignment="1">
      <alignment vertical="center"/>
    </xf>
    <xf numFmtId="164" fontId="0" fillId="0" borderId="0" xfId="1" applyFont="1" applyAlignment="1">
      <alignment vertical="center"/>
    </xf>
    <xf numFmtId="165" fontId="6" fillId="3" borderId="7" xfId="1" applyNumberFormat="1" applyFont="1" applyFill="1" applyBorder="1" applyAlignment="1">
      <alignment horizontal="left" vertical="center" wrapText="1"/>
    </xf>
    <xf numFmtId="0" fontId="6" fillId="3" borderId="7" xfId="0" applyFont="1" applyFill="1" applyBorder="1" applyAlignment="1">
      <alignment vertical="center" wrapText="1"/>
    </xf>
    <xf numFmtId="0" fontId="3" fillId="3" borderId="8" xfId="0" applyFont="1" applyFill="1" applyBorder="1" applyAlignment="1">
      <alignment horizontal="center" vertical="center" wrapText="1"/>
    </xf>
    <xf numFmtId="165" fontId="3" fillId="4" borderId="9" xfId="1" applyNumberFormat="1" applyFont="1" applyFill="1" applyBorder="1" applyAlignment="1">
      <alignment horizontal="left" vertical="center" wrapText="1"/>
    </xf>
    <xf numFmtId="165" fontId="3" fillId="4" borderId="10" xfId="1" applyNumberFormat="1" applyFont="1" applyFill="1" applyBorder="1" applyAlignment="1">
      <alignment horizontal="left" vertical="center" wrapText="1"/>
    </xf>
    <xf numFmtId="3" fontId="3" fillId="4" borderId="10" xfId="0" applyNumberFormat="1" applyFont="1" applyFill="1" applyBorder="1" applyAlignment="1">
      <alignment horizontal="right" vertical="center" wrapText="1"/>
    </xf>
    <xf numFmtId="0" fontId="3" fillId="4" borderId="10" xfId="0" applyFont="1" applyFill="1" applyBorder="1" applyAlignment="1">
      <alignment horizontal="center"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center" vertical="center" wrapText="1"/>
    </xf>
    <xf numFmtId="3" fontId="6" fillId="2" borderId="12" xfId="0" applyNumberFormat="1" applyFont="1" applyFill="1" applyBorder="1" applyAlignment="1">
      <alignment horizontal="right" vertical="center" wrapText="1"/>
    </xf>
    <xf numFmtId="3"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64" fontId="3" fillId="0" borderId="2" xfId="1" applyNumberFormat="1" applyFont="1" applyBorder="1" applyAlignment="1">
      <alignment horizontal="left"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30"/>
  <sheetViews>
    <sheetView tabSelected="1" topLeftCell="A4" zoomScaleNormal="100" workbookViewId="0">
      <selection activeCell="D13" sqref="D13"/>
    </sheetView>
  </sheetViews>
  <sheetFormatPr baseColWidth="10" defaultColWidth="9.1796875" defaultRowHeight="14.5" x14ac:dyDescent="0.35"/>
  <cols>
    <col min="1" max="1" width="8" style="4" customWidth="1"/>
    <col min="2" max="2" width="51.54296875" style="1" bestFit="1" customWidth="1"/>
    <col min="3" max="3" width="5.54296875" style="3" bestFit="1" customWidth="1"/>
    <col min="4" max="4" width="9.453125" style="2" bestFit="1" customWidth="1"/>
    <col min="5" max="5" width="13.453125" style="2" customWidth="1"/>
    <col min="6" max="6" width="14.81640625" style="2" bestFit="1" customWidth="1"/>
    <col min="7" max="13" width="9.1796875" style="1"/>
    <col min="14" max="14" width="14.1796875" style="1" bestFit="1" customWidth="1"/>
    <col min="15" max="15" width="12.54296875" style="1" bestFit="1" customWidth="1"/>
    <col min="16" max="16384" width="9.1796875" style="1"/>
  </cols>
  <sheetData>
    <row r="1" spans="1:15" ht="20.5" thickBot="1" x14ac:dyDescent="0.4">
      <c r="A1" s="32" t="s">
        <v>65</v>
      </c>
      <c r="B1" s="33"/>
      <c r="C1" s="33"/>
      <c r="D1" s="33"/>
      <c r="E1" s="1"/>
      <c r="F1" s="1"/>
    </row>
    <row r="2" spans="1:15" ht="26.5" thickBot="1" x14ac:dyDescent="0.4">
      <c r="A2" s="30" t="s">
        <v>64</v>
      </c>
      <c r="B2" s="31" t="s">
        <v>63</v>
      </c>
      <c r="C2" s="30" t="s">
        <v>62</v>
      </c>
      <c r="D2" s="29" t="s">
        <v>61</v>
      </c>
      <c r="E2" s="29" t="s">
        <v>60</v>
      </c>
      <c r="F2" s="28" t="s">
        <v>59</v>
      </c>
    </row>
    <row r="3" spans="1:15" ht="34.5" x14ac:dyDescent="0.35">
      <c r="A3" s="27">
        <v>1</v>
      </c>
      <c r="B3" s="26" t="s">
        <v>58</v>
      </c>
      <c r="C3" s="25" t="s">
        <v>32</v>
      </c>
      <c r="D3" s="24">
        <v>1</v>
      </c>
      <c r="E3" s="23"/>
      <c r="F3" s="22">
        <f>SUM(D3*E3)</f>
        <v>0</v>
      </c>
    </row>
    <row r="4" spans="1:15" x14ac:dyDescent="0.35">
      <c r="A4" s="21" t="s">
        <v>57</v>
      </c>
      <c r="B4" s="20" t="s">
        <v>56</v>
      </c>
      <c r="C4" s="20"/>
      <c r="D4" s="20"/>
      <c r="E4" s="19"/>
      <c r="F4" s="19"/>
    </row>
    <row r="5" spans="1:15" x14ac:dyDescent="0.35">
      <c r="A5" s="9" t="s">
        <v>55</v>
      </c>
      <c r="B5" s="7" t="s">
        <v>54</v>
      </c>
      <c r="C5" s="13" t="s">
        <v>7</v>
      </c>
      <c r="D5" s="6">
        <v>15</v>
      </c>
      <c r="E5" s="6"/>
      <c r="F5" s="6">
        <f t="shared" ref="F5:F17" si="0">SUM(D5*E5)</f>
        <v>0</v>
      </c>
    </row>
    <row r="6" spans="1:15" x14ac:dyDescent="0.35">
      <c r="A6" s="9" t="s">
        <v>53</v>
      </c>
      <c r="B6" s="7" t="s">
        <v>52</v>
      </c>
      <c r="C6" s="13" t="s">
        <v>7</v>
      </c>
      <c r="D6" s="6">
        <f>120-D5</f>
        <v>105</v>
      </c>
      <c r="E6" s="6"/>
      <c r="F6" s="6">
        <f t="shared" si="0"/>
        <v>0</v>
      </c>
    </row>
    <row r="7" spans="1:15" ht="34.5" x14ac:dyDescent="0.35">
      <c r="A7" s="9" t="s">
        <v>51</v>
      </c>
      <c r="B7" s="7" t="s">
        <v>50</v>
      </c>
      <c r="C7" s="13" t="s">
        <v>7</v>
      </c>
      <c r="D7" s="6">
        <v>15</v>
      </c>
      <c r="E7" s="6"/>
      <c r="F7" s="6">
        <f t="shared" si="0"/>
        <v>0</v>
      </c>
      <c r="N7" s="18"/>
    </row>
    <row r="8" spans="1:15" ht="23" x14ac:dyDescent="0.35">
      <c r="A8" s="9" t="s">
        <v>49</v>
      </c>
      <c r="B8" s="7" t="s">
        <v>48</v>
      </c>
      <c r="C8" s="13" t="s">
        <v>7</v>
      </c>
      <c r="D8" s="6">
        <v>92</v>
      </c>
      <c r="E8" s="6"/>
      <c r="F8" s="6">
        <f t="shared" si="0"/>
        <v>0</v>
      </c>
    </row>
    <row r="9" spans="1:15" ht="23" x14ac:dyDescent="0.35">
      <c r="A9" s="9" t="s">
        <v>47</v>
      </c>
      <c r="B9" s="7" t="s">
        <v>46</v>
      </c>
      <c r="C9" s="13" t="s">
        <v>7</v>
      </c>
      <c r="D9" s="6">
        <v>25</v>
      </c>
      <c r="E9" s="6"/>
      <c r="F9" s="6">
        <f t="shared" si="0"/>
        <v>0</v>
      </c>
    </row>
    <row r="10" spans="1:15" ht="23" x14ac:dyDescent="0.35">
      <c r="A10" s="9" t="s">
        <v>45</v>
      </c>
      <c r="B10" s="7" t="s">
        <v>44</v>
      </c>
      <c r="C10" s="13" t="s">
        <v>7</v>
      </c>
      <c r="D10" s="6">
        <v>3</v>
      </c>
      <c r="E10" s="6"/>
      <c r="F10" s="6">
        <f t="shared" si="0"/>
        <v>0</v>
      </c>
      <c r="N10" s="17"/>
    </row>
    <row r="11" spans="1:15" ht="23" x14ac:dyDescent="0.35">
      <c r="A11" s="9" t="s">
        <v>43</v>
      </c>
      <c r="B11" s="7" t="s">
        <v>42</v>
      </c>
      <c r="C11" s="13" t="s">
        <v>22</v>
      </c>
      <c r="D11" s="6">
        <v>1</v>
      </c>
      <c r="E11" s="6"/>
      <c r="F11" s="6">
        <f t="shared" si="0"/>
        <v>0</v>
      </c>
      <c r="O11" s="17"/>
    </row>
    <row r="12" spans="1:15" ht="23" x14ac:dyDescent="0.35">
      <c r="A12" s="9" t="s">
        <v>41</v>
      </c>
      <c r="B12" s="7" t="s">
        <v>40</v>
      </c>
      <c r="C12" s="13" t="s">
        <v>37</v>
      </c>
      <c r="D12" s="6">
        <v>2</v>
      </c>
      <c r="E12" s="6"/>
      <c r="F12" s="6">
        <f t="shared" si="0"/>
        <v>0</v>
      </c>
      <c r="O12" s="17"/>
    </row>
    <row r="13" spans="1:15" ht="23" x14ac:dyDescent="0.35">
      <c r="A13" s="9" t="s">
        <v>39</v>
      </c>
      <c r="B13" s="7" t="s">
        <v>38</v>
      </c>
      <c r="C13" s="13" t="s">
        <v>37</v>
      </c>
      <c r="D13" s="37">
        <v>4.3600000000000003</v>
      </c>
      <c r="E13" s="6"/>
      <c r="F13" s="6">
        <f t="shared" si="0"/>
        <v>0</v>
      </c>
    </row>
    <row r="14" spans="1:15" ht="34.5" x14ac:dyDescent="0.35">
      <c r="A14" s="9" t="s">
        <v>36</v>
      </c>
      <c r="B14" s="7" t="s">
        <v>35</v>
      </c>
      <c r="C14" s="13" t="s">
        <v>32</v>
      </c>
      <c r="D14" s="6">
        <v>1</v>
      </c>
      <c r="E14" s="6"/>
      <c r="F14" s="6">
        <f t="shared" si="0"/>
        <v>0</v>
      </c>
    </row>
    <row r="15" spans="1:15" ht="23" x14ac:dyDescent="0.35">
      <c r="A15" s="9" t="s">
        <v>34</v>
      </c>
      <c r="B15" s="7" t="s">
        <v>33</v>
      </c>
      <c r="C15" s="13" t="s">
        <v>32</v>
      </c>
      <c r="D15" s="6">
        <v>1</v>
      </c>
      <c r="E15" s="6"/>
      <c r="F15" s="6">
        <f t="shared" si="0"/>
        <v>0</v>
      </c>
    </row>
    <row r="16" spans="1:15" ht="23" x14ac:dyDescent="0.35">
      <c r="A16" s="9" t="s">
        <v>31</v>
      </c>
      <c r="B16" s="7" t="s">
        <v>30</v>
      </c>
      <c r="C16" s="13" t="s">
        <v>22</v>
      </c>
      <c r="D16" s="6">
        <v>1</v>
      </c>
      <c r="E16" s="6"/>
      <c r="F16" s="6">
        <f t="shared" si="0"/>
        <v>0</v>
      </c>
    </row>
    <row r="17" spans="1:6" x14ac:dyDescent="0.35">
      <c r="A17" s="9" t="s">
        <v>29</v>
      </c>
      <c r="B17" s="7" t="s">
        <v>28</v>
      </c>
      <c r="C17" s="13" t="s">
        <v>22</v>
      </c>
      <c r="D17" s="6">
        <v>1</v>
      </c>
      <c r="E17" s="6"/>
      <c r="F17" s="6">
        <f t="shared" si="0"/>
        <v>0</v>
      </c>
    </row>
    <row r="18" spans="1:6" x14ac:dyDescent="0.35">
      <c r="A18" s="16">
        <v>3</v>
      </c>
      <c r="B18" s="16" t="s">
        <v>27</v>
      </c>
      <c r="C18" s="16"/>
      <c r="D18" s="16"/>
      <c r="E18" s="15"/>
      <c r="F18" s="15"/>
    </row>
    <row r="19" spans="1:6" ht="69" x14ac:dyDescent="0.35">
      <c r="A19" s="9" t="s">
        <v>26</v>
      </c>
      <c r="B19" s="7" t="s">
        <v>25</v>
      </c>
      <c r="C19" s="13" t="s">
        <v>22</v>
      </c>
      <c r="D19" s="6">
        <v>1</v>
      </c>
      <c r="E19" s="6"/>
      <c r="F19" s="6">
        <f t="shared" ref="F19:F29" si="1">SUM(D19*E19)</f>
        <v>0</v>
      </c>
    </row>
    <row r="20" spans="1:6" ht="57.5" x14ac:dyDescent="0.35">
      <c r="A20" s="9" t="s">
        <v>24</v>
      </c>
      <c r="B20" s="7" t="s">
        <v>23</v>
      </c>
      <c r="C20" s="13" t="s">
        <v>22</v>
      </c>
      <c r="D20" s="6">
        <v>1</v>
      </c>
      <c r="E20" s="6"/>
      <c r="F20" s="6">
        <f t="shared" si="1"/>
        <v>0</v>
      </c>
    </row>
    <row r="21" spans="1:6" ht="23" x14ac:dyDescent="0.35">
      <c r="A21" s="9" t="s">
        <v>21</v>
      </c>
      <c r="B21" s="7" t="s">
        <v>20</v>
      </c>
      <c r="C21" s="13" t="s">
        <v>7</v>
      </c>
      <c r="D21" s="6">
        <v>55</v>
      </c>
      <c r="E21" s="6"/>
      <c r="F21" s="6">
        <f t="shared" si="1"/>
        <v>0</v>
      </c>
    </row>
    <row r="22" spans="1:6" ht="23" x14ac:dyDescent="0.35">
      <c r="A22" s="9" t="s">
        <v>19</v>
      </c>
      <c r="B22" s="14" t="s">
        <v>18</v>
      </c>
      <c r="C22" s="13" t="s">
        <v>1</v>
      </c>
      <c r="D22" s="6">
        <v>55</v>
      </c>
      <c r="E22" s="6"/>
      <c r="F22" s="6">
        <f t="shared" si="1"/>
        <v>0</v>
      </c>
    </row>
    <row r="23" spans="1:6" x14ac:dyDescent="0.35">
      <c r="A23" s="9" t="s">
        <v>17</v>
      </c>
      <c r="B23" s="7" t="s">
        <v>16</v>
      </c>
      <c r="C23" s="13" t="s">
        <v>7</v>
      </c>
      <c r="D23" s="6">
        <v>60</v>
      </c>
      <c r="E23" s="6"/>
      <c r="F23" s="6">
        <f t="shared" si="1"/>
        <v>0</v>
      </c>
    </row>
    <row r="24" spans="1:6" x14ac:dyDescent="0.35">
      <c r="A24" s="9" t="s">
        <v>15</v>
      </c>
      <c r="B24" s="12" t="s">
        <v>14</v>
      </c>
      <c r="C24" s="11" t="s">
        <v>1</v>
      </c>
      <c r="D24" s="6">
        <v>1</v>
      </c>
      <c r="E24" s="6"/>
      <c r="F24" s="6">
        <f t="shared" si="1"/>
        <v>0</v>
      </c>
    </row>
    <row r="25" spans="1:6" ht="46" x14ac:dyDescent="0.35">
      <c r="A25" s="9" t="s">
        <v>13</v>
      </c>
      <c r="B25" s="7" t="s">
        <v>12</v>
      </c>
      <c r="C25" s="11" t="s">
        <v>1</v>
      </c>
      <c r="D25" s="6">
        <v>1</v>
      </c>
      <c r="E25" s="6"/>
      <c r="F25" s="6">
        <f t="shared" si="1"/>
        <v>0</v>
      </c>
    </row>
    <row r="26" spans="1:6" ht="23" x14ac:dyDescent="0.35">
      <c r="A26" s="9" t="s">
        <v>11</v>
      </c>
      <c r="B26" s="7" t="s">
        <v>10</v>
      </c>
      <c r="C26" s="11" t="s">
        <v>1</v>
      </c>
      <c r="D26" s="6">
        <v>50</v>
      </c>
      <c r="E26" s="6"/>
      <c r="F26" s="6">
        <f t="shared" si="1"/>
        <v>0</v>
      </c>
    </row>
    <row r="27" spans="1:6" x14ac:dyDescent="0.35">
      <c r="A27" s="9" t="s">
        <v>9</v>
      </c>
      <c r="B27" s="7" t="s">
        <v>8</v>
      </c>
      <c r="C27" s="10" t="s">
        <v>7</v>
      </c>
      <c r="D27" s="6">
        <v>70</v>
      </c>
      <c r="E27" s="6"/>
      <c r="F27" s="6">
        <f t="shared" si="1"/>
        <v>0</v>
      </c>
    </row>
    <row r="28" spans="1:6" x14ac:dyDescent="0.35">
      <c r="A28" s="9" t="s">
        <v>6</v>
      </c>
      <c r="B28" s="7" t="s">
        <v>5</v>
      </c>
      <c r="C28" s="10" t="s">
        <v>4</v>
      </c>
      <c r="D28" s="6">
        <v>1</v>
      </c>
      <c r="E28" s="6"/>
      <c r="F28" s="6">
        <f t="shared" si="1"/>
        <v>0</v>
      </c>
    </row>
    <row r="29" spans="1:6" ht="35" thickBot="1" x14ac:dyDescent="0.4">
      <c r="A29" s="9" t="s">
        <v>3</v>
      </c>
      <c r="B29" s="7" t="s">
        <v>2</v>
      </c>
      <c r="C29" s="8" t="s">
        <v>1</v>
      </c>
      <c r="D29" s="7">
        <v>1</v>
      </c>
      <c r="E29" s="6"/>
      <c r="F29" s="6">
        <f t="shared" si="1"/>
        <v>0</v>
      </c>
    </row>
    <row r="30" spans="1:6" ht="16" thickBot="1" x14ac:dyDescent="0.4">
      <c r="A30" s="5"/>
      <c r="B30" s="34" t="s">
        <v>0</v>
      </c>
      <c r="C30" s="34"/>
      <c r="D30" s="34"/>
      <c r="E30" s="35">
        <f>+SUM(F3:F29)</f>
        <v>0</v>
      </c>
      <c r="F30" s="36">
        <f>SUM(F3:F29)</f>
        <v>0</v>
      </c>
    </row>
  </sheetData>
  <mergeCells count="3">
    <mergeCell ref="A1:D1"/>
    <mergeCell ref="B30:D30"/>
    <mergeCell ref="E30:F30"/>
  </mergeCell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TaxCatchAll xmlns="1c89b6ff-5735-4b3c-9dca-50e80957a65b">
      <Value>4</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lcf76f155ced4ddcb4097134ff3c332f xmlns="a1ddbe5a-88f5-4dcf-b333-bf73e2eddbd1">
      <Terms xmlns="http://schemas.microsoft.com/office/infopath/2007/PartnerControls"/>
    </lcf76f155ced4ddcb4097134ff3c332f>
    <_dlc_DocId xmlns="508ba6eb-9e09-4fd5-92f2-2d9921329f2d">SENENABEL-124183628-107291</_dlc_DocId>
    <_dlc_DocIdUrl xmlns="508ba6eb-9e09-4fd5-92f2-2d9921329f2d">
      <Url>https://enabelbe.sharepoint.com/sites/SEN/_layouts/15/DocIdRedir.aspx?ID=SENENABEL-124183628-107291</Url>
      <Description>SENENABEL-124183628-107291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30" ma:contentTypeDescription="" ma:contentTypeScope="" ma:versionID="a5db406bb1ff00f8f703efaa22750810">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a1ddbe5a-88f5-4dcf-b333-bf73e2eddbd1" targetNamespace="http://schemas.microsoft.com/office/2006/metadata/properties" ma:root="true" ma:fieldsID="1698c8acbf1d0e6d089a5f5f6bba31c5" ns1:_="" ns2:_="" ns3:_="" ns4:_="" ns5:_="">
    <xsd:import namespace="http://schemas.microsoft.com/sharepoint/v3"/>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2" nillable="true" ma:displayName="Propriétés de la stratégie de conformité unifiée" ma:hidden="true" ma:internalName="_ip_UnifiedCompliancePolicyProperties">
      <xsd:simpleType>
        <xsd:restriction base="dms:Note"/>
      </xsd:simpleType>
    </xsd:element>
    <xsd:element name="_ip_UnifiedCompliancePolicyUIAction" ma:index="4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4;#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35E4F2-8348-4C50-8AE8-CB09FC2AEC5B}">
  <ds:schemaRefs>
    <ds:schemaRef ds:uri="http://schemas.microsoft.com/office/2006/metadata/properties"/>
    <ds:schemaRef ds:uri="http://schemas.microsoft.com/office/infopath/2007/PartnerControls"/>
    <ds:schemaRef ds:uri="http://schemas.microsoft.com/sharepoint/v3"/>
    <ds:schemaRef ds:uri="14a9c00f-d9e3-4eb9-aad3-f69239d17d9c"/>
    <ds:schemaRef ds:uri="1c89b6ff-5735-4b3c-9dca-50e80957a65b"/>
    <ds:schemaRef ds:uri="a1ddbe5a-88f5-4dcf-b333-bf73e2eddbd1"/>
    <ds:schemaRef ds:uri="508ba6eb-9e09-4fd5-92f2-2d9921329f2d"/>
  </ds:schemaRefs>
</ds:datastoreItem>
</file>

<file path=customXml/itemProps2.xml><?xml version="1.0" encoding="utf-8"?>
<ds:datastoreItem xmlns:ds="http://schemas.openxmlformats.org/officeDocument/2006/customXml" ds:itemID="{BD62C205-B3E7-454A-A89E-C86F24F2E4A9}">
  <ds:schemaRefs>
    <ds:schemaRef ds:uri="http://schemas.microsoft.com/sharepoint/v3/contenttype/forms"/>
  </ds:schemaRefs>
</ds:datastoreItem>
</file>

<file path=customXml/itemProps3.xml><?xml version="1.0" encoding="utf-8"?>
<ds:datastoreItem xmlns:ds="http://schemas.openxmlformats.org/officeDocument/2006/customXml" ds:itemID="{78AAE692-D2CD-461F-A0A3-B9D2449D62DA}">
  <ds:schemaRefs>
    <ds:schemaRef ds:uri="http://schemas.microsoft.com/sharepoint/events"/>
  </ds:schemaRefs>
</ds:datastoreItem>
</file>

<file path=customXml/itemProps4.xml><?xml version="1.0" encoding="utf-8"?>
<ds:datastoreItem xmlns:ds="http://schemas.openxmlformats.org/officeDocument/2006/customXml" ds:itemID="{97D03BD1-4579-4FD3-91DF-70869DCACD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Forage Koungeul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bmd tech</dc:creator>
  <cp:lastModifiedBy>VANDER AUWERA, Thibault</cp:lastModifiedBy>
  <dcterms:created xsi:type="dcterms:W3CDTF">2025-01-30T16:04:36Z</dcterms:created>
  <dcterms:modified xsi:type="dcterms:W3CDTF">2025-03-25T18:24:16Z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0x01010084FDA68FEA25C847A6128BBA7C1A6EC10040DEC2D9A4E8A943A61D3368400126BA</vt:lpwstr>
  </property>
  <property fmtid="{D5CDD505-2E9C-101B-9397-08002B2CF9AE}" pid="3" name="Document_Language">
    <vt:lpwstr>4;#FR|e5b11214-e6fc-4287-b1cb-b050c041462c</vt:lpwstr>
  </property>
  <property fmtid="{D5CDD505-2E9C-101B-9397-08002B2CF9AE}" pid="4" name="Country">
    <vt:lpwstr>1;#SEN|2b0d2337-59d1-468e-9a57-52ee80937861</vt:lpwstr>
  </property>
  <property fmtid="{D5CDD505-2E9C-101B-9397-08002B2CF9AE}" pid="5" name="_dlc_DocIdItemGuid">
    <vt:lpwstr>90c3e130-284f-48e2-a257-301240da8fee</vt:lpwstr>
  </property>
  <property fmtid="{D5CDD505-2E9C-101B-9397-08002B2CF9AE}" pid="6" name="Document_Type">
    <vt:lpwstr/>
  </property>
  <property fmtid="{D5CDD505-2E9C-101B-9397-08002B2CF9AE}" pid="7" name="Contract_reference">
    <vt:lpwstr/>
  </property>
  <property fmtid="{D5CDD505-2E9C-101B-9397-08002B2CF9AE}" pid="8" name="Project_code">
    <vt:lpwstr/>
  </property>
  <property fmtid="{D5CDD505-2E9C-101B-9397-08002B2CF9AE}" pid="9" name="Document_Status">
    <vt:lpwstr/>
  </property>
  <property fmtid="{D5CDD505-2E9C-101B-9397-08002B2CF9AE}" pid="10" name="MediaServiceImageTags">
    <vt:lpwstr/>
  </property>
</Properties>
</file>