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enabelbe.sharepoint.com/sites/SEN/Contracts/21_Marchés_Publics/SEN21002_TEIAC/MP_plus30k/SEN21002-10007_Travaux plateformes Agropole Centre/3_Lancement/SEN21002-10007_Clarifications/A envoyer/SEN21004-10007_Cor_BPU_Lot 1/"/>
    </mc:Choice>
  </mc:AlternateContent>
  <xr:revisionPtr revIDLastSave="3" documentId="13_ncr:1_{F03C5ECD-15D3-415D-B964-5A8EA9B0067E}" xr6:coauthVersionLast="47" xr6:coauthVersionMax="47" xr10:uidLastSave="{716B3BEC-FE8A-4A00-A844-AA851A7A8F0B}"/>
  <bookViews>
    <workbookView xWindow="-110" yWindow="-110" windowWidth="19420" windowHeight="10420" xr2:uid="{00000000-000D-0000-FFFF-FFFF00000000}"/>
  </bookViews>
  <sheets>
    <sheet name="Taïba Niassene"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2" l="1"/>
  <c r="F9" i="2" s="1"/>
  <c r="D6" i="2"/>
  <c r="F6" i="2" s="1"/>
  <c r="F29" i="2"/>
  <c r="F28" i="2"/>
  <c r="F27" i="2"/>
  <c r="F26" i="2"/>
  <c r="F25" i="2"/>
  <c r="F24" i="2"/>
  <c r="F23" i="2"/>
  <c r="F22" i="2"/>
  <c r="F21" i="2"/>
  <c r="F20" i="2"/>
  <c r="F19" i="2"/>
  <c r="F17" i="2"/>
  <c r="F16" i="2"/>
  <c r="F15" i="2"/>
  <c r="F14" i="2"/>
  <c r="F13" i="2"/>
  <c r="F12" i="2"/>
  <c r="F11" i="2"/>
  <c r="F10" i="2"/>
  <c r="F8" i="2"/>
  <c r="F7" i="2"/>
  <c r="F5" i="2"/>
  <c r="F3" i="2"/>
  <c r="F30" i="2" l="1"/>
  <c r="E30" i="2"/>
</calcChain>
</file>

<file path=xl/sharedStrings.xml><?xml version="1.0" encoding="utf-8"?>
<sst xmlns="http://schemas.openxmlformats.org/spreadsheetml/2006/main" count="85" uniqueCount="66">
  <si>
    <t>Numéro</t>
  </si>
  <si>
    <t>Désignation</t>
  </si>
  <si>
    <t>Unité</t>
  </si>
  <si>
    <t>Quantité</t>
  </si>
  <si>
    <t>Prix unitaire (Fcfa)</t>
  </si>
  <si>
    <t xml:space="preserve"> Prix Total</t>
  </si>
  <si>
    <t>Installation de chantier avec amenée et repli de
tout le matériel et l'équipement nécessaire à la
réalisation de forage et étude d’exécution</t>
  </si>
  <si>
    <t>FF</t>
  </si>
  <si>
    <t>2.</t>
  </si>
  <si>
    <t xml:space="preserve">Forage </t>
  </si>
  <si>
    <t>2.2</t>
  </si>
  <si>
    <t>2.3</t>
  </si>
  <si>
    <t>Foration au rotary à la mousse ou à la boue diamètre 20''</t>
  </si>
  <si>
    <t>ml</t>
  </si>
  <si>
    <t>2.4</t>
  </si>
  <si>
    <t>Foration au rotary à la mousse ou à la boue diamètre 14"3/4</t>
  </si>
  <si>
    <t>2.5</t>
  </si>
  <si>
    <t>Fourniture et Pose de tube en tôle acier diam 16'' épaisseur 3mm ordinaire roulée et soudée, y compris sa cimentation sur toute la hauteur, y compris toutes sujétions</t>
  </si>
  <si>
    <t>2.6</t>
  </si>
  <si>
    <t>2.7</t>
  </si>
  <si>
    <t>2.8</t>
  </si>
  <si>
    <t>2.9</t>
  </si>
  <si>
    <t>U</t>
  </si>
  <si>
    <t>2.10</t>
  </si>
  <si>
    <t>Fourniture et mise en place de gravier filtre roul é et tamisé y compris toutes sujétions diamètre 0,7 1,2 mm</t>
  </si>
  <si>
    <t>m³</t>
  </si>
  <si>
    <t>2.11</t>
  </si>
  <si>
    <t>2.12</t>
  </si>
  <si>
    <t>Développement de forage à 50 m3/h minimum, maintien de l'atelier sur place que lle que soit la durée et les difficultés rencontrées, y compris toutes sujétions</t>
  </si>
  <si>
    <t>2.13</t>
  </si>
  <si>
    <t>2.14</t>
  </si>
  <si>
    <t>Ancrage, dallage et fermeture des têtes de forage y compris toutes sujétions</t>
  </si>
  <si>
    <t>Analyse chimique de l'eau</t>
  </si>
  <si>
    <t>Equipement de forage</t>
  </si>
  <si>
    <t>3.1</t>
  </si>
  <si>
    <t>3.2</t>
  </si>
  <si>
    <t>Fourniture et pose d'une armoire de démarrage étoile triangle ou par autotransformateur avec protection contre manque d'eau, le manque ou l’inversion de pha se, la sur ou sous tension, la sur ou sous intensité, l'échauffement moteur et aussi à fonctionnement solaire Kw.15</t>
  </si>
  <si>
    <t>3.3</t>
  </si>
  <si>
    <t>Fourniture et pose de colonne d'exhaure bridés DN 80 en acier Galvanisé de longueur 6 m bridés</t>
  </si>
  <si>
    <t>3.4</t>
  </si>
  <si>
    <t>Fourniture et pose de tubes guide sondes en acier Galva 20/27 de longueur 6 m</t>
  </si>
  <si>
    <t>u</t>
  </si>
  <si>
    <t>3.5</t>
  </si>
  <si>
    <t>Fourniture et pose, de câble de sécurité en acier Galvanisé Ø 12 mm</t>
  </si>
  <si>
    <t>3.6</t>
  </si>
  <si>
    <t>Fourniture et pose de tête de forage DN 300 en acier</t>
  </si>
  <si>
    <t>3.7</t>
  </si>
  <si>
    <t>Fourniture et pose d'un ensemble de pièces hydrauliques DN 100 (ventouse, clapet, té, vanne, compteur, manchette, coude, manomètre, cône de réduction joints, boulons etc..) sur le refoulement de la pompe</t>
  </si>
  <si>
    <t>3.8</t>
  </si>
  <si>
    <t>3.9</t>
  </si>
  <si>
    <t>Fourniture de câble solaire résistant aux UV</t>
  </si>
  <si>
    <t>3.10</t>
  </si>
  <si>
    <t>Fourniture d'un lot de pièces de raccordement</t>
  </si>
  <si>
    <t>lot</t>
  </si>
  <si>
    <t>3.19</t>
  </si>
  <si>
    <t>Total général</t>
  </si>
  <si>
    <t>Fourniture et mise en place de tubage définitif en PVC diamètre 8"x11,9 mm PN12,5 y compris toutes sujétions</t>
  </si>
  <si>
    <t>Fourniture et mise en place de crépine PVC diamètre 8''x11,9 mm  y compris toutes sujétions</t>
  </si>
  <si>
    <t>Fourniture et mise en place de tubage de décantation en PVC diametre 8"x11,9 mm. PN12,5  y compris toutes sujétions</t>
  </si>
  <si>
    <t>Fourniture de panneaux solaire photovoltaïques polycristallins de 550 Wc, de supports panneaux solaires et tous accessoires de pose</t>
  </si>
  <si>
    <t>Essais de pompage de réception provisoire avec une pompe de 30 à 50 m3/h tel que décrit au CPT y compris toutes sujétions</t>
  </si>
  <si>
    <t>Construction de cabine de pompage (2*3m)et regard by pass (P=1m; l=0,7; L =0,7) muni d’un couvercle en BA de 10cm selon le plan fourni et toutes sujétions de pose</t>
  </si>
  <si>
    <t>Fourniture et pose d'électropompe immergée solaire de débit 40 m3/h et 85m de HMT  Cap Mod. E6XPD52/12K V.400 Kw. 15 y compris 40 ml de câble électrique de puissance,160 ml de câble de sonde 1x1,5 mm 2 , 1 boite de jonction et 3 sondes de sondes de niveau
de niveau</t>
  </si>
  <si>
    <t>Fourniture et mise en place de bouchon de fond en PVC PN12,5 diamètre 8"mm y compris toutes sujétions</t>
  </si>
  <si>
    <t>Fourniture et mise en place de gravier pour remblai 3-8 mm, y compris toutes sujétions</t>
  </si>
  <si>
    <t>DEVIS  ESTIMATIF Lot-04_Koungheul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</si>
</sst>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_-* #,##0\ _€_-;\-* #,##0\ _€_-;_-* &quot;-&quot;??\ _€_-;_-@_-"/>
  </numFmts>
  <fonts count="9" x14ac:knownFonts="1">
    <font>
      <sz val="11"/>
      <color theme="1"/>
      <name val="Calibri"/>
      <family val="2"/>
      <scheme val="minor"/>
    </font>
    <font>
      <sz val="11"/>
      <color theme="1"/>
      <name val="Calibri"/>
      <family val="2"/>
      <scheme val="minor"/>
    </font>
    <font>
      <b/>
      <sz val="16"/>
      <color theme="1"/>
      <name val="Times New Roman"/>
      <family val="1"/>
    </font>
    <font>
      <b/>
      <u/>
      <sz val="16"/>
      <color theme="1"/>
      <name val="Times New Roman"/>
      <family val="1"/>
    </font>
    <font>
      <b/>
      <sz val="10"/>
      <color theme="1"/>
      <name val="Arial"/>
      <family val="2"/>
    </font>
    <font>
      <sz val="9"/>
      <color theme="1"/>
      <name val="Arial"/>
      <family val="2"/>
    </font>
    <font>
      <b/>
      <sz val="9"/>
      <color theme="1"/>
      <name val="Arial"/>
      <family val="2"/>
    </font>
    <font>
      <sz val="9"/>
      <color rgb="FF000000"/>
      <name val="Arial"/>
      <family val="2"/>
    </font>
    <font>
      <b/>
      <sz val="12"/>
      <color theme="1"/>
      <name val="Calibri"/>
      <family val="2"/>
      <scheme val="minor"/>
    </font>
  </fonts>
  <fills count="5">
    <fill>
      <patternFill patternType="none"/>
    </fill>
    <fill>
      <patternFill patternType="gray125"/>
    </fill>
    <fill>
      <patternFill patternType="solid">
        <fgColor theme="4" tint="0.39997558519241921"/>
        <bgColor indexed="64"/>
      </patternFill>
    </fill>
    <fill>
      <patternFill patternType="solid">
        <fgColor theme="0"/>
        <bgColor indexed="64"/>
      </patternFill>
    </fill>
    <fill>
      <patternFill patternType="solid">
        <fgColor theme="4" tint="0.79998168889431442"/>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rgb="FF000000"/>
      </left>
      <right style="thin">
        <color rgb="FF000000"/>
      </right>
      <top/>
      <bottom style="thin">
        <color rgb="FF000000"/>
      </bottom>
      <diagonal/>
    </border>
    <border>
      <left style="thin">
        <color rgb="FF000000"/>
      </left>
      <right/>
      <top style="thin">
        <color indexed="64"/>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medium">
        <color rgb="FF000000"/>
      </bottom>
      <diagonal/>
    </border>
    <border>
      <left style="medium">
        <color rgb="FF000000"/>
      </left>
      <right style="medium">
        <color rgb="FF000000"/>
      </right>
      <top style="medium">
        <color rgb="FF000000"/>
      </top>
      <bottom style="medium">
        <color rgb="FF000000"/>
      </bottom>
      <diagonal/>
    </border>
  </borders>
  <cellStyleXfs count="2">
    <xf numFmtId="0" fontId="0" fillId="0" borderId="0"/>
    <xf numFmtId="164" fontId="1" fillId="0" borderId="0" applyFont="0" applyFill="0" applyBorder="0" applyAlignment="0" applyProtection="0"/>
  </cellStyleXfs>
  <cellXfs count="38">
    <xf numFmtId="0" fontId="0" fillId="0" borderId="0" xfId="0"/>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3" fontId="4" fillId="2" borderId="1" xfId="0" applyNumberFormat="1"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left" vertical="center" wrapText="1"/>
    </xf>
    <xf numFmtId="0" fontId="5" fillId="3" borderId="3" xfId="0" applyFont="1" applyFill="1" applyBorder="1" applyAlignment="1">
      <alignment horizontal="center" vertical="center" wrapText="1"/>
    </xf>
    <xf numFmtId="3" fontId="5" fillId="3" borderId="3" xfId="0" applyNumberFormat="1" applyFont="1" applyFill="1" applyBorder="1" applyAlignment="1">
      <alignment horizontal="right" vertical="center" wrapText="1"/>
    </xf>
    <xf numFmtId="0" fontId="5" fillId="0" borderId="7" xfId="0" applyFont="1" applyBorder="1" applyAlignment="1">
      <alignment horizontal="center" vertical="center" wrapText="1"/>
    </xf>
    <xf numFmtId="0" fontId="0" fillId="0" borderId="0" xfId="0" applyAlignment="1">
      <alignment horizontal="right" vertical="center"/>
    </xf>
    <xf numFmtId="0" fontId="0" fillId="0" borderId="0" xfId="0" applyAlignment="1">
      <alignment vertical="center"/>
    </xf>
    <xf numFmtId="0" fontId="0" fillId="0" borderId="0" xfId="0" applyAlignment="1">
      <alignment horizontal="center" vertical="center"/>
    </xf>
    <xf numFmtId="3" fontId="0" fillId="0" borderId="0" xfId="0" applyNumberFormat="1" applyAlignment="1">
      <alignment horizontal="right" vertical="center"/>
    </xf>
    <xf numFmtId="3" fontId="4" fillId="2" borderId="1" xfId="0" applyNumberFormat="1" applyFont="1" applyFill="1" applyBorder="1" applyAlignment="1">
      <alignment horizontal="right" vertical="center" wrapText="1"/>
    </xf>
    <xf numFmtId="0" fontId="5" fillId="4" borderId="5" xfId="0" applyFont="1" applyFill="1" applyBorder="1" applyAlignment="1">
      <alignment horizontal="center" vertical="center" wrapText="1"/>
    </xf>
    <xf numFmtId="0" fontId="4" fillId="4" borderId="6" xfId="0" applyFont="1" applyFill="1" applyBorder="1" applyAlignment="1">
      <alignment vertical="center" wrapText="1"/>
    </xf>
    <xf numFmtId="0" fontId="5" fillId="0" borderId="8" xfId="0" applyFont="1" applyBorder="1" applyAlignment="1">
      <alignment horizontal="left" vertical="center" wrapText="1"/>
    </xf>
    <xf numFmtId="0" fontId="5" fillId="0" borderId="8" xfId="0" applyFont="1" applyBorder="1" applyAlignment="1">
      <alignment horizontal="center" vertical="center" wrapText="1"/>
    </xf>
    <xf numFmtId="165" fontId="5" fillId="0" borderId="8" xfId="1" applyNumberFormat="1" applyFont="1" applyBorder="1" applyAlignment="1">
      <alignment horizontal="left" vertical="center" wrapText="1"/>
    </xf>
    <xf numFmtId="164" fontId="0" fillId="0" borderId="0" xfId="1" applyFont="1" applyAlignment="1">
      <alignment vertical="center"/>
    </xf>
    <xf numFmtId="164" fontId="0" fillId="0" borderId="0" xfId="0" applyNumberFormat="1" applyAlignment="1">
      <alignment vertical="center"/>
    </xf>
    <xf numFmtId="0" fontId="6" fillId="4" borderId="8" xfId="0" applyFont="1" applyFill="1" applyBorder="1" applyAlignment="1">
      <alignment horizontal="center" vertical="center" wrapText="1"/>
    </xf>
    <xf numFmtId="0" fontId="7" fillId="0" borderId="9" xfId="0" applyFont="1" applyBorder="1" applyAlignment="1">
      <alignment vertical="center" wrapText="1"/>
    </xf>
    <xf numFmtId="0" fontId="5" fillId="0" borderId="10" xfId="0" applyFont="1" applyBorder="1" applyAlignment="1">
      <alignment horizontal="left" vertical="center" wrapText="1"/>
    </xf>
    <xf numFmtId="0" fontId="5" fillId="0" borderId="10" xfId="0" applyFont="1" applyBorder="1" applyAlignment="1">
      <alignment horizontal="center" vertical="center" wrapText="1"/>
    </xf>
    <xf numFmtId="0" fontId="0" fillId="0" borderId="8" xfId="0" applyBorder="1" applyAlignment="1">
      <alignment horizontal="center" vertical="center"/>
    </xf>
    <xf numFmtId="0" fontId="0" fillId="0" borderId="11" xfId="0" applyBorder="1" applyAlignment="1">
      <alignment horizontal="center" vertical="center"/>
    </xf>
    <xf numFmtId="0" fontId="0" fillId="2" borderId="12" xfId="0" applyFill="1" applyBorder="1" applyAlignment="1">
      <alignment horizontal="right" vertical="center"/>
    </xf>
    <xf numFmtId="165" fontId="5" fillId="3" borderId="3" xfId="1" applyNumberFormat="1" applyFont="1" applyFill="1" applyBorder="1" applyAlignment="1">
      <alignment horizontal="right" vertical="center" wrapText="1"/>
    </xf>
    <xf numFmtId="165" fontId="5" fillId="3" borderId="4" xfId="1" applyNumberFormat="1" applyFont="1" applyFill="1" applyBorder="1" applyAlignment="1">
      <alignment horizontal="right" vertical="center" wrapText="1"/>
    </xf>
    <xf numFmtId="165" fontId="4" fillId="4" borderId="6" xfId="1" applyNumberFormat="1" applyFont="1" applyFill="1" applyBorder="1" applyAlignment="1">
      <alignment vertical="center" wrapText="1"/>
    </xf>
    <xf numFmtId="0" fontId="6" fillId="4" borderId="8" xfId="0" applyFont="1" applyFill="1" applyBorder="1" applyAlignment="1">
      <alignment horizontal="left" vertical="center" wrapText="1"/>
    </xf>
    <xf numFmtId="0" fontId="3" fillId="0" borderId="0" xfId="0" applyFont="1" applyAlignment="1">
      <alignment horizontal="center" vertical="center"/>
    </xf>
    <xf numFmtId="0" fontId="2" fillId="0" borderId="0" xfId="0" applyFont="1" applyAlignment="1">
      <alignment horizontal="center" vertical="center"/>
    </xf>
    <xf numFmtId="0" fontId="8" fillId="2" borderId="12" xfId="0" applyFont="1" applyFill="1" applyBorder="1" applyAlignment="1">
      <alignment horizontal="left" vertical="center"/>
    </xf>
    <xf numFmtId="3" fontId="8" fillId="2" borderId="12" xfId="0" applyNumberFormat="1" applyFont="1" applyFill="1" applyBorder="1" applyAlignment="1">
      <alignment horizontal="center" vertical="center"/>
    </xf>
    <xf numFmtId="0" fontId="8" fillId="2" borderId="12" xfId="0" applyFont="1" applyFill="1" applyBorder="1" applyAlignment="1">
      <alignment horizontal="center" vertical="center"/>
    </xf>
    <xf numFmtId="164" fontId="5" fillId="0" borderId="8" xfId="1" applyNumberFormat="1" applyFont="1" applyBorder="1" applyAlignment="1">
      <alignment horizontal="left" vertical="center" wrapText="1"/>
    </xf>
  </cellXfs>
  <cellStyles count="2">
    <cellStyle name="Millier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O30"/>
  <sheetViews>
    <sheetView tabSelected="1" topLeftCell="A2" zoomScaleNormal="100" workbookViewId="0">
      <selection activeCell="B10" sqref="B10"/>
    </sheetView>
  </sheetViews>
  <sheetFormatPr baseColWidth="10" defaultColWidth="9.1796875" defaultRowHeight="14.5" x14ac:dyDescent="0.35"/>
  <cols>
    <col min="1" max="1" width="6.1796875" style="9" customWidth="1"/>
    <col min="2" max="2" width="59" style="10" customWidth="1"/>
    <col min="3" max="3" width="5.54296875" style="11" bestFit="1" customWidth="1"/>
    <col min="4" max="4" width="8.54296875" style="12" customWidth="1"/>
    <col min="5" max="5" width="13.453125" style="12" customWidth="1"/>
    <col min="6" max="6" width="14.81640625" style="12" bestFit="1" customWidth="1"/>
    <col min="7" max="13" width="9.1796875" style="10"/>
    <col min="14" max="14" width="14.1796875" style="10" bestFit="1" customWidth="1"/>
    <col min="15" max="15" width="12.54296875" style="10" bestFit="1" customWidth="1"/>
    <col min="16" max="16384" width="9.1796875" style="10"/>
  </cols>
  <sheetData>
    <row r="1" spans="1:15" ht="20.5" thickBot="1" x14ac:dyDescent="0.4">
      <c r="A1" s="32" t="s">
        <v>65</v>
      </c>
      <c r="B1" s="33"/>
      <c r="C1" s="33"/>
      <c r="D1" s="33"/>
      <c r="E1" s="10"/>
      <c r="F1" s="10"/>
    </row>
    <row r="2" spans="1:15" ht="26.5" thickBot="1" x14ac:dyDescent="0.4">
      <c r="A2" s="1" t="s">
        <v>0</v>
      </c>
      <c r="B2" s="2" t="s">
        <v>1</v>
      </c>
      <c r="C2" s="1" t="s">
        <v>2</v>
      </c>
      <c r="D2" s="3" t="s">
        <v>3</v>
      </c>
      <c r="E2" s="3" t="s">
        <v>4</v>
      </c>
      <c r="F2" s="13" t="s">
        <v>5</v>
      </c>
    </row>
    <row r="3" spans="1:15" ht="34.5" x14ac:dyDescent="0.35">
      <c r="A3" s="4">
        <v>1</v>
      </c>
      <c r="B3" s="5" t="s">
        <v>6</v>
      </c>
      <c r="C3" s="6" t="s">
        <v>7</v>
      </c>
      <c r="D3" s="7">
        <v>1</v>
      </c>
      <c r="E3" s="28"/>
      <c r="F3" s="29">
        <f t="shared" ref="F3:F29" si="0">SUM(D3*E3)</f>
        <v>0</v>
      </c>
    </row>
    <row r="4" spans="1:15" x14ac:dyDescent="0.35">
      <c r="A4" s="14" t="s">
        <v>8</v>
      </c>
      <c r="B4" s="15" t="s">
        <v>9</v>
      </c>
      <c r="C4" s="15"/>
      <c r="D4" s="15"/>
      <c r="E4" s="30"/>
      <c r="F4" s="30"/>
    </row>
    <row r="5" spans="1:15" x14ac:dyDescent="0.35">
      <c r="A5" s="8" t="s">
        <v>10</v>
      </c>
      <c r="B5" s="16" t="s">
        <v>12</v>
      </c>
      <c r="C5" s="17" t="s">
        <v>13</v>
      </c>
      <c r="D5" s="18">
        <v>15</v>
      </c>
      <c r="E5" s="18"/>
      <c r="F5" s="18">
        <f t="shared" si="0"/>
        <v>0</v>
      </c>
    </row>
    <row r="6" spans="1:15" x14ac:dyDescent="0.35">
      <c r="A6" s="8" t="s">
        <v>11</v>
      </c>
      <c r="B6" s="16" t="s">
        <v>15</v>
      </c>
      <c r="C6" s="17" t="s">
        <v>13</v>
      </c>
      <c r="D6" s="18">
        <f>85-D5</f>
        <v>70</v>
      </c>
      <c r="E6" s="18"/>
      <c r="F6" s="18">
        <f t="shared" si="0"/>
        <v>0</v>
      </c>
    </row>
    <row r="7" spans="1:15" ht="34.5" x14ac:dyDescent="0.35">
      <c r="A7" s="8" t="s">
        <v>14</v>
      </c>
      <c r="B7" s="16" t="s">
        <v>17</v>
      </c>
      <c r="C7" s="17" t="s">
        <v>13</v>
      </c>
      <c r="D7" s="18">
        <v>15</v>
      </c>
      <c r="E7" s="18"/>
      <c r="F7" s="18">
        <f t="shared" si="0"/>
        <v>0</v>
      </c>
      <c r="N7" s="19"/>
    </row>
    <row r="8" spans="1:15" ht="23" x14ac:dyDescent="0.35">
      <c r="A8" s="8" t="s">
        <v>16</v>
      </c>
      <c r="B8" s="16" t="s">
        <v>56</v>
      </c>
      <c r="C8" s="17" t="s">
        <v>13</v>
      </c>
      <c r="D8" s="18">
        <v>62</v>
      </c>
      <c r="E8" s="18"/>
      <c r="F8" s="18">
        <f t="shared" si="0"/>
        <v>0</v>
      </c>
    </row>
    <row r="9" spans="1:15" ht="23" x14ac:dyDescent="0.35">
      <c r="A9" s="8" t="s">
        <v>18</v>
      </c>
      <c r="B9" s="16" t="s">
        <v>57</v>
      </c>
      <c r="C9" s="17" t="s">
        <v>13</v>
      </c>
      <c r="D9" s="18">
        <f>82-D8</f>
        <v>20</v>
      </c>
      <c r="E9" s="18"/>
      <c r="F9" s="18">
        <f t="shared" si="0"/>
        <v>0</v>
      </c>
    </row>
    <row r="10" spans="1:15" ht="23" x14ac:dyDescent="0.35">
      <c r="A10" s="8" t="s">
        <v>19</v>
      </c>
      <c r="B10" s="16" t="s">
        <v>58</v>
      </c>
      <c r="C10" s="17" t="s">
        <v>13</v>
      </c>
      <c r="D10" s="18">
        <v>3</v>
      </c>
      <c r="E10" s="18"/>
      <c r="F10" s="18">
        <f t="shared" si="0"/>
        <v>0</v>
      </c>
      <c r="N10" s="20"/>
    </row>
    <row r="11" spans="1:15" ht="23" x14ac:dyDescent="0.35">
      <c r="A11" s="8" t="s">
        <v>20</v>
      </c>
      <c r="B11" s="16" t="s">
        <v>63</v>
      </c>
      <c r="C11" s="17" t="s">
        <v>22</v>
      </c>
      <c r="D11" s="18">
        <v>1</v>
      </c>
      <c r="E11" s="18"/>
      <c r="F11" s="18">
        <f t="shared" si="0"/>
        <v>0</v>
      </c>
      <c r="O11" s="20"/>
    </row>
    <row r="12" spans="1:15" ht="23" x14ac:dyDescent="0.35">
      <c r="A12" s="8" t="s">
        <v>21</v>
      </c>
      <c r="B12" s="16" t="s">
        <v>24</v>
      </c>
      <c r="C12" s="17" t="s">
        <v>25</v>
      </c>
      <c r="D12" s="18">
        <v>2</v>
      </c>
      <c r="E12" s="18"/>
      <c r="F12" s="18">
        <f t="shared" si="0"/>
        <v>0</v>
      </c>
      <c r="O12" s="20"/>
    </row>
    <row r="13" spans="1:15" ht="23" x14ac:dyDescent="0.35">
      <c r="A13" s="8" t="s">
        <v>23</v>
      </c>
      <c r="B13" s="16" t="s">
        <v>64</v>
      </c>
      <c r="C13" s="17" t="s">
        <v>25</v>
      </c>
      <c r="D13" s="37">
        <v>1.83</v>
      </c>
      <c r="E13" s="18"/>
      <c r="F13" s="18">
        <f t="shared" si="0"/>
        <v>0</v>
      </c>
    </row>
    <row r="14" spans="1:15" ht="34.5" x14ac:dyDescent="0.35">
      <c r="A14" s="8" t="s">
        <v>26</v>
      </c>
      <c r="B14" s="16" t="s">
        <v>28</v>
      </c>
      <c r="C14" s="17" t="s">
        <v>7</v>
      </c>
      <c r="D14" s="18">
        <v>1</v>
      </c>
      <c r="E14" s="18"/>
      <c r="F14" s="18">
        <f t="shared" si="0"/>
        <v>0</v>
      </c>
    </row>
    <row r="15" spans="1:15" ht="23" x14ac:dyDescent="0.35">
      <c r="A15" s="8" t="s">
        <v>27</v>
      </c>
      <c r="B15" s="16" t="s">
        <v>60</v>
      </c>
      <c r="C15" s="17" t="s">
        <v>7</v>
      </c>
      <c r="D15" s="18">
        <v>1</v>
      </c>
      <c r="E15" s="18"/>
      <c r="F15" s="18">
        <f t="shared" si="0"/>
        <v>0</v>
      </c>
    </row>
    <row r="16" spans="1:15" x14ac:dyDescent="0.35">
      <c r="A16" s="8" t="s">
        <v>29</v>
      </c>
      <c r="B16" s="16" t="s">
        <v>31</v>
      </c>
      <c r="C16" s="17" t="s">
        <v>22</v>
      </c>
      <c r="D16" s="18">
        <v>1</v>
      </c>
      <c r="E16" s="18"/>
      <c r="F16" s="18">
        <f t="shared" si="0"/>
        <v>0</v>
      </c>
    </row>
    <row r="17" spans="1:6" x14ac:dyDescent="0.35">
      <c r="A17" s="8" t="s">
        <v>30</v>
      </c>
      <c r="B17" s="16" t="s">
        <v>32</v>
      </c>
      <c r="C17" s="17" t="s">
        <v>22</v>
      </c>
      <c r="D17" s="18">
        <v>1</v>
      </c>
      <c r="E17" s="18"/>
      <c r="F17" s="18">
        <f t="shared" si="0"/>
        <v>0</v>
      </c>
    </row>
    <row r="18" spans="1:6" x14ac:dyDescent="0.35">
      <c r="A18" s="21">
        <v>3</v>
      </c>
      <c r="B18" s="31" t="s">
        <v>33</v>
      </c>
      <c r="C18" s="21"/>
      <c r="D18" s="21"/>
      <c r="E18" s="21"/>
      <c r="F18" s="21"/>
    </row>
    <row r="19" spans="1:6" ht="57.5" x14ac:dyDescent="0.35">
      <c r="A19" s="8" t="s">
        <v>34</v>
      </c>
      <c r="B19" s="16" t="s">
        <v>62</v>
      </c>
      <c r="C19" s="17" t="s">
        <v>22</v>
      </c>
      <c r="D19" s="18">
        <v>1</v>
      </c>
      <c r="E19" s="18"/>
      <c r="F19" s="18">
        <f t="shared" si="0"/>
        <v>0</v>
      </c>
    </row>
    <row r="20" spans="1:6" ht="51.65" customHeight="1" x14ac:dyDescent="0.35">
      <c r="A20" s="8" t="s">
        <v>35</v>
      </c>
      <c r="B20" s="16" t="s">
        <v>36</v>
      </c>
      <c r="C20" s="17" t="s">
        <v>22</v>
      </c>
      <c r="D20" s="18">
        <v>1</v>
      </c>
      <c r="E20" s="18"/>
      <c r="F20" s="18">
        <f t="shared" si="0"/>
        <v>0</v>
      </c>
    </row>
    <row r="21" spans="1:6" ht="23" x14ac:dyDescent="0.35">
      <c r="A21" s="8" t="s">
        <v>37</v>
      </c>
      <c r="B21" s="16" t="s">
        <v>38</v>
      </c>
      <c r="C21" s="17" t="s">
        <v>13</v>
      </c>
      <c r="D21" s="18">
        <v>60</v>
      </c>
      <c r="E21" s="18"/>
      <c r="F21" s="18">
        <f t="shared" si="0"/>
        <v>0</v>
      </c>
    </row>
    <row r="22" spans="1:6" ht="23" x14ac:dyDescent="0.35">
      <c r="A22" s="8" t="s">
        <v>39</v>
      </c>
      <c r="B22" s="22" t="s">
        <v>40</v>
      </c>
      <c r="C22" s="17" t="s">
        <v>41</v>
      </c>
      <c r="D22" s="18">
        <v>60</v>
      </c>
      <c r="E22" s="18"/>
      <c r="F22" s="18">
        <f t="shared" si="0"/>
        <v>0</v>
      </c>
    </row>
    <row r="23" spans="1:6" x14ac:dyDescent="0.35">
      <c r="A23" s="8" t="s">
        <v>42</v>
      </c>
      <c r="B23" s="16" t="s">
        <v>43</v>
      </c>
      <c r="C23" s="17" t="s">
        <v>13</v>
      </c>
      <c r="D23" s="18">
        <v>63</v>
      </c>
      <c r="E23" s="18"/>
      <c r="F23" s="18">
        <f t="shared" si="0"/>
        <v>0</v>
      </c>
    </row>
    <row r="24" spans="1:6" x14ac:dyDescent="0.35">
      <c r="A24" s="8" t="s">
        <v>44</v>
      </c>
      <c r="B24" s="23" t="s">
        <v>45</v>
      </c>
      <c r="C24" s="24" t="s">
        <v>41</v>
      </c>
      <c r="D24" s="18">
        <v>1</v>
      </c>
      <c r="E24" s="18"/>
      <c r="F24" s="18">
        <f t="shared" si="0"/>
        <v>0</v>
      </c>
    </row>
    <row r="25" spans="1:6" ht="34.5" x14ac:dyDescent="0.35">
      <c r="A25" s="8" t="s">
        <v>46</v>
      </c>
      <c r="B25" s="16" t="s">
        <v>47</v>
      </c>
      <c r="C25" s="24" t="s">
        <v>41</v>
      </c>
      <c r="D25" s="18">
        <v>1</v>
      </c>
      <c r="E25" s="18"/>
      <c r="F25" s="18">
        <f t="shared" si="0"/>
        <v>0</v>
      </c>
    </row>
    <row r="26" spans="1:6" ht="23" x14ac:dyDescent="0.35">
      <c r="A26" s="8" t="s">
        <v>48</v>
      </c>
      <c r="B26" s="16" t="s">
        <v>59</v>
      </c>
      <c r="C26" s="24" t="s">
        <v>41</v>
      </c>
      <c r="D26" s="18">
        <v>52</v>
      </c>
      <c r="E26" s="18"/>
      <c r="F26" s="18">
        <f t="shared" si="0"/>
        <v>0</v>
      </c>
    </row>
    <row r="27" spans="1:6" x14ac:dyDescent="0.35">
      <c r="A27" s="8" t="s">
        <v>49</v>
      </c>
      <c r="B27" s="16" t="s">
        <v>50</v>
      </c>
      <c r="C27" s="25" t="s">
        <v>13</v>
      </c>
      <c r="D27" s="18">
        <v>70</v>
      </c>
      <c r="E27" s="18"/>
      <c r="F27" s="18">
        <f t="shared" si="0"/>
        <v>0</v>
      </c>
    </row>
    <row r="28" spans="1:6" x14ac:dyDescent="0.35">
      <c r="A28" s="8" t="s">
        <v>51</v>
      </c>
      <c r="B28" s="16" t="s">
        <v>52</v>
      </c>
      <c r="C28" s="25" t="s">
        <v>53</v>
      </c>
      <c r="D28" s="18">
        <v>1</v>
      </c>
      <c r="E28" s="18"/>
      <c r="F28" s="18">
        <f t="shared" si="0"/>
        <v>0</v>
      </c>
    </row>
    <row r="29" spans="1:6" ht="35" thickBot="1" x14ac:dyDescent="0.4">
      <c r="A29" s="8" t="s">
        <v>54</v>
      </c>
      <c r="B29" s="16" t="s">
        <v>61</v>
      </c>
      <c r="C29" s="26" t="s">
        <v>41</v>
      </c>
      <c r="D29" s="17">
        <v>1</v>
      </c>
      <c r="E29" s="18"/>
      <c r="F29" s="18">
        <f t="shared" si="0"/>
        <v>0</v>
      </c>
    </row>
    <row r="30" spans="1:6" ht="16" thickBot="1" x14ac:dyDescent="0.4">
      <c r="A30" s="27"/>
      <c r="B30" s="34" t="s">
        <v>55</v>
      </c>
      <c r="C30" s="34"/>
      <c r="D30" s="34"/>
      <c r="E30" s="35">
        <f>+SUM(F3:F29)</f>
        <v>0</v>
      </c>
      <c r="F30" s="36">
        <f>SUM(F3:F29)</f>
        <v>0</v>
      </c>
    </row>
  </sheetData>
  <mergeCells count="3">
    <mergeCell ref="A1:D1"/>
    <mergeCell ref="B30:D30"/>
    <mergeCell ref="E30:F30"/>
  </mergeCells>
  <pageMargins left="0.7" right="0.7" top="0.75" bottom="0.75" header="0.3" footer="0.3"/>
  <pageSetup paperSize="9" orientation="portrait" horizont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Contract_document" ma:contentTypeID="0x01010084FDA68FEA25C847A6128BBA7C1A6EC10040DEC2D9A4E8A943A61D3368400126BA" ma:contentTypeVersion="30" ma:contentTypeDescription="" ma:contentTypeScope="" ma:versionID="a5db406bb1ff00f8f703efaa22750810">
  <xsd:schema xmlns:xsd="http://www.w3.org/2001/XMLSchema" xmlns:xs="http://www.w3.org/2001/XMLSchema" xmlns:p="http://schemas.microsoft.com/office/2006/metadata/properties" xmlns:ns1="http://schemas.microsoft.com/sharepoint/v3" xmlns:ns2="1c89b6ff-5735-4b3c-9dca-50e80957a65b" xmlns:ns3="14a9c00f-d9e3-4eb9-aad3-f69239d17d9c" xmlns:ns4="508ba6eb-9e09-4fd5-92f2-2d9921329f2d" xmlns:ns5="a1ddbe5a-88f5-4dcf-b333-bf73e2eddbd1" targetNamespace="http://schemas.microsoft.com/office/2006/metadata/properties" ma:root="true" ma:fieldsID="1698c8acbf1d0e6d089a5f5f6bba31c5" ns1:_="" ns2:_="" ns3:_="" ns4:_="" ns5:_="">
    <xsd:import namespace="http://schemas.microsoft.com/sharepoint/v3"/>
    <xsd:import namespace="1c89b6ff-5735-4b3c-9dca-50e80957a65b"/>
    <xsd:import namespace="14a9c00f-d9e3-4eb9-aad3-f69239d17d9c"/>
    <xsd:import namespace="508ba6eb-9e09-4fd5-92f2-2d9921329f2d"/>
    <xsd:import namespace="a1ddbe5a-88f5-4dcf-b333-bf73e2eddbd1"/>
    <xsd:element name="properties">
      <xsd:complexType>
        <xsd:sequence>
          <xsd:element name="documentManagement">
            <xsd:complexType>
              <xsd:all>
                <xsd:element ref="ns2:TaxCatchAll" minOccurs="0"/>
                <xsd:element ref="ns2:TaxCatchAllLabel" minOccurs="0"/>
                <xsd:element ref="ns3:o99d250c03344da181939f0145dbc023" minOccurs="0"/>
                <xsd:element ref="ns3:j50cb40f2a0941d2947e6bcbd5d19dce" minOccurs="0"/>
                <xsd:element ref="ns3:kecc0e8a0a3349c79c5d1d6e51bea7c3" minOccurs="0"/>
                <xsd:element ref="ns3:l9d65098618b4a8fbbe87718e7187e6b" minOccurs="0"/>
                <xsd:element ref="ns3:jcd7455606374210a964e5d7a999097a" minOccurs="0"/>
                <xsd:element ref="ns3:e2b781e9cad840cd89b90f5a7e989839" minOccurs="0"/>
                <xsd:element ref="ns4:_dlc_DocId" minOccurs="0"/>
                <xsd:element ref="ns4:_dlc_DocIdUrl" minOccurs="0"/>
                <xsd:element ref="ns4:_dlc_DocIdPersistId" minOccurs="0"/>
                <xsd:element ref="ns2:SharedWithUsers" minOccurs="0"/>
                <xsd:element ref="ns2:SharedWithDetails"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5:lcf76f155ced4ddcb4097134ff3c332f" minOccurs="0"/>
                <xsd:element ref="ns5:MediaServiceAutoKeyPoints" minOccurs="0"/>
                <xsd:element ref="ns5:MediaServiceKeyPoints" minOccurs="0"/>
                <xsd:element ref="ns5:MediaServiceDateTaken" minOccurs="0"/>
                <xsd:element ref="ns5:MediaServiceLocation" minOccurs="0"/>
                <xsd:element ref="ns5:MediaServiceObjectDetectorVersions" minOccurs="0"/>
                <xsd:element ref="ns5:MediaLengthInSeconds" minOccurs="0"/>
                <xsd:element ref="ns5: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42" nillable="true" ma:displayName="Propriétés de la stratégie de conformité unifiée" ma:hidden="true" ma:internalName="_ip_UnifiedCompliancePolicyProperties">
      <xsd:simpleType>
        <xsd:restriction base="dms:Note"/>
      </xsd:simpleType>
    </xsd:element>
    <xsd:element name="_ip_UnifiedCompliancePolicyUIAction" ma:index="43"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c89b6ff-5735-4b3c-9dca-50e80957a65b"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cf8eb3ba-5ccf-4a22-a562-473d2c609d2e}" ma:internalName="TaxCatchAll" ma:showField="CatchAllData"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cf8eb3ba-5ccf-4a22-a562-473d2c609d2e}" ma:internalName="TaxCatchAllLabel" ma:readOnly="true" ma:showField="CatchAllDataLabel"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Partagé avec dé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10" nillable="true" ma:taxonomy="true" ma:internalName="o99d250c03344da181939f0145dbc023" ma:taxonomyFieldName="Document_Language" ma:displayName="Document_Language" ma:readOnly="false" ma:default="4;#FR|e5b11214-e6fc-4287-b1cb-b050c041462c"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j50cb40f2a0941d2947e6bcbd5d19dce" ma:index="12"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kecc0e8a0a3349c79c5d1d6e51bea7c3" ma:index="14"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l9d65098618b4a8fbbe87718e7187e6b" ma:index="15"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SEN|2b0d2337-59d1-468e-9a57-52ee80937861"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e2b781e9cad840cd89b90f5a7e989839" ma:index="19"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1ddbe5a-88f5-4dcf-b333-bf73e2eddbd1"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AutoTags" ma:index="29" nillable="true" ma:displayName="Tags" ma:internalName="MediaServiceAutoTags" ma:readOnly="true">
      <xsd:simpleType>
        <xsd:restriction base="dms:Text"/>
      </xsd:simpleType>
    </xsd:element>
    <xsd:element name="MediaServiceOCR" ma:index="30" nillable="true" ma:displayName="Extracted Text" ma:internalName="MediaServiceOCR" ma:readOnly="true">
      <xsd:simpleType>
        <xsd:restriction base="dms:Note">
          <xsd:maxLength value="255"/>
        </xsd:restriction>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lcf76f155ced4ddcb4097134ff3c332f" ma:index="34" nillable="true" ma:taxonomy="true" ma:internalName="lcf76f155ced4ddcb4097134ff3c332f" ma:taxonomyFieldName="MediaServiceImageTags" ma:displayName="Balises d’image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AutoKeyPoints" ma:index="35" nillable="true" ma:displayName="MediaServiceAutoKeyPoints" ma:hidden="true" ma:internalName="MediaServiceAutoKeyPoints" ma:readOnly="true">
      <xsd:simpleType>
        <xsd:restriction base="dms:Note"/>
      </xsd:simpleType>
    </xsd:element>
    <xsd:element name="MediaServiceKeyPoints" ma:index="36" nillable="true" ma:displayName="KeyPoints" ma:internalName="MediaServiceKeyPoints" ma:readOnly="true">
      <xsd:simpleType>
        <xsd:restriction base="dms:Note">
          <xsd:maxLength value="255"/>
        </xsd:restriction>
      </xsd:simpleType>
    </xsd:element>
    <xsd:element name="MediaServiceDateTaken" ma:index="37" nillable="true" ma:displayName="MediaServiceDateTaken" ma:hidden="true" ma:internalName="MediaServiceDateTaken" ma:readOnly="true">
      <xsd:simpleType>
        <xsd:restriction base="dms:Text"/>
      </xsd:simpleType>
    </xsd:element>
    <xsd:element name="MediaServiceLocation" ma:index="38" nillable="true" ma:displayName="Location" ma:description="" ma:indexed="true" ma:internalName="MediaServiceLocation" ma:readOnly="true">
      <xsd:simpleType>
        <xsd:restriction base="dms:Text"/>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LengthInSeconds" ma:index="40" nillable="true" ma:displayName="MediaLengthInSeconds" ma:hidden="true" ma:internalName="MediaLengthInSeconds" ma:readOnly="true">
      <xsd:simpleType>
        <xsd:restriction base="dms:Unknown"/>
      </xsd:simpleType>
    </xsd:element>
    <xsd:element name="MediaServiceSearchProperties" ma:index="4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Type de contenu"/>
        <xsd:element ref="dc:title" minOccurs="0" maxOccurs="1"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FR</TermName>
          <TermId xmlns="http://schemas.microsoft.com/office/infopath/2007/PartnerControls">e5b11214-e6fc-4287-b1cb-b050c041462c</TermId>
        </TermInfo>
      </Terms>
    </o99d250c03344da181939f0145dbc023>
    <e2b781e9cad840cd89b90f5a7e989839 xmlns="14a9c00f-d9e3-4eb9-aad3-f69239d17d9c">
      <Terms xmlns="http://schemas.microsoft.com/office/infopath/2007/PartnerControls"/>
    </e2b781e9cad840cd89b90f5a7e989839>
    <TaxCatchAll xmlns="1c89b6ff-5735-4b3c-9dca-50e80957a65b">
      <Value>4</Value>
      <Value>1</Value>
    </TaxCatchAll>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SEN</TermName>
          <TermId xmlns="http://schemas.microsoft.com/office/infopath/2007/PartnerControls">2b0d2337-59d1-468e-9a57-52ee80937861</TermId>
        </TermInfo>
      </Terms>
    </jcd7455606374210a964e5d7a999097a>
    <_ip_UnifiedCompliancePolicyProperties xmlns="http://schemas.microsoft.com/sharepoint/v3" xsi:nil="true"/>
    <j50cb40f2a0941d2947e6bcbd5d19dce xmlns="14a9c00f-d9e3-4eb9-aad3-f69239d17d9c">
      <Terms xmlns="http://schemas.microsoft.com/office/infopath/2007/PartnerControls"/>
    </j50cb40f2a0941d2947e6bcbd5d19dce>
    <kecc0e8a0a3349c79c5d1d6e51bea7c3 xmlns="14a9c00f-d9e3-4eb9-aad3-f69239d17d9c">
      <Terms xmlns="http://schemas.microsoft.com/office/infopath/2007/PartnerControls"/>
    </kecc0e8a0a3349c79c5d1d6e51bea7c3>
    <l9d65098618b4a8fbbe87718e7187e6b xmlns="14a9c00f-d9e3-4eb9-aad3-f69239d17d9c">
      <Terms xmlns="http://schemas.microsoft.com/office/infopath/2007/PartnerControls"/>
    </l9d65098618b4a8fbbe87718e7187e6b>
    <lcf76f155ced4ddcb4097134ff3c332f xmlns="a1ddbe5a-88f5-4dcf-b333-bf73e2eddbd1">
      <Terms xmlns="http://schemas.microsoft.com/office/infopath/2007/PartnerControls"/>
    </lcf76f155ced4ddcb4097134ff3c332f>
    <_dlc_DocId xmlns="508ba6eb-9e09-4fd5-92f2-2d9921329f2d">SENENABEL-124183628-107292</_dlc_DocId>
    <_dlc_DocIdUrl xmlns="508ba6eb-9e09-4fd5-92f2-2d9921329f2d">
      <Url>https://enabelbe.sharepoint.com/sites/SEN/_layouts/15/DocIdRedir.aspx?ID=SENENABEL-124183628-107292</Url>
      <Description>SENENABEL-124183628-107292</Description>
    </_dlc_DocIdUrl>
  </documentManagement>
</p:properties>
</file>

<file path=customXml/itemProps1.xml><?xml version="1.0" encoding="utf-8"?>
<ds:datastoreItem xmlns:ds="http://schemas.openxmlformats.org/officeDocument/2006/customXml" ds:itemID="{8EC97151-399C-4377-AFDA-C757350D072E}"/>
</file>

<file path=customXml/itemProps2.xml><?xml version="1.0" encoding="utf-8"?>
<ds:datastoreItem xmlns:ds="http://schemas.openxmlformats.org/officeDocument/2006/customXml" ds:itemID="{5A99A911-BE83-41CB-8E70-C56FCCC83E80}">
  <ds:schemaRefs>
    <ds:schemaRef ds:uri="http://schemas.microsoft.com/sharepoint/events"/>
  </ds:schemaRefs>
</ds:datastoreItem>
</file>

<file path=customXml/itemProps3.xml><?xml version="1.0" encoding="utf-8"?>
<ds:datastoreItem xmlns:ds="http://schemas.openxmlformats.org/officeDocument/2006/customXml" ds:itemID="{ECE47F03-5001-4495-BECE-A10F0E94E9F2}">
  <ds:schemaRefs>
    <ds:schemaRef ds:uri="http://schemas.microsoft.com/sharepoint/v3/contenttype/forms"/>
  </ds:schemaRefs>
</ds:datastoreItem>
</file>

<file path=customXml/itemProps4.xml><?xml version="1.0" encoding="utf-8"?>
<ds:datastoreItem xmlns:ds="http://schemas.openxmlformats.org/officeDocument/2006/customXml" ds:itemID="{9C757F0E-A68A-410E-9486-30DB11B287B0}">
  <ds:schemaRefs>
    <ds:schemaRef ds:uri="http://schemas.microsoft.com/office/2006/metadata/properties"/>
    <ds:schemaRef ds:uri="http://schemas.microsoft.com/office/infopath/2007/PartnerControls"/>
    <ds:schemaRef ds:uri="http://schemas.microsoft.com/sharepoint/v3"/>
    <ds:schemaRef ds:uri="14a9c00f-d9e3-4eb9-aad3-f69239d17d9c"/>
    <ds:schemaRef ds:uri="1c89b6ff-5735-4b3c-9dca-50e80957a65b"/>
    <ds:schemaRef ds:uri="a1ddbe5a-88f5-4dcf-b333-bf73e2eddbd1"/>
    <ds:schemaRef ds:uri="508ba6eb-9e09-4fd5-92f2-2d9921329f2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Taïba Niassene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souhaibou faye</dc:creator>
  <cp:lastModifiedBy>VANDER AUWERA, Thibault</cp:lastModifiedBy>
  <dcterms:created xsi:type="dcterms:W3CDTF">2025-01-29T22:05:14Z</dcterms:created>
  <dcterms:modified xsi:type="dcterms:W3CDTF">2025-03-25T18:21:17Z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0x01010084FDA68FEA25C847A6128BBA7C1A6EC10040DEC2D9A4E8A943A61D3368400126BA</vt:lpwstr>
  </property>
  <property fmtid="{D5CDD505-2E9C-101B-9397-08002B2CF9AE}" pid="3" name="Document_Language">
    <vt:lpwstr>4;#FR|e5b11214-e6fc-4287-b1cb-b050c041462c</vt:lpwstr>
  </property>
  <property fmtid="{D5CDD505-2E9C-101B-9397-08002B2CF9AE}" pid="4" name="Country">
    <vt:lpwstr>1;#SEN|2b0d2337-59d1-468e-9a57-52ee80937861</vt:lpwstr>
  </property>
  <property fmtid="{D5CDD505-2E9C-101B-9397-08002B2CF9AE}" pid="5" name="_dlc_DocIdItemGuid">
    <vt:lpwstr>73657421-ca49-4a86-8af5-7eccd4e8203d</vt:lpwstr>
  </property>
  <property fmtid="{D5CDD505-2E9C-101B-9397-08002B2CF9AE}" pid="6" name="Document_Type">
    <vt:lpwstr/>
  </property>
  <property fmtid="{D5CDD505-2E9C-101B-9397-08002B2CF9AE}" pid="7" name="Contract_reference">
    <vt:lpwstr/>
  </property>
  <property fmtid="{D5CDD505-2E9C-101B-9397-08002B2CF9AE}" pid="8" name="Project_code">
    <vt:lpwstr/>
  </property>
  <property fmtid="{D5CDD505-2E9C-101B-9397-08002B2CF9AE}" pid="9" name="Document_Status">
    <vt:lpwstr/>
  </property>
  <property fmtid="{D5CDD505-2E9C-101B-9397-08002B2CF9AE}" pid="10" name="MediaServiceImageTags">
    <vt:lpwstr/>
  </property>
</Properties>
</file>