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thierry_bukasa_enabel_be/Documents/Documents/COD21004-10086_construction bureaux genre/"/>
    </mc:Choice>
  </mc:AlternateContent>
  <xr:revisionPtr revIDLastSave="0" documentId="8_{E86EEF0B-BC14-4468-A0AF-5DA0F1607B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vis trav. Divgenre Ituri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8" i="3"/>
  <c r="F67" i="3" l="1"/>
  <c r="F68" i="3" s="1"/>
  <c r="F64" i="3"/>
  <c r="F63" i="3"/>
  <c r="F62" i="3"/>
  <c r="F61" i="3"/>
  <c r="F60" i="3"/>
  <c r="F59" i="3"/>
  <c r="F56" i="3"/>
  <c r="F55" i="3"/>
  <c r="F54" i="3"/>
  <c r="F51" i="3"/>
  <c r="F52" i="3" s="1"/>
  <c r="F48" i="3"/>
  <c r="F47" i="3"/>
  <c r="F46" i="3"/>
  <c r="F45" i="3"/>
  <c r="F44" i="3"/>
  <c r="F42" i="3"/>
  <c r="F41" i="3"/>
  <c r="F40" i="3"/>
  <c r="F38" i="3"/>
  <c r="F37" i="3"/>
  <c r="F35" i="3"/>
  <c r="F31" i="3"/>
  <c r="F30" i="3"/>
  <c r="F29" i="3"/>
  <c r="F28" i="3"/>
  <c r="F27" i="3"/>
  <c r="F24" i="3"/>
  <c r="F23" i="3"/>
  <c r="F22" i="3"/>
  <c r="F21" i="3"/>
  <c r="F20" i="3"/>
  <c r="F19" i="3"/>
  <c r="F18" i="3"/>
  <c r="F5" i="3"/>
  <c r="F6" i="3" s="1"/>
  <c r="F57" i="3" l="1"/>
  <c r="F49" i="3"/>
  <c r="F16" i="3"/>
  <c r="F65" i="3"/>
  <c r="F25" i="3"/>
  <c r="F32" i="3"/>
  <c r="F69" i="3" l="1"/>
</calcChain>
</file>

<file path=xl/sharedStrings.xml><?xml version="1.0" encoding="utf-8"?>
<sst xmlns="http://schemas.openxmlformats.org/spreadsheetml/2006/main" count="172" uniqueCount="136">
  <si>
    <t>Designation</t>
  </si>
  <si>
    <t>Quantité</t>
  </si>
  <si>
    <t>fft</t>
  </si>
  <si>
    <t>pce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</si>
  <si>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</si>
  <si>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</si>
  <si>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TOTAL</t>
  </si>
  <si>
    <t>Unité</t>
  </si>
  <si>
    <t>No</t>
  </si>
  <si>
    <t>Fondation</t>
  </si>
  <si>
    <t>Fouille ou terrassement</t>
  </si>
  <si>
    <r>
      <t>Béton de propreté dosé à 250 kg/m</t>
    </r>
    <r>
      <rPr>
        <vertAlign val="superscript"/>
        <sz val="11"/>
        <color theme="1"/>
        <rFont val="Calibri"/>
        <family val="2"/>
        <scheme val="minor"/>
      </rPr>
      <t>3</t>
    </r>
  </si>
  <si>
    <t>Remblais avec apport de terre et compactage</t>
  </si>
  <si>
    <r>
      <t>Dalle de sous pavement en béton B dosé à 250 kg/m</t>
    </r>
    <r>
      <rPr>
        <vertAlign val="superscript"/>
        <sz val="11"/>
        <color theme="1"/>
        <rFont val="Calibri"/>
        <family val="2"/>
        <scheme val="minor"/>
      </rPr>
      <t>3</t>
    </r>
  </si>
  <si>
    <t>I</t>
  </si>
  <si>
    <t>II</t>
  </si>
  <si>
    <t>III</t>
  </si>
  <si>
    <t>Elévation</t>
  </si>
  <si>
    <t>IV</t>
  </si>
  <si>
    <t>V</t>
  </si>
  <si>
    <t>VI</t>
  </si>
  <si>
    <t>Electricité</t>
  </si>
  <si>
    <t>Filerie et raccordement électrique</t>
  </si>
  <si>
    <t>sous total I</t>
  </si>
  <si>
    <t>sous total II</t>
  </si>
  <si>
    <t>sous total III</t>
  </si>
  <si>
    <t>sous total IV</t>
  </si>
  <si>
    <t>sous total V</t>
  </si>
  <si>
    <t>sous total VI</t>
  </si>
  <si>
    <t>VII</t>
  </si>
  <si>
    <t>sous total VII</t>
  </si>
  <si>
    <t>VIII</t>
  </si>
  <si>
    <t>Peinture</t>
  </si>
  <si>
    <t xml:space="preserve">Installation et repli du chantier </t>
  </si>
  <si>
    <t>ml</t>
  </si>
  <si>
    <t>Plomberie</t>
  </si>
  <si>
    <r>
      <t>Colonne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</si>
  <si>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Semelles isolées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</si>
  <si>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Longrines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</si>
  <si>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Poutres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</si>
  <si>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Linteaux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</si>
  <si>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Escalier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</si>
  <si>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t>Revêtements Sol</t>
  </si>
  <si>
    <t>Revêtements Mural</t>
  </si>
  <si>
    <t>Menuiserie et Vitrerie</t>
  </si>
  <si>
    <t>Charpente et Couverture</t>
  </si>
  <si>
    <t>Tôle faîtière</t>
  </si>
  <si>
    <t xml:space="preserve">Goutière en PVC </t>
  </si>
  <si>
    <t>PVC pour évacuation des eaux</t>
  </si>
  <si>
    <t>Faux plafond</t>
  </si>
  <si>
    <t>IX</t>
  </si>
  <si>
    <t>sous total IX</t>
  </si>
  <si>
    <r>
      <t>Dalle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</si>
  <si>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t>Autres éléments en béton armé</t>
  </si>
  <si>
    <t>Aménagement extérieur</t>
  </si>
  <si>
    <t>Ens</t>
  </si>
  <si>
    <r>
      <t>Socles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</si>
  <si>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t>Fo &amp; Po de la main courante et garde-corps</t>
  </si>
  <si>
    <t>Couverture en bac triondale BWG28</t>
  </si>
  <si>
    <t>Installation des points lumineux, prises, intérrupteurs et accéssoires</t>
  </si>
  <si>
    <t>Installation des tableaux divisionnaires</t>
  </si>
  <si>
    <t>U</t>
  </si>
  <si>
    <t>Tuyauterie en PVC pour Adduction des eaux et évacuation des eaux</t>
  </si>
  <si>
    <t>Pose de lavabos et robinetterie y compris tout accessoires</t>
  </si>
  <si>
    <t>Pose de WC y compris tout accessoires</t>
  </si>
  <si>
    <t>Pose de porte papier</t>
  </si>
  <si>
    <t>Pose de mirroir de lavabo</t>
  </si>
  <si>
    <t>Maçonnerie d'élévation en bloc de ciment creux vibré de 15 cm</t>
  </si>
  <si>
    <t xml:space="preserve">Charpente en bois(Ferme madrier Lifaki et panne chevron Lifaki) </t>
  </si>
  <si>
    <t>Enduit au mortier taloché  intérieur et extérieur sur maçonnerie et béton armé</t>
  </si>
  <si>
    <t>Revêtements et menuiserie</t>
  </si>
  <si>
    <t>Fo &amp; Po carreau  sol importé de 50x50</t>
  </si>
  <si>
    <t>Fo &amp; Po Faïence importé de 20X30</t>
  </si>
  <si>
    <t xml:space="preserve">Fo &amp; Po faux plafond  en triplex de 5 mm sur gitage corniche en bois </t>
  </si>
  <si>
    <t xml:space="preserve">Préparation des  surfaces et  masticage sur surfaces murales </t>
  </si>
  <si>
    <t>Peinture latex  intérieure et extérieure sur mur</t>
  </si>
  <si>
    <t>Peinture latex  sur faux plafond</t>
  </si>
  <si>
    <t>sous total X</t>
  </si>
  <si>
    <t>Maçonnerie de fondation en moellon</t>
  </si>
  <si>
    <t>Fo &amp; Po des portes en bois 90x210 cm avec chambrale et serrure de haute sécurité</t>
  </si>
  <si>
    <t>Fo &amp; Po d'une porte métalique vitrée avec grille antivol de 180x210 cm</t>
  </si>
  <si>
    <t>Fo &amp; Po de fenêtre métallique vitée avec grille antivol de  150x160 cm</t>
  </si>
  <si>
    <t>Fo &amp; Po de fenêtre métallique vitée avec grille antivol de  50x50 cm</t>
  </si>
  <si>
    <t>Canalisations des eaux usées et de ruissellement en maconnerie et / ou PVC 110, contruction des regards de visite</t>
  </si>
  <si>
    <t>Fosse septique et puits perdant pour 25 usagers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</si>
  <si>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</si>
  <si>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</si>
  <si>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</si>
  <si>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</si>
  <si>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</si>
  <si>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</si>
  <si>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</si>
  <si>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</si>
  <si>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</si>
  <si>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</si>
  <si>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</si>
  <si>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</si>
  <si>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</si>
  <si>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</si>
  <si>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</si>
  <si>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</si>
  <si>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</si>
  <si>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</si>
  <si>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</si>
  <si>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</si>
  <si>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5.1</t>
  </si>
  <si>
    <t>5.1.1</t>
  </si>
  <si>
    <t>5.2</t>
  </si>
  <si>
    <t>5.2.1</t>
  </si>
  <si>
    <t>5.2.2</t>
  </si>
  <si>
    <t>5.3</t>
  </si>
  <si>
    <t>5.3.1</t>
  </si>
  <si>
    <t>5.3.2</t>
  </si>
  <si>
    <t>5.3.3</t>
  </si>
  <si>
    <t>5.4</t>
  </si>
  <si>
    <t>5.4.1</t>
  </si>
  <si>
    <t>5.4.2</t>
  </si>
  <si>
    <t>5.4.3</t>
  </si>
  <si>
    <t>5.4.4</t>
  </si>
  <si>
    <t>5.4.5</t>
  </si>
  <si>
    <t>6.1</t>
  </si>
  <si>
    <t>7.1</t>
  </si>
  <si>
    <t>7.2</t>
  </si>
  <si>
    <t>7.3</t>
  </si>
  <si>
    <t>9.1</t>
  </si>
  <si>
    <t>8.1</t>
  </si>
  <si>
    <t>8.2</t>
  </si>
  <si>
    <t>8.3</t>
  </si>
  <si>
    <t>8.4</t>
  </si>
  <si>
    <t>8.5</t>
  </si>
  <si>
    <t>8.6</t>
  </si>
  <si>
    <t xml:space="preserve">LOT 1 : BORDEREAU DE PRIX DES TRAVAUX DE CONSTRUCTION DU BUREAU DE LA DIVISION GENRE D'ITURI </t>
  </si>
  <si>
    <r>
      <t xml:space="preserve">P.T. en </t>
    </r>
    <r>
      <rPr>
        <b/>
        <sz val="12"/>
        <color theme="1"/>
        <rFont val="Calibri"/>
        <family val="2"/>
      </rPr>
      <t>€ HTVA</t>
    </r>
  </si>
  <si>
    <r>
      <t xml:space="preserve">P.U. en 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 HTVA</t>
    </r>
  </si>
  <si>
    <t>Certifié pour vrai et conforme,</t>
  </si>
  <si>
    <t>Fait à …………………… le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</si>
</sst>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_-* #,##0.00\ [$€-1]_-;\-* #,##0.00\ [$€-1]_-;_-* &quot;-&quot;??\ [$€-1]_-;_-@_-"/>
    <numFmt numFmtId="166" formatCode="_-* #,##0.00\ [$€-80C]_-;\-* #,##0.00\ [$€-80C]_-;_-* &quot;-&quot;??\ [$€-8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3" fillId="3" borderId="1" xfId="0" applyFont="1" applyFill="1" applyBorder="1"/>
    <xf numFmtId="0" fontId="4" fillId="4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3" borderId="1" xfId="0" applyNumberForma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165" fontId="0" fillId="3" borderId="1" xfId="0" applyNumberFormat="1" applyFill="1" applyBorder="1"/>
    <xf numFmtId="164" fontId="3" fillId="2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tabSelected="1" workbookViewId="0">
      <selection activeCell="K75" sqref="K75"/>
    </sheetView>
  </sheetViews>
  <sheetFormatPr baseColWidth="10" defaultRowHeight="14.4" x14ac:dyDescent="0.3"/>
  <cols>
    <col min="1" max="1" width="8.6640625" customWidth="1"/>
    <col min="2" max="2" width="38.5546875" customWidth="1"/>
    <col min="5" max="5" width="16" customWidth="1"/>
    <col min="6" max="6" width="19.109375" customWidth="1"/>
    <col min="7" max="7" width="11.77734375" bestFit="1" customWidth="1"/>
  </cols>
  <sheetData>
    <row r="1" spans="1:6" x14ac:dyDescent="0.3">
      <c r="C1" s="1"/>
      <c r="D1" s="1"/>
      <c r="E1" s="4"/>
      <c r="F1" s="4"/>
    </row>
    <row r="2" spans="1:6" ht="31.95" customHeight="1" x14ac:dyDescent="0.3">
      <c r="A2" s="39" t="s">
        <v>131</v>
      </c>
      <c r="B2" s="39"/>
      <c r="C2" s="39"/>
      <c r="D2" s="39"/>
      <c r="E2" s="39"/>
      <c r="F2" s="39"/>
    </row>
    <row r="3" spans="1:6" x14ac:dyDescent="0.3">
      <c r="B3" s="2"/>
      <c r="C3" s="2"/>
      <c r="D3" s="2"/>
      <c r="E3" s="5"/>
      <c r="F3" s="5"/>
    </row>
    <row r="4" spans="1:6" ht="15.6" x14ac:dyDescent="0.3">
      <c r="A4" s="6" t="s">
        <v>8</v>
      </c>
      <c r="B4" s="11" t="s">
        <v>0</v>
      </c>
      <c r="C4" s="6" t="s">
        <v>7</v>
      </c>
      <c r="D4" s="6" t="s">
        <v>1</v>
      </c>
      <c r="E4" s="7" t="s">
        <v>133</v>
      </c>
      <c r="F4" s="35" t="s">
        <v>132</v>
      </c>
    </row>
    <row r="5" spans="1:6" x14ac:dyDescent="0.3">
      <c r="A5" s="8" t="s">
        <v>14</v>
      </c>
      <c r="B5" s="25" t="s">
        <v>33</v>
      </c>
      <c r="C5" s="22" t="s">
        <v>2</v>
      </c>
      <c r="D5" s="22">
        <v>1</v>
      </c>
      <c r="E5" s="27"/>
      <c r="F5" s="34">
        <f>D5*E5</f>
        <v>0</v>
      </c>
    </row>
    <row r="6" spans="1:6" x14ac:dyDescent="0.3">
      <c r="A6" s="28"/>
      <c r="B6" s="29"/>
      <c r="C6" s="41" t="s">
        <v>23</v>
      </c>
      <c r="D6" s="41"/>
      <c r="E6" s="41"/>
      <c r="F6" s="31">
        <f>SUM(F5)</f>
        <v>0</v>
      </c>
    </row>
    <row r="7" spans="1:6" x14ac:dyDescent="0.3">
      <c r="A7" s="9" t="s">
        <v>15</v>
      </c>
      <c r="B7" s="12" t="s">
        <v>9</v>
      </c>
      <c r="C7" s="13"/>
      <c r="D7" s="13"/>
      <c r="E7" s="14"/>
      <c r="F7" s="32"/>
    </row>
    <row r="8" spans="1:6" ht="15.6" customHeight="1" x14ac:dyDescent="0.3">
      <c r="A8" s="3" t="s">
        <v>85</v>
      </c>
      <c r="B8" s="15" t="s">
        <v>10</v>
      </c>
      <c r="C8" s="13" t="s">
        <v>4</v>
      </c>
      <c r="D8" s="16">
        <v>216.34</v>
      </c>
      <c r="E8" s="27"/>
      <c r="F8" s="33">
        <f>D8*E8</f>
        <v>0</v>
      </c>
    </row>
    <row r="9" spans="1:6" ht="15" customHeight="1" x14ac:dyDescent="0.3">
      <c r="A9" s="3" t="s">
        <v>86</v>
      </c>
      <c r="B9" s="17" t="s">
        <v>11</v>
      </c>
      <c r="C9" s="13" t="s">
        <v>4</v>
      </c>
      <c r="D9" s="16">
        <v>13.31</v>
      </c>
      <c r="E9" s="27"/>
      <c r="F9" s="33">
        <f t="shared" ref="F9:F15" si="0">D9*E9</f>
        <v>0</v>
      </c>
    </row>
    <row r="10" spans="1:6" ht="27.6" customHeight="1" x14ac:dyDescent="0.3">
      <c r="A10" s="3" t="s">
        <v>87</v>
      </c>
      <c r="B10" s="17" t="s">
        <v>37</v>
      </c>
      <c r="C10" s="13" t="s">
        <v>4</v>
      </c>
      <c r="D10" s="16">
        <v>4.2</v>
      </c>
      <c r="E10" s="27"/>
      <c r="F10" s="33">
        <f t="shared" si="0"/>
        <v>0</v>
      </c>
    </row>
    <row r="11" spans="1:6" ht="15" customHeight="1" x14ac:dyDescent="0.3">
      <c r="A11" s="3" t="s">
        <v>88</v>
      </c>
      <c r="B11" s="17" t="s">
        <v>56</v>
      </c>
      <c r="C11" s="13" t="s">
        <v>4</v>
      </c>
      <c r="D11" s="16">
        <v>5.51</v>
      </c>
      <c r="E11" s="27"/>
      <c r="F11" s="33">
        <f t="shared" si="0"/>
        <v>0</v>
      </c>
    </row>
    <row r="12" spans="1:6" ht="28.95" customHeight="1" x14ac:dyDescent="0.3">
      <c r="A12" s="3" t="s">
        <v>89</v>
      </c>
      <c r="B12" s="17" t="s">
        <v>38</v>
      </c>
      <c r="C12" s="13" t="s">
        <v>4</v>
      </c>
      <c r="D12" s="16">
        <v>50.24</v>
      </c>
      <c r="E12" s="27"/>
      <c r="F12" s="33">
        <f t="shared" si="0"/>
        <v>0</v>
      </c>
    </row>
    <row r="13" spans="1:6" ht="15" customHeight="1" x14ac:dyDescent="0.3">
      <c r="A13" s="3" t="s">
        <v>90</v>
      </c>
      <c r="B13" s="17" t="s">
        <v>78</v>
      </c>
      <c r="C13" s="13" t="s">
        <v>4</v>
      </c>
      <c r="D13" s="16">
        <v>12.52</v>
      </c>
      <c r="E13" s="27"/>
      <c r="F13" s="33">
        <f t="shared" si="0"/>
        <v>0</v>
      </c>
    </row>
    <row r="14" spans="1:6" ht="27.6" customHeight="1" x14ac:dyDescent="0.3">
      <c r="A14" s="3" t="s">
        <v>91</v>
      </c>
      <c r="B14" s="17" t="s">
        <v>12</v>
      </c>
      <c r="C14" s="13" t="s">
        <v>4</v>
      </c>
      <c r="D14" s="16">
        <v>121.34</v>
      </c>
      <c r="E14" s="27"/>
      <c r="F14" s="33">
        <f t="shared" si="0"/>
        <v>0</v>
      </c>
    </row>
    <row r="15" spans="1:6" ht="26.55" customHeight="1" x14ac:dyDescent="0.3">
      <c r="A15" s="3" t="s">
        <v>92</v>
      </c>
      <c r="B15" s="15" t="s">
        <v>13</v>
      </c>
      <c r="C15" s="13" t="s">
        <v>4</v>
      </c>
      <c r="D15" s="16">
        <v>26.57</v>
      </c>
      <c r="E15" s="27"/>
      <c r="F15" s="33">
        <f t="shared" si="0"/>
        <v>0</v>
      </c>
    </row>
    <row r="16" spans="1:6" x14ac:dyDescent="0.3">
      <c r="A16" s="28"/>
      <c r="B16" s="29"/>
      <c r="C16" s="41" t="s">
        <v>24</v>
      </c>
      <c r="D16" s="41"/>
      <c r="E16" s="41"/>
      <c r="F16" s="31">
        <f>SUM(F8:F15)</f>
        <v>0</v>
      </c>
    </row>
    <row r="17" spans="1:6" x14ac:dyDescent="0.3">
      <c r="A17" s="9" t="s">
        <v>16</v>
      </c>
      <c r="B17" s="12" t="s">
        <v>17</v>
      </c>
      <c r="C17" s="13"/>
      <c r="D17" s="13"/>
      <c r="E17" s="14"/>
      <c r="F17" s="32"/>
    </row>
    <row r="18" spans="1:6" ht="27.6" customHeight="1" x14ac:dyDescent="0.3">
      <c r="A18" s="3" t="s">
        <v>93</v>
      </c>
      <c r="B18" s="17" t="s">
        <v>36</v>
      </c>
      <c r="C18" s="13" t="s">
        <v>4</v>
      </c>
      <c r="D18" s="16">
        <v>9.08</v>
      </c>
      <c r="E18" s="27"/>
      <c r="F18" s="33">
        <f t="shared" ref="F18:F24" si="1">D18*E18</f>
        <v>0</v>
      </c>
    </row>
    <row r="19" spans="1:6" ht="33" customHeight="1" x14ac:dyDescent="0.3">
      <c r="A19" s="3" t="s">
        <v>94</v>
      </c>
      <c r="B19" s="17" t="s">
        <v>39</v>
      </c>
      <c r="C19" s="13" t="s">
        <v>4</v>
      </c>
      <c r="D19" s="16">
        <v>24.2</v>
      </c>
      <c r="E19" s="27"/>
      <c r="F19" s="33">
        <f t="shared" si="1"/>
        <v>0</v>
      </c>
    </row>
    <row r="20" spans="1:6" ht="15.6" customHeight="1" x14ac:dyDescent="0.3">
      <c r="A20" s="3" t="s">
        <v>95</v>
      </c>
      <c r="B20" s="15" t="s">
        <v>52</v>
      </c>
      <c r="C20" s="13" t="s">
        <v>4</v>
      </c>
      <c r="D20" s="16">
        <v>34.18</v>
      </c>
      <c r="E20" s="27"/>
      <c r="F20" s="33">
        <f t="shared" si="1"/>
        <v>0</v>
      </c>
    </row>
    <row r="21" spans="1:6" ht="31.2" customHeight="1" x14ac:dyDescent="0.3">
      <c r="A21" s="3" t="s">
        <v>96</v>
      </c>
      <c r="B21" s="17" t="s">
        <v>40</v>
      </c>
      <c r="C21" s="13" t="s">
        <v>4</v>
      </c>
      <c r="D21" s="16">
        <v>2.35</v>
      </c>
      <c r="E21" s="27"/>
      <c r="F21" s="33">
        <f t="shared" si="1"/>
        <v>0</v>
      </c>
    </row>
    <row r="22" spans="1:6" ht="32.549999999999997" customHeight="1" x14ac:dyDescent="0.3">
      <c r="A22" s="3" t="s">
        <v>97</v>
      </c>
      <c r="B22" s="17" t="s">
        <v>41</v>
      </c>
      <c r="C22" s="13" t="s">
        <v>4</v>
      </c>
      <c r="D22" s="16">
        <v>3.02</v>
      </c>
      <c r="E22" s="27"/>
      <c r="F22" s="33">
        <f t="shared" si="1"/>
        <v>0</v>
      </c>
    </row>
    <row r="23" spans="1:6" ht="15" customHeight="1" x14ac:dyDescent="0.3">
      <c r="A23" s="3" t="s">
        <v>98</v>
      </c>
      <c r="B23" s="17" t="s">
        <v>53</v>
      </c>
      <c r="C23" s="13" t="s">
        <v>4</v>
      </c>
      <c r="D23" s="16">
        <v>3.97</v>
      </c>
      <c r="E23" s="27"/>
      <c r="F23" s="33">
        <f>D23*E23</f>
        <v>0</v>
      </c>
    </row>
    <row r="24" spans="1:6" ht="31.2" customHeight="1" x14ac:dyDescent="0.3">
      <c r="A24" s="3" t="s">
        <v>99</v>
      </c>
      <c r="B24" s="17" t="s">
        <v>67</v>
      </c>
      <c r="C24" s="13" t="s">
        <v>4</v>
      </c>
      <c r="D24" s="16">
        <v>107.45</v>
      </c>
      <c r="E24" s="27"/>
      <c r="F24" s="33">
        <f t="shared" si="1"/>
        <v>0</v>
      </c>
    </row>
    <row r="25" spans="1:6" x14ac:dyDescent="0.3">
      <c r="A25" s="28"/>
      <c r="B25" s="29"/>
      <c r="C25" s="41" t="s">
        <v>25</v>
      </c>
      <c r="D25" s="41"/>
      <c r="E25" s="41"/>
      <c r="F25" s="36">
        <f>SUM(F18:F24)</f>
        <v>0</v>
      </c>
    </row>
    <row r="26" spans="1:6" ht="15" customHeight="1" x14ac:dyDescent="0.3">
      <c r="A26" s="9" t="s">
        <v>18</v>
      </c>
      <c r="B26" s="18" t="s">
        <v>45</v>
      </c>
      <c r="C26" s="19"/>
      <c r="D26" s="20"/>
      <c r="E26" s="21"/>
      <c r="F26" s="21"/>
    </row>
    <row r="27" spans="1:6" ht="30" customHeight="1" x14ac:dyDescent="0.3">
      <c r="A27" s="3" t="s">
        <v>100</v>
      </c>
      <c r="B27" s="17" t="s">
        <v>68</v>
      </c>
      <c r="C27" s="13" t="s">
        <v>4</v>
      </c>
      <c r="D27" s="16">
        <v>7.2</v>
      </c>
      <c r="E27" s="27"/>
      <c r="F27" s="33">
        <f>D27*E27</f>
        <v>0</v>
      </c>
    </row>
    <row r="28" spans="1:6" x14ac:dyDescent="0.3">
      <c r="A28" s="3" t="s">
        <v>101</v>
      </c>
      <c r="B28" s="17" t="s">
        <v>46</v>
      </c>
      <c r="C28" s="13" t="s">
        <v>34</v>
      </c>
      <c r="D28" s="13">
        <v>18.88</v>
      </c>
      <c r="E28" s="27"/>
      <c r="F28" s="33">
        <f>D28*E28</f>
        <v>0</v>
      </c>
    </row>
    <row r="29" spans="1:6" ht="15.6" customHeight="1" x14ac:dyDescent="0.3">
      <c r="A29" s="3" t="s">
        <v>102</v>
      </c>
      <c r="B29" s="17" t="s">
        <v>47</v>
      </c>
      <c r="C29" s="13" t="s">
        <v>34</v>
      </c>
      <c r="D29" s="13">
        <v>39.65</v>
      </c>
      <c r="E29" s="27"/>
      <c r="F29" s="33">
        <f>D29*E29</f>
        <v>0</v>
      </c>
    </row>
    <row r="30" spans="1:6" ht="15.6" customHeight="1" x14ac:dyDescent="0.3">
      <c r="A30" s="3" t="s">
        <v>103</v>
      </c>
      <c r="B30" s="17" t="s">
        <v>48</v>
      </c>
      <c r="C30" s="13" t="s">
        <v>34</v>
      </c>
      <c r="D30" s="13">
        <v>13.38</v>
      </c>
      <c r="E30" s="27"/>
      <c r="F30" s="33">
        <f>D30*E30</f>
        <v>0</v>
      </c>
    </row>
    <row r="31" spans="1:6" ht="15" customHeight="1" x14ac:dyDescent="0.3">
      <c r="A31" s="3" t="s">
        <v>104</v>
      </c>
      <c r="B31" s="17" t="s">
        <v>58</v>
      </c>
      <c r="C31" s="13" t="s">
        <v>5</v>
      </c>
      <c r="D31" s="13">
        <v>244.23</v>
      </c>
      <c r="E31" s="27"/>
      <c r="F31" s="33">
        <f>D31*E31</f>
        <v>0</v>
      </c>
    </row>
    <row r="32" spans="1:6" x14ac:dyDescent="0.3">
      <c r="A32" s="28"/>
      <c r="B32" s="29"/>
      <c r="C32" s="41" t="s">
        <v>26</v>
      </c>
      <c r="D32" s="41"/>
      <c r="E32" s="41"/>
      <c r="F32" s="31">
        <f>F27+F28+F29+F30+F31</f>
        <v>0</v>
      </c>
    </row>
    <row r="33" spans="1:6" x14ac:dyDescent="0.3">
      <c r="A33" s="9" t="s">
        <v>19</v>
      </c>
      <c r="B33" s="12" t="s">
        <v>70</v>
      </c>
      <c r="C33" s="13"/>
      <c r="D33" s="13"/>
      <c r="E33" s="14"/>
      <c r="F33" s="32"/>
    </row>
    <row r="34" spans="1:6" x14ac:dyDescent="0.3">
      <c r="A34" s="10" t="s">
        <v>105</v>
      </c>
      <c r="B34" s="12" t="s">
        <v>42</v>
      </c>
      <c r="C34" s="13"/>
      <c r="D34" s="13"/>
      <c r="E34" s="14"/>
      <c r="F34" s="32"/>
    </row>
    <row r="35" spans="1:6" ht="19.95" customHeight="1" x14ac:dyDescent="0.3">
      <c r="A35" s="3" t="s">
        <v>106</v>
      </c>
      <c r="B35" s="17" t="s">
        <v>71</v>
      </c>
      <c r="C35" s="13" t="s">
        <v>5</v>
      </c>
      <c r="D35" s="13">
        <v>377.12</v>
      </c>
      <c r="E35" s="27"/>
      <c r="F35" s="33">
        <f>D35*E35</f>
        <v>0</v>
      </c>
    </row>
    <row r="36" spans="1:6" x14ac:dyDescent="0.3">
      <c r="A36" s="10" t="s">
        <v>107</v>
      </c>
      <c r="B36" s="12" t="s">
        <v>43</v>
      </c>
      <c r="C36" s="13"/>
      <c r="D36" s="13"/>
      <c r="E36" s="27"/>
      <c r="F36" s="33"/>
    </row>
    <row r="37" spans="1:6" ht="21.6" customHeight="1" x14ac:dyDescent="0.3">
      <c r="A37" s="3" t="s">
        <v>108</v>
      </c>
      <c r="B37" s="17" t="s">
        <v>72</v>
      </c>
      <c r="C37" s="13" t="s">
        <v>5</v>
      </c>
      <c r="D37" s="13">
        <v>157.63999999999999</v>
      </c>
      <c r="E37" s="27"/>
      <c r="F37" s="33">
        <f>D37*E37</f>
        <v>0</v>
      </c>
    </row>
    <row r="38" spans="1:6" ht="42.6" customHeight="1" x14ac:dyDescent="0.3">
      <c r="A38" s="3" t="s">
        <v>109</v>
      </c>
      <c r="B38" s="17" t="s">
        <v>69</v>
      </c>
      <c r="C38" s="13" t="s">
        <v>5</v>
      </c>
      <c r="D38" s="13">
        <v>1122.6500000000001</v>
      </c>
      <c r="E38" s="27"/>
      <c r="F38" s="33">
        <f>D38*E38</f>
        <v>0</v>
      </c>
    </row>
    <row r="39" spans="1:6" x14ac:dyDescent="0.3">
      <c r="A39" s="10" t="s">
        <v>110</v>
      </c>
      <c r="B39" s="12" t="s">
        <v>32</v>
      </c>
      <c r="C39" s="13"/>
      <c r="D39" s="13"/>
      <c r="E39" s="27"/>
      <c r="F39" s="33"/>
    </row>
    <row r="40" spans="1:6" ht="34.200000000000003" customHeight="1" x14ac:dyDescent="0.3">
      <c r="A40" s="3" t="s">
        <v>111</v>
      </c>
      <c r="B40" s="17" t="s">
        <v>74</v>
      </c>
      <c r="C40" s="13" t="s">
        <v>5</v>
      </c>
      <c r="D40" s="13">
        <v>1122.6500000000001</v>
      </c>
      <c r="E40" s="27"/>
      <c r="F40" s="33">
        <f>D40*E40</f>
        <v>0</v>
      </c>
    </row>
    <row r="41" spans="1:6" ht="28.2" customHeight="1" x14ac:dyDescent="0.3">
      <c r="A41" s="3" t="s">
        <v>112</v>
      </c>
      <c r="B41" s="17" t="s">
        <v>75</v>
      </c>
      <c r="C41" s="13" t="s">
        <v>5</v>
      </c>
      <c r="D41" s="13">
        <v>1122.6500000000001</v>
      </c>
      <c r="E41" s="27"/>
      <c r="F41" s="33">
        <f>D41*E41</f>
        <v>0</v>
      </c>
    </row>
    <row r="42" spans="1:6" ht="19.95" customHeight="1" x14ac:dyDescent="0.3">
      <c r="A42" s="3" t="s">
        <v>113</v>
      </c>
      <c r="B42" s="17" t="s">
        <v>76</v>
      </c>
      <c r="C42" s="13" t="s">
        <v>5</v>
      </c>
      <c r="D42" s="13">
        <v>365.72</v>
      </c>
      <c r="E42" s="27"/>
      <c r="F42" s="33">
        <f>D42*E42</f>
        <v>0</v>
      </c>
    </row>
    <row r="43" spans="1:6" ht="17.55" customHeight="1" x14ac:dyDescent="0.3">
      <c r="A43" s="10" t="s">
        <v>114</v>
      </c>
      <c r="B43" s="18" t="s">
        <v>44</v>
      </c>
      <c r="C43" s="19"/>
      <c r="D43" s="20"/>
      <c r="E43" s="21"/>
      <c r="F43" s="21"/>
    </row>
    <row r="44" spans="1:6" ht="30" customHeight="1" x14ac:dyDescent="0.3">
      <c r="A44" s="3" t="s">
        <v>115</v>
      </c>
      <c r="B44" s="17" t="s">
        <v>79</v>
      </c>
      <c r="C44" s="22" t="s">
        <v>3</v>
      </c>
      <c r="D44" s="22">
        <v>20</v>
      </c>
      <c r="E44" s="27"/>
      <c r="F44" s="33">
        <f>D44*E44</f>
        <v>0</v>
      </c>
    </row>
    <row r="45" spans="1:6" ht="32.1" customHeight="1" x14ac:dyDescent="0.3">
      <c r="A45" s="3" t="s">
        <v>116</v>
      </c>
      <c r="B45" s="23" t="s">
        <v>80</v>
      </c>
      <c r="C45" s="13" t="s">
        <v>3</v>
      </c>
      <c r="D45" s="13">
        <v>1</v>
      </c>
      <c r="E45" s="27"/>
      <c r="F45" s="33">
        <f>D45*E45</f>
        <v>0</v>
      </c>
    </row>
    <row r="46" spans="1:6" ht="31.5" customHeight="1" x14ac:dyDescent="0.3">
      <c r="A46" s="3" t="s">
        <v>117</v>
      </c>
      <c r="B46" s="23" t="s">
        <v>81</v>
      </c>
      <c r="C46" s="13" t="s">
        <v>3</v>
      </c>
      <c r="D46" s="13">
        <v>28</v>
      </c>
      <c r="E46" s="27"/>
      <c r="F46" s="33">
        <f>D46*E46</f>
        <v>0</v>
      </c>
    </row>
    <row r="47" spans="1:6" ht="32.1" customHeight="1" x14ac:dyDescent="0.3">
      <c r="A47" s="3" t="s">
        <v>118</v>
      </c>
      <c r="B47" s="23" t="s">
        <v>82</v>
      </c>
      <c r="C47" s="13" t="s">
        <v>3</v>
      </c>
      <c r="D47" s="13">
        <v>4</v>
      </c>
      <c r="E47" s="27"/>
      <c r="F47" s="33">
        <f>D47*E47</f>
        <v>0</v>
      </c>
    </row>
    <row r="48" spans="1:6" ht="16.5" customHeight="1" x14ac:dyDescent="0.3">
      <c r="A48" s="3" t="s">
        <v>119</v>
      </c>
      <c r="B48" s="17" t="s">
        <v>57</v>
      </c>
      <c r="C48" s="22" t="s">
        <v>34</v>
      </c>
      <c r="D48" s="22">
        <v>7.25</v>
      </c>
      <c r="E48" s="27"/>
      <c r="F48" s="33">
        <f>D48*E48</f>
        <v>0</v>
      </c>
    </row>
    <row r="49" spans="1:6" x14ac:dyDescent="0.3">
      <c r="A49" s="28"/>
      <c r="B49" s="29"/>
      <c r="C49" s="41" t="s">
        <v>27</v>
      </c>
      <c r="D49" s="41"/>
      <c r="E49" s="41"/>
      <c r="F49" s="31">
        <f>F35+F37+F38+F40+F41+F42+F44+F45+F46+F47+F48</f>
        <v>0</v>
      </c>
    </row>
    <row r="50" spans="1:6" x14ac:dyDescent="0.3">
      <c r="A50" s="9" t="s">
        <v>20</v>
      </c>
      <c r="B50" s="18" t="s">
        <v>49</v>
      </c>
      <c r="C50" s="19"/>
      <c r="D50" s="20"/>
      <c r="E50" s="21"/>
      <c r="F50" s="21"/>
    </row>
    <row r="51" spans="1:6" ht="37.950000000000003" customHeight="1" x14ac:dyDescent="0.3">
      <c r="A51" s="3" t="s">
        <v>120</v>
      </c>
      <c r="B51" s="17" t="s">
        <v>73</v>
      </c>
      <c r="C51" s="13" t="s">
        <v>5</v>
      </c>
      <c r="D51" s="13">
        <v>365.72</v>
      </c>
      <c r="E51" s="27"/>
      <c r="F51" s="33">
        <f>D51*E51</f>
        <v>0</v>
      </c>
    </row>
    <row r="52" spans="1:6" x14ac:dyDescent="0.3">
      <c r="A52" s="28"/>
      <c r="B52" s="29"/>
      <c r="C52" s="41" t="s">
        <v>28</v>
      </c>
      <c r="D52" s="41"/>
      <c r="E52" s="41"/>
      <c r="F52" s="30">
        <f>SUM(F51:F51)</f>
        <v>0</v>
      </c>
    </row>
    <row r="53" spans="1:6" x14ac:dyDescent="0.3">
      <c r="A53" s="9" t="s">
        <v>29</v>
      </c>
      <c r="B53" s="18" t="s">
        <v>21</v>
      </c>
      <c r="C53" s="19"/>
      <c r="D53" s="20"/>
      <c r="E53" s="21"/>
      <c r="F53" s="21"/>
    </row>
    <row r="54" spans="1:6" ht="16.2" customHeight="1" x14ac:dyDescent="0.3">
      <c r="A54" s="3" t="s">
        <v>121</v>
      </c>
      <c r="B54" s="17" t="s">
        <v>22</v>
      </c>
      <c r="C54" s="22" t="s">
        <v>2</v>
      </c>
      <c r="D54" s="22">
        <v>1</v>
      </c>
      <c r="E54" s="27"/>
      <c r="F54" s="33">
        <f>D54*E54</f>
        <v>0</v>
      </c>
    </row>
    <row r="55" spans="1:6" ht="31.2" customHeight="1" x14ac:dyDescent="0.3">
      <c r="A55" s="3" t="s">
        <v>122</v>
      </c>
      <c r="B55" s="17" t="s">
        <v>59</v>
      </c>
      <c r="C55" s="22" t="s">
        <v>2</v>
      </c>
      <c r="D55" s="22">
        <v>1</v>
      </c>
      <c r="E55" s="27"/>
      <c r="F55" s="33">
        <f>D55*E55</f>
        <v>0</v>
      </c>
    </row>
    <row r="56" spans="1:6" ht="23.55" customHeight="1" x14ac:dyDescent="0.3">
      <c r="A56" s="3" t="s">
        <v>123</v>
      </c>
      <c r="B56" s="17" t="s">
        <v>60</v>
      </c>
      <c r="C56" s="22" t="s">
        <v>2</v>
      </c>
      <c r="D56" s="22">
        <v>1</v>
      </c>
      <c r="E56" s="27"/>
      <c r="F56" s="33">
        <f>D56*E56</f>
        <v>0</v>
      </c>
    </row>
    <row r="57" spans="1:6" x14ac:dyDescent="0.3">
      <c r="A57" s="28"/>
      <c r="B57" s="29"/>
      <c r="C57" s="41" t="s">
        <v>30</v>
      </c>
      <c r="D57" s="41"/>
      <c r="E57" s="41"/>
      <c r="F57" s="31">
        <f>SUM(F54:F56)</f>
        <v>0</v>
      </c>
    </row>
    <row r="58" spans="1:6" x14ac:dyDescent="0.3">
      <c r="A58" s="9" t="s">
        <v>31</v>
      </c>
      <c r="B58" s="18" t="s">
        <v>35</v>
      </c>
      <c r="C58" s="19"/>
      <c r="D58" s="20"/>
      <c r="E58" s="21"/>
      <c r="F58" s="21"/>
    </row>
    <row r="59" spans="1:6" ht="33" customHeight="1" x14ac:dyDescent="0.3">
      <c r="A59" s="3" t="s">
        <v>125</v>
      </c>
      <c r="B59" s="17" t="s">
        <v>62</v>
      </c>
      <c r="C59" s="22" t="s">
        <v>2</v>
      </c>
      <c r="D59" s="22">
        <v>150</v>
      </c>
      <c r="E59" s="27"/>
      <c r="F59" s="33">
        <f>D59*E59</f>
        <v>0</v>
      </c>
    </row>
    <row r="60" spans="1:6" ht="34.200000000000003" customHeight="1" x14ac:dyDescent="0.3">
      <c r="A60" s="3" t="s">
        <v>126</v>
      </c>
      <c r="B60" s="17" t="s">
        <v>63</v>
      </c>
      <c r="C60" s="13" t="s">
        <v>61</v>
      </c>
      <c r="D60" s="13">
        <v>5</v>
      </c>
      <c r="E60" s="27"/>
      <c r="F60" s="33">
        <f t="shared" ref="F60:F63" si="2">D60*E60</f>
        <v>0</v>
      </c>
    </row>
    <row r="61" spans="1:6" ht="21" customHeight="1" x14ac:dyDescent="0.3">
      <c r="A61" s="3" t="s">
        <v>127</v>
      </c>
      <c r="B61" s="17" t="s">
        <v>64</v>
      </c>
      <c r="C61" s="13" t="s">
        <v>61</v>
      </c>
      <c r="D61" s="13">
        <v>5</v>
      </c>
      <c r="E61" s="27"/>
      <c r="F61" s="33">
        <f t="shared" si="2"/>
        <v>0</v>
      </c>
    </row>
    <row r="62" spans="1:6" ht="20.55" customHeight="1" x14ac:dyDescent="0.3">
      <c r="A62" s="3" t="s">
        <v>128</v>
      </c>
      <c r="B62" s="17" t="s">
        <v>65</v>
      </c>
      <c r="C62" s="13" t="s">
        <v>61</v>
      </c>
      <c r="D62" s="13">
        <v>5</v>
      </c>
      <c r="E62" s="27"/>
      <c r="F62" s="33">
        <f t="shared" si="2"/>
        <v>0</v>
      </c>
    </row>
    <row r="63" spans="1:6" ht="19.2" customHeight="1" x14ac:dyDescent="0.3">
      <c r="A63" s="3" t="s">
        <v>129</v>
      </c>
      <c r="B63" s="17" t="s">
        <v>66</v>
      </c>
      <c r="C63" s="13" t="s">
        <v>61</v>
      </c>
      <c r="D63" s="13">
        <v>5</v>
      </c>
      <c r="E63" s="27"/>
      <c r="F63" s="33">
        <f t="shared" si="2"/>
        <v>0</v>
      </c>
    </row>
    <row r="64" spans="1:6" ht="30" customHeight="1" x14ac:dyDescent="0.3">
      <c r="A64" s="3" t="s">
        <v>130</v>
      </c>
      <c r="B64" s="17" t="s">
        <v>84</v>
      </c>
      <c r="C64" s="13" t="s">
        <v>55</v>
      </c>
      <c r="D64" s="13">
        <v>1</v>
      </c>
      <c r="E64" s="27"/>
      <c r="F64" s="33">
        <f>D64*E64</f>
        <v>0</v>
      </c>
    </row>
    <row r="65" spans="1:7" x14ac:dyDescent="0.3">
      <c r="A65" s="28"/>
      <c r="B65" s="29"/>
      <c r="C65" s="41" t="s">
        <v>51</v>
      </c>
      <c r="D65" s="41"/>
      <c r="E65" s="41"/>
      <c r="F65" s="31">
        <f>SUM(F59:F64)</f>
        <v>0</v>
      </c>
    </row>
    <row r="66" spans="1:7" x14ac:dyDescent="0.3">
      <c r="A66" s="9" t="s">
        <v>50</v>
      </c>
      <c r="B66" s="12" t="s">
        <v>54</v>
      </c>
      <c r="C66" s="13"/>
      <c r="D66" s="13"/>
      <c r="E66" s="14"/>
      <c r="F66" s="32"/>
    </row>
    <row r="67" spans="1:7" ht="42.6" customHeight="1" x14ac:dyDescent="0.3">
      <c r="A67" s="3" t="s">
        <v>124</v>
      </c>
      <c r="B67" s="17" t="s">
        <v>83</v>
      </c>
      <c r="C67" s="13" t="s">
        <v>2</v>
      </c>
      <c r="D67" s="13">
        <v>1</v>
      </c>
      <c r="E67" s="27"/>
      <c r="F67" s="33">
        <f>D67*E67</f>
        <v>0</v>
      </c>
    </row>
    <row r="68" spans="1:7" x14ac:dyDescent="0.3">
      <c r="A68" s="28"/>
      <c r="B68" s="29"/>
      <c r="C68" s="41" t="s">
        <v>77</v>
      </c>
      <c r="D68" s="41"/>
      <c r="E68" s="41"/>
      <c r="F68" s="31">
        <f>SUM(F67:F67)</f>
        <v>0</v>
      </c>
    </row>
    <row r="69" spans="1:7" ht="15.6" x14ac:dyDescent="0.3">
      <c r="A69" s="26"/>
      <c r="B69" s="24"/>
      <c r="C69" s="40" t="s">
        <v>6</v>
      </c>
      <c r="D69" s="40"/>
      <c r="E69" s="40"/>
      <c r="F69" s="31">
        <f>F6+F16+F25+F32+F49+F52+F57+F65+F68</f>
        <v>0</v>
      </c>
      <c r="G69" s="4"/>
    </row>
    <row r="71" spans="1:7" x14ac:dyDescent="0.3">
      <c r="B71" s="37" t="s">
        <v>134</v>
      </c>
    </row>
    <row r="72" spans="1:7" x14ac:dyDescent="0.3">
      <c r="B72" s="37"/>
    </row>
    <row r="73" spans="1:7" x14ac:dyDescent="0.3">
      <c r="B73" s="37" t="s">
        <v>135</v>
      </c>
    </row>
    <row r="74" spans="1:7" x14ac:dyDescent="0.3">
      <c r="B74" s="38"/>
    </row>
  </sheetData>
  <mergeCells count="11">
    <mergeCell ref="A2:F2"/>
    <mergeCell ref="C69:E69"/>
    <mergeCell ref="C6:E6"/>
    <mergeCell ref="C16:E16"/>
    <mergeCell ref="C25:E25"/>
    <mergeCell ref="C32:E32"/>
    <mergeCell ref="C49:E49"/>
    <mergeCell ref="C52:E52"/>
    <mergeCell ref="C57:E57"/>
    <mergeCell ref="C65:E65"/>
    <mergeCell ref="C68:E68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COD21004</TermName>
          <TermId xmlns="http://schemas.microsoft.com/office/infopath/2007/PartnerControls">a58a1b45-6283-4ca6-a701-cbe1bbef5e4f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COD</TermName>
          <TermId xmlns="http://schemas.microsoft.com/office/infopath/2007/PartnerControls">7d8c16b8-fdd8-4211-aab0-513f9f644838</TermId>
        </TermInfo>
      </Terms>
    </jcd7455606374210a964e5d7a999097a>
    <lcf76f155ced4ddcb4097134ff3c332f xmlns="1792d2e0-7f1b-4e57-8fcb-a899c38f2ffd">
      <Terms xmlns="http://schemas.microsoft.com/office/infopath/2007/PartnerControls"/>
    </lcf76f155ced4ddcb4097134ff3c332f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TaxCatchAll xmlns="15d78002-bc9c-4a72-9b22-72c074cbc93f">
      <Value>1</Value>
      <Value>7</Value>
    </TaxCatchAll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COD21004-10086</TermName>
          <TermId xmlns="http://schemas.microsoft.com/office/infopath/2007/PartnerControls">bc6ab94c-663d-49f6-9da2-b523a0aa44f6</TermId>
        </TermInfo>
      </Terms>
    </l9d65098618b4a8fbbe87718e7187e6b>
    <_dlc_DocId xmlns="508ba6eb-9e09-4fd5-92f2-2d9921329f2d">CODENABEL-1382660127-104222</_dlc_DocId>
    <_dlc_DocIdUrl xmlns="508ba6eb-9e09-4fd5-92f2-2d9921329f2d">
      <Url>https://enabelbe.sharepoint.com/sites/COD/_layouts/15/DocIdRedir.aspx?ID=CODENABEL-1382660127-104222</Url>
      <Description>CODENABEL-1382660127-104222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3FFF7CBDD5247F47B46FDBE8DF538E1D" ma:contentTypeVersion="30" ma:contentTypeDescription="" ma:contentTypeScope="" ma:versionID="ad3d6e27867da3163aec203cce2b5d8b">
  <xsd:schema xmlns:xsd="http://www.w3.org/2001/XMLSchema" xmlns:xs="http://www.w3.org/2001/XMLSchema" xmlns:p="http://schemas.microsoft.com/office/2006/metadata/properties" xmlns:ns1="http://schemas.microsoft.com/sharepoint/v3" xmlns:ns2="15d78002-bc9c-4a72-9b22-72c074cbc93f" xmlns:ns3="14a9c00f-d9e3-4eb9-aad3-f69239d17d9c" xmlns:ns4="508ba6eb-9e09-4fd5-92f2-2d9921329f2d" xmlns:ns5="1792d2e0-7f1b-4e57-8fcb-a899c38f2ffd" targetNamespace="http://schemas.microsoft.com/office/2006/metadata/properties" ma:root="true" ma:fieldsID="f1d7ebbf5ecc70f6da9fe00ba0d02b4b" ns1:_="" ns2:_="" ns3:_="" ns4:_="" ns5:_="">
    <xsd:import namespace="http://schemas.microsoft.com/sharepoint/v3"/>
    <xsd:import namespace="15d78002-bc9c-4a72-9b22-72c074cbc93f"/>
    <xsd:import namespace="14a9c00f-d9e3-4eb9-aad3-f69239d17d9c"/>
    <xsd:import namespace="508ba6eb-9e09-4fd5-92f2-2d9921329f2d"/>
    <xsd:import namespace="1792d2e0-7f1b-4e57-8fcb-a899c38f2ff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e92f01a-a72c-440a-afac-779507502fbd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e92f01a-a72c-440a-afac-779507502fbd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7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COD|7d8c16b8-fdd8-4211-aab0-513f9f644838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2d2e0-7f1b-4e57-8fcb-a899c38f2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E03A6-5492-4777-AE92-97C53EFD3F6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792d2e0-7f1b-4e57-8fcb-a899c38f2ffd"/>
    <ds:schemaRef ds:uri="15d78002-bc9c-4a72-9b22-72c074cbc93f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01D893F3-D0C7-4967-9BE8-ACCB2EF0E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A86A8-06A5-448F-9C50-8DA095905CB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46C7DED-69EE-4514-B833-3A444EDA5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002-bc9c-4a72-9b22-72c074cbc93f"/>
    <ds:schemaRef ds:uri="14a9c00f-d9e3-4eb9-aad3-f69239d17d9c"/>
    <ds:schemaRef ds:uri="508ba6eb-9e09-4fd5-92f2-2d9921329f2d"/>
    <ds:schemaRef ds:uri="1792d2e0-7f1b-4e57-8fcb-a899c38f2f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trav. Divgenre Ituri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BUKASA THANDA, Thierry</cp:lastModifiedBy>
  <cp:lastPrinted>2025-01-15T12:02:35Z</cp:lastPrinted>
  <dcterms:created xsi:type="dcterms:W3CDTF">2023-01-26T09:31:13Z</dcterms:created>
  <dcterms:modified xsi:type="dcterms:W3CDTF">2025-03-21T08:30:23Z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0x01010084FDA68FEA25C847A6128BBA7C1A6EC1003FFF7CBDD5247F47B46FDBE8DF538E1D</vt:lpwstr>
  </property>
  <property fmtid="{D5CDD505-2E9C-101B-9397-08002B2CF9AE}" pid="3" name="Document_Language">
    <vt:i4>7</vt:i4>
  </property>
  <property fmtid="{D5CDD505-2E9C-101B-9397-08002B2CF9AE}" pid="4" name="Country">
    <vt:i4>1</vt:i4>
  </property>
  <property fmtid="{D5CDD505-2E9C-101B-9397-08002B2CF9AE}" pid="5" name="Contract_reference">
    <vt:lpwstr>836</vt:lpwstr>
  </property>
  <property fmtid="{D5CDD505-2E9C-101B-9397-08002B2CF9AE}" pid="6" name="Project_code">
    <vt:lpwstr>271</vt:lpwstr>
  </property>
  <property fmtid="{D5CDD505-2E9C-101B-9397-08002B2CF9AE}" pid="7" name="_dlc_DocIdItemGuid">
    <vt:lpwstr>1713ab04-8807-48a3-a12f-89a1b7804f27</vt:lpwstr>
  </property>
  <property fmtid="{D5CDD505-2E9C-101B-9397-08002B2CF9AE}" pid="8" name="_docset_NoMedatataSyncRequired">
    <vt:lpwstr>True</vt:lpwstr>
  </property>
</Properties>
</file>