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mc:AlternateContent xmlns:mc="http://schemas.openxmlformats.org/markup-compatibility/2006">
    <mc:Choice Requires="x15">
      <x15ac:absPath xmlns:x15ac="http://schemas.microsoft.com/office/spreadsheetml/2010/11/ac" url="C:\Users\lmwakipe53452\Downloads\LOT 2 BoQ\"/>
    </mc:Choice>
  </mc:AlternateContent>
  <xr:revisionPtr revIDLastSave="0" documentId="13_ncr:1_{7B9FA809-DA2D-421E-8310-4AD278DBF553}" xr6:coauthVersionLast="47" xr6:coauthVersionMax="47" xr10:uidLastSave="{00000000-0000-0000-0000-000000000000}"/>
  <bookViews>
    <workbookView xWindow="-108" yWindow="-108" windowWidth="23256" windowHeight="12456" tabRatio="850" xr2:uid="{00000000-000D-0000-FFFF-FFFF00000000}"/>
  </bookViews>
  <sheets>
    <sheet name="Separator" sheetId="9" r:id="rId1"/>
    <sheet name="Bill  1 -Preliminaries" sheetId="7" r:id="rId2"/>
    <sheet name="Bill 2- Demolition" sheetId="12" r:id="rId3"/>
    <sheet name="Bill 3 - Frames" sheetId="14" r:id="rId4"/>
    <sheet name="Bill 4- Finishings" sheetId="15" r:id="rId5"/>
    <sheet name="Bill 5 - Services &amp; Fittings" sheetId="16" r:id="rId6"/>
    <sheet name="Workings" sheetId="11" state="hidden" r:id="rId7"/>
    <sheet name="General Sum" sheetId="3" r:id="rId8"/>
  </sheets>
  <definedNames>
    <definedName name="_xlnm.Print_Area" localSheetId="2">'Bill 2- Demolition'!$A$1:$K$9</definedName>
    <definedName name="_xlnm.Print_Area" localSheetId="3">'Bill 3 - Frames'!$A$1:$K$18</definedName>
    <definedName name="_xlnm.Print_Area" localSheetId="4">'Bill 4- Finishings'!$A$1:$K$214</definedName>
    <definedName name="_xlnm.Print_Area" localSheetId="5">'Bill 5 - Services &amp; Fittings'!$A$1:$K$29</definedName>
    <definedName name="_xlnm.Print_Area" localSheetId="7">'General Sum'!$A$1:$L$86</definedName>
    <definedName name="_xlnm.Print_Area" localSheetId="0">Separator!$A$1:$M$48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0" i="14" l="1"/>
  <c r="K11" i="14"/>
  <c r="K20" i="14" s="1"/>
  <c r="K14" i="14"/>
  <c r="K5" i="16"/>
  <c r="K19" i="16"/>
  <c r="K22" i="16"/>
  <c r="L57" i="3"/>
  <c r="K6" i="12"/>
  <c r="K11" i="12" s="1"/>
  <c r="L59" i="3" s="1"/>
  <c r="K15" i="15"/>
  <c r="K18" i="15"/>
  <c r="K213" i="15" s="1"/>
  <c r="K32" i="15"/>
  <c r="K38" i="15"/>
  <c r="H40" i="15"/>
  <c r="K40" i="15"/>
  <c r="K43" i="15"/>
  <c r="K49" i="15"/>
  <c r="K66" i="15"/>
  <c r="K77" i="15"/>
  <c r="K83" i="15"/>
  <c r="K217" i="15" s="1"/>
  <c r="K96" i="15"/>
  <c r="K116" i="15"/>
  <c r="K117" i="15"/>
  <c r="K118" i="15"/>
  <c r="K128" i="15"/>
  <c r="K144" i="15"/>
  <c r="K147" i="15"/>
  <c r="K150" i="15"/>
  <c r="K153" i="15"/>
  <c r="K156" i="15"/>
  <c r="K167" i="15"/>
  <c r="K170" i="15"/>
  <c r="K185" i="15"/>
  <c r="K197" i="15"/>
  <c r="K201" i="15"/>
  <c r="K204" i="15"/>
  <c r="G4" i="11"/>
  <c r="F5" i="11"/>
  <c r="G5" i="11"/>
  <c r="D6" i="11"/>
  <c r="G6" i="11"/>
  <c r="G7" i="11"/>
  <c r="G8" i="11"/>
  <c r="F9" i="11"/>
  <c r="G9" i="11"/>
  <c r="D10" i="11"/>
  <c r="G10" i="11"/>
  <c r="D11" i="11"/>
  <c r="G11" i="11"/>
  <c r="D12" i="11"/>
  <c r="F12" i="11"/>
  <c r="G12" i="11"/>
  <c r="G13" i="11"/>
  <c r="G14" i="11"/>
  <c r="G15" i="11"/>
  <c r="G16" i="11"/>
  <c r="F17" i="11"/>
  <c r="G17" i="11"/>
  <c r="F18" i="11"/>
  <c r="G18" i="11"/>
  <c r="F19" i="11"/>
  <c r="G19" i="11"/>
  <c r="F20" i="11"/>
  <c r="G20" i="11"/>
  <c r="G21" i="11"/>
  <c r="G23" i="11"/>
  <c r="B25" i="11"/>
  <c r="O25" i="11"/>
  <c r="D26" i="11"/>
  <c r="G26" i="11"/>
  <c r="G27" i="11"/>
  <c r="F28" i="11"/>
  <c r="G28" i="11"/>
  <c r="G29" i="11"/>
  <c r="G30" i="11"/>
  <c r="C31" i="11"/>
  <c r="G31" i="11"/>
  <c r="G32" i="11"/>
  <c r="F33" i="11"/>
  <c r="G33" i="11"/>
  <c r="G34" i="11"/>
  <c r="G35" i="11"/>
  <c r="D36" i="11"/>
  <c r="G36" i="11"/>
  <c r="G37" i="11"/>
  <c r="G38" i="11"/>
  <c r="D39" i="11"/>
  <c r="G39" i="11"/>
  <c r="G40" i="11"/>
  <c r="G41" i="11"/>
  <c r="G42" i="11"/>
  <c r="G43" i="11"/>
  <c r="F44" i="11"/>
  <c r="G44" i="11"/>
  <c r="G45" i="11"/>
  <c r="G46" i="11"/>
  <c r="G47" i="11"/>
  <c r="G49" i="11"/>
  <c r="A51" i="11"/>
  <c r="F52" i="11"/>
  <c r="G52" i="11"/>
  <c r="F53" i="11"/>
  <c r="G53" i="11"/>
  <c r="G54" i="11"/>
  <c r="G55" i="11"/>
  <c r="D56" i="11"/>
  <c r="G56" i="11"/>
  <c r="D57" i="11"/>
  <c r="G57" i="11"/>
  <c r="D58" i="11"/>
  <c r="G58" i="11"/>
  <c r="G59" i="11"/>
  <c r="G60" i="11"/>
  <c r="G61" i="11"/>
  <c r="G62" i="11"/>
  <c r="G63" i="11"/>
  <c r="G64" i="11"/>
  <c r="G65" i="11"/>
  <c r="G66" i="11"/>
  <c r="D67" i="11"/>
  <c r="G67" i="11"/>
  <c r="G68" i="11"/>
  <c r="G69" i="11"/>
  <c r="G70" i="11"/>
  <c r="G72" i="11"/>
  <c r="A74" i="11"/>
  <c r="B75" i="11"/>
  <c r="D76" i="11"/>
  <c r="G76" i="11"/>
  <c r="F77" i="11"/>
  <c r="G77" i="11"/>
  <c r="G78" i="11"/>
  <c r="G79" i="11"/>
  <c r="C80" i="11"/>
  <c r="G80" i="11"/>
  <c r="G81" i="11"/>
  <c r="F82" i="11"/>
  <c r="G82" i="11"/>
  <c r="G83" i="11"/>
  <c r="G84" i="11"/>
  <c r="F85" i="11"/>
  <c r="G85" i="11"/>
  <c r="G86" i="11"/>
  <c r="G87" i="11"/>
  <c r="G88" i="11"/>
  <c r="G89" i="11"/>
  <c r="G90" i="11"/>
  <c r="C91" i="11"/>
  <c r="G91" i="11"/>
  <c r="G92" i="11"/>
  <c r="G93" i="11"/>
  <c r="G94" i="11"/>
  <c r="D95" i="11"/>
  <c r="G95" i="11"/>
  <c r="G96" i="11"/>
  <c r="G97" i="11"/>
  <c r="G99" i="11"/>
  <c r="G102" i="11"/>
  <c r="G103" i="11"/>
  <c r="G104" i="11"/>
  <c r="G112" i="11"/>
  <c r="G114" i="11"/>
  <c r="G115" i="11"/>
  <c r="G116" i="11"/>
  <c r="G118" i="11"/>
  <c r="G120" i="11"/>
  <c r="G121" i="11"/>
  <c r="G122" i="11"/>
  <c r="G123" i="11"/>
  <c r="G124" i="11"/>
  <c r="G126" i="11"/>
  <c r="I128" i="11"/>
  <c r="G131" i="11"/>
  <c r="G136" i="11"/>
  <c r="G137" i="11"/>
  <c r="G139" i="11"/>
  <c r="G143" i="11"/>
  <c r="F171" i="11"/>
  <c r="G182" i="11"/>
  <c r="F191" i="11"/>
  <c r="G191" i="11"/>
  <c r="H191" i="11"/>
  <c r="J191" i="11"/>
  <c r="J192" i="11"/>
  <c r="G193" i="11"/>
  <c r="G194" i="11"/>
  <c r="G195" i="11"/>
  <c r="G197" i="11"/>
  <c r="G199" i="11"/>
  <c r="G200" i="11"/>
  <c r="G201" i="11"/>
  <c r="G202" i="11"/>
  <c r="G205" i="11"/>
  <c r="I205" i="11"/>
  <c r="D207" i="11"/>
  <c r="G207" i="11"/>
  <c r="G208" i="11"/>
  <c r="K29" i="16" l="1"/>
  <c r="L65" i="3" s="1"/>
  <c r="K206" i="15"/>
  <c r="K223" i="15" s="1"/>
  <c r="K130" i="15"/>
  <c r="K221" i="15" s="1"/>
  <c r="K52" i="15"/>
  <c r="K215" i="15" s="1"/>
  <c r="L61" i="3"/>
  <c r="K225" i="15" l="1"/>
  <c r="L63" i="3" s="1"/>
  <c r="L67" i="3" s="1"/>
  <c r="L71" i="3" s="1"/>
  <c r="L74" i="3" l="1"/>
</calcChain>
</file>

<file path=xl/sharedStrings.xml><?xml version="1.0" encoding="utf-8"?>
<sst xmlns="http://schemas.openxmlformats.org/spreadsheetml/2006/main" count="546" uniqueCount="321">
  <si>
    <t>BILLS OF QUANTITIES</t>
  </si>
  <si>
    <t>PRELIMINARY PARTICULARS</t>
  </si>
  <si>
    <t>B.1</t>
  </si>
  <si>
    <t>Plant, Tools and Vehicles</t>
  </si>
  <si>
    <t>The Contractor shall be responsible for the provision of all plant, tools, and vehicles and workmen required for the Works except in so far as may be stated otherwise herein or except for such items specifically and only required for the use of and provided by Client appointed agents as described herein. No timber used for scaffolding, formwork or similar purpose shall be used afterwards in the permanent work.</t>
  </si>
  <si>
    <t>B.2</t>
  </si>
  <si>
    <t>Watching and Lighting</t>
  </si>
  <si>
    <t>The Contractor shall provide all watching and lighting and everything else necessary by day and night for the due protection and Security of the Works and the public and other persons.</t>
  </si>
  <si>
    <t>B.3</t>
  </si>
  <si>
    <t>Water for the work</t>
  </si>
  <si>
    <t>The contractor shall at his own expense use whatever means at his disposal, provide on the site plentiful, suitable and clean water for use of the works.</t>
  </si>
  <si>
    <t>The Contract Sum shall be deemed to include for all costs and charges of whole water to be used in the works.</t>
  </si>
  <si>
    <t>B.4</t>
  </si>
  <si>
    <t>Temporary lighting and power for the works</t>
  </si>
  <si>
    <t>The Contractor shall provide all artificial lighting, electric power and the energy required for the execution of the work.  The provision of light and, where appropriate, power for Agents appointed by the Client and Local Authorities is included in the items of general and special attendance in Provisional and Prime Cost Sums.</t>
  </si>
  <si>
    <t>B.5</t>
  </si>
  <si>
    <t>General scaffolding</t>
  </si>
  <si>
    <t>Provide all scaffolding, (tubular steel or similar), that may be required for the works.</t>
  </si>
  <si>
    <t>QTY</t>
  </si>
  <si>
    <t>UNIT</t>
  </si>
  <si>
    <t>BILL NUMBER 2</t>
  </si>
  <si>
    <t>DEMOLITION  (ALL PROVISIONAL)</t>
  </si>
  <si>
    <t xml:space="preserve">Carefully clean existing walls; incluidng scrapping off </t>
  </si>
  <si>
    <t>item</t>
  </si>
  <si>
    <t xml:space="preserve">exisiting paint on walls, carefully prepare walls to receive paint </t>
  </si>
  <si>
    <t>and removing away debris; making good all disturbed surfaces</t>
  </si>
  <si>
    <t xml:space="preserve">existing tiles on floor and walls and making good all disturbed surfaces </t>
  </si>
  <si>
    <t>-----------------</t>
  </si>
  <si>
    <t>DESCRIPTION</t>
  </si>
  <si>
    <t>BILL NUMBER 3</t>
  </si>
  <si>
    <t>BLOCKWORK</t>
  </si>
  <si>
    <t xml:space="preserve">Concrete blocks; B.S. 6073; type A; 5 N per square </t>
  </si>
  <si>
    <t xml:space="preserve">millimetre; solid in cement mortar (1:3); including  </t>
  </si>
  <si>
    <t>6mm mild steel bars to alternating courses</t>
  </si>
  <si>
    <t>Walls</t>
  </si>
  <si>
    <t>100mm thick for partition Table</t>
  </si>
  <si>
    <t>sm</t>
  </si>
  <si>
    <t>100mm thick for partition changing room</t>
  </si>
  <si>
    <t>DRY PARTITION WALL</t>
  </si>
  <si>
    <t>Plaster Gypsum Board Wall with mineral wool; or equivalent</t>
  </si>
  <si>
    <t>to the approval of the Architect</t>
  </si>
  <si>
    <t>100mm thick; built from floor to 2.7m high with 4-6 mm gypsum back to back</t>
  </si>
  <si>
    <t xml:space="preserve">approximately 15.4 square meter </t>
  </si>
  <si>
    <t xml:space="preserve"> </t>
  </si>
  <si>
    <t>To Collection</t>
  </si>
  <si>
    <t>BILL NUMBER 4</t>
  </si>
  <si>
    <t xml:space="preserve"> FINISHINGS</t>
  </si>
  <si>
    <t>ELEMENT NUMBER ONE</t>
  </si>
  <si>
    <t>FLOOR FINISHINGS</t>
  </si>
  <si>
    <t>INSITU FINISHINGS</t>
  </si>
  <si>
    <t>TILE; SLAB OR BLOCK FINISHINGS</t>
  </si>
  <si>
    <t xml:space="preserve">Porcelain tiles; GEMS COLLECTION; EX-RAK </t>
  </si>
  <si>
    <t>GPD-120; bedding and jointing to manufacturer's</t>
  </si>
  <si>
    <t xml:space="preserve">recommendations </t>
  </si>
  <si>
    <t>f.</t>
  </si>
  <si>
    <t>skirtings; 100mm high</t>
  </si>
  <si>
    <t>lm</t>
  </si>
  <si>
    <t>ELEMENT NUMBER TWO</t>
  </si>
  <si>
    <t>WALL FINISHINGS</t>
  </si>
  <si>
    <t xml:space="preserve">Render; 12mm first coat cement and sand (1:3); wood </t>
  </si>
  <si>
    <t xml:space="preserve">floated; 3mm second coat of external grade gypsum </t>
  </si>
  <si>
    <t>skim finishing coat; steel trowelled</t>
  </si>
  <si>
    <t>15mm one coat work; to concrete or blockwork base;</t>
  </si>
  <si>
    <t>generally to</t>
  </si>
  <si>
    <t>a.</t>
  </si>
  <si>
    <t>walls</t>
  </si>
  <si>
    <t>THREE COATS WEATHER GUARD PAINT</t>
  </si>
  <si>
    <t>Wood floated rendered surfaces</t>
  </si>
  <si>
    <t>a</t>
  </si>
  <si>
    <t>over 300mm girth externally</t>
  </si>
  <si>
    <t>b</t>
  </si>
  <si>
    <t>over 300mm girth internally</t>
  </si>
  <si>
    <t>Ceilings</t>
  </si>
  <si>
    <t>c</t>
  </si>
  <si>
    <t>over 300mm girth</t>
  </si>
  <si>
    <t>THREE COATS WASH AND WEAR VINYL PAINT</t>
  </si>
  <si>
    <t>Steel trowelled plastered surfaces</t>
  </si>
  <si>
    <t>b.</t>
  </si>
  <si>
    <t>over 300 mm girth</t>
  </si>
  <si>
    <t>ELEMENT NUMBER THREE</t>
  </si>
  <si>
    <t>INTERNAL CEILING FINISHINGS</t>
  </si>
  <si>
    <t>STRUCTURAL TIMBERS</t>
  </si>
  <si>
    <t xml:space="preserve">Podo or Cypress; grade 2; pressure impregnated; </t>
  </si>
  <si>
    <t>treated with insecticides</t>
  </si>
  <si>
    <t>Branderings</t>
  </si>
  <si>
    <t>50 x 50mm</t>
  </si>
  <si>
    <t>PLAIN SHEET FINISHINGS</t>
  </si>
  <si>
    <t xml:space="preserve">Moisture resistant gypsum boards; to approval of the </t>
  </si>
  <si>
    <t>Architect; fixed to manufacturer's recommendation</t>
  </si>
  <si>
    <t>10mm thick; tapered edges; plain for direct decoration</t>
  </si>
  <si>
    <t xml:space="preserve">butt joints filled with paper tape and joint finish; spot </t>
  </si>
  <si>
    <t>filling; fixing with screws to timber base; generally to</t>
  </si>
  <si>
    <t>Gypsum board decorative curved cornices; to approval</t>
  </si>
  <si>
    <t>c.</t>
  </si>
  <si>
    <t>75 x 75mm; screwed to timber or concrete base</t>
  </si>
  <si>
    <t>ELEMENT NUMBER FIVE</t>
  </si>
  <si>
    <t>WINDOWS</t>
  </si>
  <si>
    <t>PRECAST CONCRETE</t>
  </si>
  <si>
    <t>Normal; class 21/10; vibrated; surface fair finish</t>
  </si>
  <si>
    <t>Coping</t>
  </si>
  <si>
    <t>270 x 75mm; once weathered; once throated;</t>
  </si>
  <si>
    <t xml:space="preserve">reinforced as necessary for handling; surface </t>
  </si>
  <si>
    <t xml:space="preserve">finish 550mm girth; bedding, jointing and </t>
  </si>
  <si>
    <t>pointing in cement mortar (1:3)</t>
  </si>
  <si>
    <t>PURPOSE MADE UNITS</t>
  </si>
  <si>
    <t>Aluminium windows; comprising of 100x28.5x(1.2-1.4)</t>
  </si>
  <si>
    <t>mm thick series standard Aluminium profile ex-UAE</t>
  </si>
  <si>
    <t>Polyester Powder coated aluminium profile; RAL Colour</t>
  </si>
  <si>
    <t>7011; Supported by independent test certificate in</t>
  </si>
  <si>
    <t xml:space="preserve">confirming extruded aluminium grade 6063 T6 to </t>
  </si>
  <si>
    <t>BSEN12020; Infill 6mm thick Silver grey AGC Gurdian/</t>
  </si>
  <si>
    <t>saint Gobain Single Glazed Unit to accommodate 33%</t>
  </si>
  <si>
    <t xml:space="preserve">light transmission, 4.772 U-Valve; solar heat gain </t>
  </si>
  <si>
    <t>coefficient 0.75, shading coefficient 0.52, reflectance</t>
  </si>
  <si>
    <t>in and out 22, light to solar gain 0.75 and sound</t>
  </si>
  <si>
    <t>transmission 30; complete with hard net mosquito</t>
  </si>
  <si>
    <t xml:space="preserve">proofing panel and all necessary standard fittings </t>
  </si>
  <si>
    <t>and accessories</t>
  </si>
  <si>
    <t xml:space="preserve">Cutting and pinning to concrete or blockwork at </t>
  </si>
  <si>
    <t>jambs; fixing to head and sill with screws, plugging</t>
  </si>
  <si>
    <t>m</t>
  </si>
  <si>
    <t xml:space="preserve">1130 x 1000 mm overall size; </t>
  </si>
  <si>
    <t>No</t>
  </si>
  <si>
    <t xml:space="preserve">2800 x 1130 mm </t>
  </si>
  <si>
    <t>2800 x 320 mm</t>
  </si>
  <si>
    <t>GRILL WORKS</t>
  </si>
  <si>
    <t>mild steel; BS 4360</t>
  </si>
  <si>
    <t>Window grilles; consisting of angle frames; 6x25mm</t>
  </si>
  <si>
    <t xml:space="preserve">thick decorative flat bars; ends welded; angles cut; </t>
  </si>
  <si>
    <t xml:space="preserve">mitred welded; all welding ground to smooth </t>
  </si>
  <si>
    <t xml:space="preserve">finish, including primed &amp; painted 2 gloss finish; </t>
  </si>
  <si>
    <t>pattern to Architects approval (Ground Floor Only)</t>
  </si>
  <si>
    <t xml:space="preserve">1350 x 1000 mm overall size; </t>
  </si>
  <si>
    <t>ELEMENT NUMBER SIX</t>
  </si>
  <si>
    <t>DOORS</t>
  </si>
  <si>
    <t>GENERAL JOINERY</t>
  </si>
  <si>
    <t>Approved local hardwood; Mkongo; selected</t>
  </si>
  <si>
    <t>Panelled doors; 45 x 120 mm stiles; 50 x 120 mm top</t>
  </si>
  <si>
    <t>&amp; middle rails; 45 x 195mm bottom rails; one panel</t>
  </si>
  <si>
    <t>grooved horizontally on both sides; two slot size</t>
  </si>
  <si>
    <t>200 x 200mm infilled with glass (m/s)</t>
  </si>
  <si>
    <t>1000 x 2100 x 45 mm; D1</t>
  </si>
  <si>
    <t>Frames</t>
  </si>
  <si>
    <t>e.</t>
  </si>
  <si>
    <t>45 x 145 mm</t>
  </si>
  <si>
    <t>Transomes</t>
  </si>
  <si>
    <t>Architraves/quadrants/casings</t>
  </si>
  <si>
    <t>h.</t>
  </si>
  <si>
    <t>38 x 15 mm</t>
  </si>
  <si>
    <t>Glazing beads</t>
  </si>
  <si>
    <t>15 x 15 mm</t>
  </si>
  <si>
    <t>IRONMONGERY</t>
  </si>
  <si>
    <t xml:space="preserve">Supplying and fixing Ironmongery; satin finish </t>
  </si>
  <si>
    <t>stainless steel "HAFELE " or other to approval</t>
  </si>
  <si>
    <t>To  hardwood, softwood or the like</t>
  </si>
  <si>
    <t xml:space="preserve">ball bearing hinges; 120x 89x 3mm size; loading </t>
  </si>
  <si>
    <t xml:space="preserve">based on 3 hinges per door up to 80kgs; </t>
  </si>
  <si>
    <t>manufactured grade 304; Cat No. X8205-BB-3</t>
  </si>
  <si>
    <t>Prs</t>
  </si>
  <si>
    <t xml:space="preserve">lever mortice lock cylinder, 73mm case size; 57mm </t>
  </si>
  <si>
    <t>backset; chrome finish</t>
  </si>
  <si>
    <t>GRILL DOOR</t>
  </si>
  <si>
    <t>Mild steel; B.S. 4360</t>
  </si>
  <si>
    <t xml:space="preserve">Grill door; comprising of 2mm thick sheet plate; </t>
  </si>
  <si>
    <t xml:space="preserve">welded to 30 x 30mm RSH  hollow sections frames; </t>
  </si>
  <si>
    <t xml:space="preserve">6 x25mm thick decorative flat bars; welded &amp; </t>
  </si>
  <si>
    <t xml:space="preserve">grinded to smooth finish; primed &amp; painted 2 coats </t>
  </si>
  <si>
    <t xml:space="preserve">gloss finish; complete with its locking device; </t>
  </si>
  <si>
    <t>to Architect's approval</t>
  </si>
  <si>
    <t>1700 x 2130mm overall size; single swing; GD1</t>
  </si>
  <si>
    <t>PAINTING AND DECORATIONS</t>
  </si>
  <si>
    <t xml:space="preserve">Prepare and apply two coats of brush applied clear </t>
  </si>
  <si>
    <t xml:space="preserve">varnish; followed by wood staining to unify and </t>
  </si>
  <si>
    <t>neutralize natural colour variations in timber</t>
  </si>
  <si>
    <t>Wood surfaces; frames or the like</t>
  </si>
  <si>
    <t>not exceeding 300 mm girth</t>
  </si>
  <si>
    <t>Wood surfaces; shutters</t>
  </si>
  <si>
    <t>Grill surfaces; shutters</t>
  </si>
  <si>
    <t>for windows and doors</t>
  </si>
  <si>
    <t>SUMMARY</t>
  </si>
  <si>
    <t>ELEMENT ONE</t>
  </si>
  <si>
    <t>ELEMENT TWO</t>
  </si>
  <si>
    <t>ELEMENT THREE</t>
  </si>
  <si>
    <t>ELEMENT FOUR</t>
  </si>
  <si>
    <t>ELEMENT FIVE</t>
  </si>
  <si>
    <t>ELEMENT SIX</t>
  </si>
  <si>
    <t>TOTAL</t>
  </si>
  <si>
    <t>BILL NUMBER 5</t>
  </si>
  <si>
    <t>SERVICES,FIXTURES AND FITTINGS (PROVISIONAL)</t>
  </si>
  <si>
    <t xml:space="preserve">Prepare and Install 24,000 BTU | LG DUALCOOL™ Inverter AC | </t>
  </si>
  <si>
    <t>Item</t>
  </si>
  <si>
    <t xml:space="preserve">Energy Saving | Faster Cooling complete with all accessories including  </t>
  </si>
  <si>
    <t xml:space="preserve">Electrical appliances to the resource center, counselling and mentorship </t>
  </si>
  <si>
    <t xml:space="preserve">room, workshop area and collaborative room complete with all   </t>
  </si>
  <si>
    <t>accessories</t>
  </si>
  <si>
    <t>BILL NUMBER 6</t>
  </si>
  <si>
    <t>SERVICES</t>
  </si>
  <si>
    <t>PROVISIONAL</t>
  </si>
  <si>
    <t xml:space="preserve">Provisional for electric provisions and connection for all the accessories </t>
  </si>
  <si>
    <t>and appliance to the career guidance room including lights, power socket</t>
  </si>
  <si>
    <t xml:space="preserve">Installation of internet service and all its accessories from a local  </t>
  </si>
  <si>
    <t xml:space="preserve">service provider </t>
  </si>
  <si>
    <t>Description</t>
  </si>
  <si>
    <t>Times</t>
  </si>
  <si>
    <t>Length</t>
  </si>
  <si>
    <t>Width</t>
  </si>
  <si>
    <t>Height</t>
  </si>
  <si>
    <t>Qty</t>
  </si>
  <si>
    <t>Unit</t>
  </si>
  <si>
    <t>Reference</t>
  </si>
  <si>
    <t>Ground Floor</t>
  </si>
  <si>
    <t>Full Wall Demolition</t>
  </si>
  <si>
    <t>Dining Wall</t>
  </si>
  <si>
    <t xml:space="preserve">Arch </t>
  </si>
  <si>
    <t>Entrance corridor</t>
  </si>
  <si>
    <t>Bedroom 01 WC</t>
  </si>
  <si>
    <t>Wc wall near sink</t>
  </si>
  <si>
    <t>Bedroom 01 Window Wall</t>
  </si>
  <si>
    <t>Bedroom 01 xtension</t>
  </si>
  <si>
    <t>Bedroom 01 With 2 doors</t>
  </si>
  <si>
    <t>on top of doors</t>
  </si>
  <si>
    <t>Kitchen Window Wall</t>
  </si>
  <si>
    <t>Storage</t>
  </si>
  <si>
    <t>Entrance door</t>
  </si>
  <si>
    <t>Entrance window</t>
  </si>
  <si>
    <t>Living Room window</t>
  </si>
  <si>
    <t>Dining room Window</t>
  </si>
  <si>
    <t>Kitchen Window Fridge area</t>
  </si>
  <si>
    <t>First Floor</t>
  </si>
  <si>
    <t>Demolish</t>
  </si>
  <si>
    <t>Master Cabinet Wall</t>
  </si>
  <si>
    <t>Master wc wall</t>
  </si>
  <si>
    <t>Bed 03 Verandah wall</t>
  </si>
  <si>
    <t xml:space="preserve">Bed 03 Door </t>
  </si>
  <si>
    <t>Bed 03 Window</t>
  </si>
  <si>
    <t>Bed 03 wc wall</t>
  </si>
  <si>
    <t>Bed 02 entrance wall</t>
  </si>
  <si>
    <t>Doors</t>
  </si>
  <si>
    <t>Bed 02 wc wall</t>
  </si>
  <si>
    <t>Bed 02 wc Window</t>
  </si>
  <si>
    <t>Bed 02 Veranda</t>
  </si>
  <si>
    <t>Door</t>
  </si>
  <si>
    <t>Entrance Master verandah</t>
  </si>
  <si>
    <t>Window</t>
  </si>
  <si>
    <t>Total Demolition</t>
  </si>
  <si>
    <t>New Walling</t>
  </si>
  <si>
    <t>Entrance</t>
  </si>
  <si>
    <t>New Window</t>
  </si>
  <si>
    <t>Duct</t>
  </si>
  <si>
    <t>Bed 01 wall</t>
  </si>
  <si>
    <t>Bed 01 2 Doors</t>
  </si>
  <si>
    <t>Door 1</t>
  </si>
  <si>
    <t>Door 2</t>
  </si>
  <si>
    <t>Cabinet Wall</t>
  </si>
  <si>
    <t>Laundry</t>
  </si>
  <si>
    <t>kitchen</t>
  </si>
  <si>
    <t>door</t>
  </si>
  <si>
    <t>Balcony</t>
  </si>
  <si>
    <t>Bed 02 wc window</t>
  </si>
  <si>
    <t>Master  bed wall</t>
  </si>
  <si>
    <t>Total Walling</t>
  </si>
  <si>
    <t>Claustra blocks</t>
  </si>
  <si>
    <t>Floor Finish</t>
  </si>
  <si>
    <t>Tiles</t>
  </si>
  <si>
    <t>Mosaic</t>
  </si>
  <si>
    <t>Washrooms</t>
  </si>
  <si>
    <t>Deduct</t>
  </si>
  <si>
    <t>Kitchen</t>
  </si>
  <si>
    <t>Porcelains</t>
  </si>
  <si>
    <t>Bedroom 03 Balcony</t>
  </si>
  <si>
    <t xml:space="preserve">Bedroom 03 </t>
  </si>
  <si>
    <t>Master Bedroom</t>
  </si>
  <si>
    <t>Bedroom 02</t>
  </si>
  <si>
    <t>Bedroom 02 Balcony</t>
  </si>
  <si>
    <t>Parquet</t>
  </si>
  <si>
    <t>corridor</t>
  </si>
  <si>
    <t>Skirting</t>
  </si>
  <si>
    <t>Circulation Corridor</t>
  </si>
  <si>
    <t xml:space="preserve">Bedroom 02 </t>
  </si>
  <si>
    <t>Entrance Door</t>
  </si>
  <si>
    <t>Wc Door</t>
  </si>
  <si>
    <t>Master Bedroom With WIC</t>
  </si>
  <si>
    <t>Wc Closet</t>
  </si>
  <si>
    <t>veranda door</t>
  </si>
  <si>
    <t>Master Bedroom Balcony</t>
  </si>
  <si>
    <t>Bedroom 2 Balcony</t>
  </si>
  <si>
    <t xml:space="preserve">Bedrrom 01 </t>
  </si>
  <si>
    <t>Corridor Walls</t>
  </si>
  <si>
    <t>Living Room</t>
  </si>
  <si>
    <t>Entrance Main</t>
  </si>
  <si>
    <t>Kitchen Balcony</t>
  </si>
  <si>
    <t>Tv Wall</t>
  </si>
  <si>
    <t>Wall tiles</t>
  </si>
  <si>
    <t xml:space="preserve">Laundry </t>
  </si>
  <si>
    <t xml:space="preserve">Wc </t>
  </si>
  <si>
    <t>DDT</t>
  </si>
  <si>
    <t>Builiding Total length</t>
  </si>
  <si>
    <t>GENERAL SUMMARY</t>
  </si>
  <si>
    <t>BILL NUMBER ONE</t>
  </si>
  <si>
    <t>-</t>
  </si>
  <si>
    <t>Preliminaries</t>
  </si>
  <si>
    <t>BILL NUMBER TWO</t>
  </si>
  <si>
    <t>Demolition</t>
  </si>
  <si>
    <t>BILL NUMBER THREE</t>
  </si>
  <si>
    <t>Frame</t>
  </si>
  <si>
    <t>d.</t>
  </si>
  <si>
    <t>BILL NUMBER FOUR</t>
  </si>
  <si>
    <t>Finishings</t>
  </si>
  <si>
    <t>BILL NUMBER FIVE</t>
  </si>
  <si>
    <t>Services &amp; Fittings</t>
  </si>
  <si>
    <t>CONTINGENCIES</t>
  </si>
  <si>
    <t>directed by the Project Manager upon consent of Client</t>
  </si>
  <si>
    <t>Sum</t>
  </si>
  <si>
    <t>SUB-TOTAL</t>
  </si>
  <si>
    <t>RATE (Euro)</t>
  </si>
  <si>
    <t>AMOUNT (Euro)</t>
  </si>
  <si>
    <t>AMOUNT(Euro)</t>
  </si>
  <si>
    <t>Euro</t>
  </si>
  <si>
    <t>Include a Provisional Sum of  Euro</t>
  </si>
  <si>
    <t xml:space="preserve">for contingencies to be expended as </t>
  </si>
  <si>
    <t xml:space="preserve">TOTAL BILL NO.  1 PRELIMINARIES TO GENERAL SUMMARY                  Euro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</si>
</sst>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00_);_(* \(#,##0.00\);_(* &quot;-&quot;??_);_(@_)"/>
    <numFmt numFmtId="165" formatCode="_(* #,##0_);_(* \(#,##0\);_(* &quot;-&quot;??_);_(@_)"/>
    <numFmt numFmtId="166" formatCode="_-* #,##0_-;\-* #,##0_-;_-* &quot;-&quot;??_-;_-@_-"/>
    <numFmt numFmtId="167" formatCode="_(* #,##0.00_);_(* \(#,##0.00\);_(* &quot;&quot;??_);_(@_)"/>
    <numFmt numFmtId="168" formatCode="0.0"/>
    <numFmt numFmtId="169" formatCode="_(* #,##0.00_);_(* \(#,##0.00\);_(* \-??_);_(@_)"/>
  </numFmts>
  <fonts count="30">
    <font>
      <sz val="10"/>
      <name val="Arial"/>
      <family val="2"/>
    </font>
    <font>
      <sz val="10"/>
      <name val="Arial"/>
      <family val="2"/>
    </font>
    <font>
      <sz val="8"/>
      <name val="Arial"/>
      <family val="2"/>
    </font>
    <font>
      <b/>
      <u val="double"/>
      <sz val="11"/>
      <name val="Book Antiqua"/>
      <family val="1"/>
    </font>
    <font>
      <u/>
      <sz val="11"/>
      <name val="Book Antiqua"/>
      <family val="1"/>
    </font>
    <font>
      <sz val="11"/>
      <name val="Book Antiqua"/>
      <family val="1"/>
    </font>
    <font>
      <b/>
      <sz val="11"/>
      <name val="Book Antiqua"/>
      <family val="1"/>
    </font>
    <font>
      <b/>
      <u/>
      <sz val="11"/>
      <name val="Book Antiqua"/>
      <family val="1"/>
    </font>
    <font>
      <sz val="10"/>
      <name val="Arial"/>
      <family val="2"/>
    </font>
    <font>
      <sz val="11"/>
      <color indexed="8"/>
      <name val="Calibri"/>
      <family val="2"/>
    </font>
    <font>
      <sz val="10"/>
      <name val="Book Antiqua"/>
      <family val="1"/>
    </font>
    <font>
      <b/>
      <u/>
      <sz val="10"/>
      <name val="Book Antiqua"/>
      <family val="1"/>
    </font>
    <font>
      <b/>
      <sz val="10"/>
      <name val="Book Antiqua"/>
      <family val="1"/>
    </font>
    <font>
      <u/>
      <sz val="10"/>
      <name val="Book Antiqua"/>
      <family val="1"/>
    </font>
    <font>
      <b/>
      <sz val="22"/>
      <name val="Book Antiqua"/>
      <family val="1"/>
    </font>
    <font>
      <b/>
      <sz val="18"/>
      <name val="Book Antiqua"/>
      <family val="1"/>
    </font>
    <font>
      <sz val="10.5"/>
      <name val="Book Antiqua"/>
      <family val="1"/>
    </font>
    <font>
      <sz val="10.5"/>
      <name val="Times New Roman"/>
      <family val="1"/>
    </font>
    <font>
      <sz val="10.5"/>
      <color indexed="8"/>
      <name val="Times New Roman"/>
      <family val="1"/>
    </font>
    <font>
      <sz val="11"/>
      <name val="Times New Roman"/>
      <family val="1"/>
    </font>
    <font>
      <sz val="9"/>
      <name val="Book Antiqua"/>
      <family val="1"/>
    </font>
    <font>
      <sz val="9"/>
      <name val="宋体"/>
      <charset val="134"/>
    </font>
    <font>
      <sz val="9"/>
      <name val="Arial"/>
      <family val="2"/>
    </font>
    <font>
      <b/>
      <i/>
      <sz val="9"/>
      <name val="Book Antiqua"/>
      <family val="1"/>
    </font>
    <font>
      <b/>
      <sz val="9"/>
      <name val="Book Antiqua"/>
      <family val="1"/>
    </font>
    <font>
      <sz val="8"/>
      <name val="Book Antiqua"/>
      <family val="1"/>
    </font>
    <font>
      <b/>
      <u val="double"/>
      <sz val="10"/>
      <name val="Book Antiqua"/>
      <family val="1"/>
    </font>
    <font>
      <u/>
      <sz val="11"/>
      <name val="Times New Roman"/>
      <family val="1"/>
    </font>
    <font>
      <sz val="11"/>
      <color theme="1"/>
      <name val="Calibri"/>
      <family val="2"/>
      <scheme val="minor"/>
    </font>
    <font>
      <sz val="9"/>
      <color rgb="FFFF0000"/>
      <name val="Book Antiqua"/>
      <family val="1"/>
    </font>
  </fonts>
  <fills count="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s>
  <borders count="26">
    <border>
      <left/>
      <right/>
      <top/>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double">
        <color auto="1"/>
      </left>
      <right style="double">
        <color auto="1"/>
      </right>
      <top/>
      <bottom/>
      <diagonal/>
    </border>
    <border>
      <left style="double">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auto="1"/>
      </bottom>
      <diagonal/>
    </border>
  </borders>
  <cellStyleXfs count="36">
    <xf numFmtId="0" fontId="0" fillId="0" borderId="0"/>
    <xf numFmtId="164"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ill="0" applyBorder="0" applyAlignment="0" applyProtection="0"/>
    <xf numFmtId="164" fontId="1" fillId="0" borderId="0" applyFont="0" applyFill="0" applyBorder="0" applyAlignment="0" applyProtection="0"/>
    <xf numFmtId="164" fontId="28"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28" fillId="0" borderId="0"/>
    <xf numFmtId="0" fontId="8" fillId="0" borderId="0"/>
    <xf numFmtId="0" fontId="28" fillId="0" borderId="0"/>
    <xf numFmtId="0" fontId="1" fillId="0" borderId="0"/>
    <xf numFmtId="0" fontId="28" fillId="0" borderId="0"/>
    <xf numFmtId="0" fontId="1" fillId="0" borderId="0" applyBorder="0"/>
    <xf numFmtId="0" fontId="28" fillId="0" borderId="0"/>
    <xf numFmtId="0" fontId="1" fillId="0" borderId="0"/>
    <xf numFmtId="0" fontId="28" fillId="0" borderId="0"/>
    <xf numFmtId="167" fontId="1" fillId="0" borderId="0"/>
    <xf numFmtId="0" fontId="1" fillId="0" borderId="0"/>
    <xf numFmtId="0" fontId="1" fillId="0" borderId="0">
      <alignment vertical="center"/>
    </xf>
    <xf numFmtId="0" fontId="1" fillId="0" borderId="0">
      <alignment vertical="center"/>
    </xf>
    <xf numFmtId="0" fontId="8" fillId="0" borderId="0"/>
    <xf numFmtId="0" fontId="1" fillId="0" borderId="0"/>
    <xf numFmtId="0" fontId="28" fillId="0" borderId="0"/>
    <xf numFmtId="0" fontId="1" fillId="0" borderId="0"/>
    <xf numFmtId="0" fontId="1" fillId="0" borderId="0"/>
    <xf numFmtId="9" fontId="28" fillId="0" borderId="0" applyFont="0" applyFill="0" applyBorder="0" applyAlignment="0" applyProtection="0"/>
  </cellStyleXfs>
  <cellXfs count="237">
    <xf numFmtId="0" fontId="0" fillId="0" borderId="0" xfId="0"/>
    <xf numFmtId="0" fontId="5" fillId="0" borderId="0" xfId="0" applyFont="1" applyAlignment="1">
      <alignment horizontal="center"/>
    </xf>
    <xf numFmtId="0" fontId="5" fillId="0" borderId="0" xfId="0" applyFont="1"/>
    <xf numFmtId="165" fontId="6" fillId="0" borderId="1" xfId="1" applyNumberFormat="1" applyFont="1" applyBorder="1" applyAlignment="1">
      <alignment horizontal="center"/>
    </xf>
    <xf numFmtId="0" fontId="6" fillId="0" borderId="0" xfId="0" applyFont="1"/>
    <xf numFmtId="165" fontId="5" fillId="0" borderId="1" xfId="1" applyNumberFormat="1" applyFont="1" applyBorder="1" applyAlignment="1">
      <alignment horizontal="center"/>
    </xf>
    <xf numFmtId="165" fontId="5" fillId="0" borderId="1" xfId="1" applyNumberFormat="1" applyFont="1" applyBorder="1"/>
    <xf numFmtId="165" fontId="5" fillId="0" borderId="0" xfId="1" applyNumberFormat="1" applyFont="1" applyBorder="1"/>
    <xf numFmtId="3" fontId="5" fillId="0" borderId="0" xfId="0" applyNumberFormat="1" applyFont="1"/>
    <xf numFmtId="0" fontId="5" fillId="0" borderId="0" xfId="0" quotePrefix="1" applyFont="1" applyAlignment="1">
      <alignment horizontal="center"/>
    </xf>
    <xf numFmtId="165" fontId="5" fillId="0" borderId="1" xfId="1" quotePrefix="1" applyNumberFormat="1" applyFont="1" applyBorder="1" applyAlignment="1">
      <alignment horizontal="right"/>
    </xf>
    <xf numFmtId="0" fontId="10" fillId="0" borderId="0" xfId="0" applyFont="1"/>
    <xf numFmtId="0" fontId="16" fillId="0" borderId="0" xfId="0" applyFont="1" applyAlignment="1">
      <alignment horizontal="center"/>
    </xf>
    <xf numFmtId="0" fontId="16" fillId="0" borderId="0" xfId="0" applyFont="1"/>
    <xf numFmtId="166" fontId="16" fillId="0" borderId="0" xfId="1" applyNumberFormat="1" applyFont="1" applyFill="1" applyBorder="1" applyAlignment="1">
      <alignment horizontal="right"/>
    </xf>
    <xf numFmtId="37" fontId="16" fillId="0" borderId="0" xfId="0" applyNumberFormat="1" applyFont="1" applyAlignment="1">
      <alignment horizontal="center"/>
    </xf>
    <xf numFmtId="166" fontId="16" fillId="0" borderId="0" xfId="1" applyNumberFormat="1" applyFont="1" applyFill="1" applyBorder="1"/>
    <xf numFmtId="0" fontId="16" fillId="0" borderId="0" xfId="0" applyFont="1" applyAlignment="1">
      <alignment vertical="center"/>
    </xf>
    <xf numFmtId="3" fontId="16" fillId="0" borderId="0" xfId="0" applyNumberFormat="1" applyFont="1"/>
    <xf numFmtId="0" fontId="17" fillId="0" borderId="0" xfId="0" applyFont="1"/>
    <xf numFmtId="3" fontId="17" fillId="0" borderId="0" xfId="0" applyNumberFormat="1" applyFont="1"/>
    <xf numFmtId="3" fontId="17" fillId="0" borderId="0" xfId="0" quotePrefix="1" applyNumberFormat="1" applyFont="1" applyAlignment="1">
      <alignment horizontal="right"/>
    </xf>
    <xf numFmtId="0" fontId="17" fillId="0" borderId="0" xfId="0" applyFont="1" applyAlignment="1">
      <alignment horizontal="center"/>
    </xf>
    <xf numFmtId="165" fontId="17" fillId="0" borderId="0" xfId="1" applyNumberFormat="1" applyFont="1" applyBorder="1"/>
    <xf numFmtId="0" fontId="17" fillId="0" borderId="0" xfId="0" quotePrefix="1" applyFont="1"/>
    <xf numFmtId="165" fontId="17" fillId="0" borderId="0" xfId="1" quotePrefix="1" applyNumberFormat="1" applyFont="1" applyBorder="1" applyAlignment="1">
      <alignment horizontal="right"/>
    </xf>
    <xf numFmtId="0" fontId="17" fillId="0" borderId="0" xfId="0" applyFont="1" applyAlignment="1">
      <alignment horizontal="right"/>
    </xf>
    <xf numFmtId="0" fontId="18" fillId="0" borderId="0" xfId="0" applyFont="1" applyAlignment="1">
      <alignment horizontal="center"/>
    </xf>
    <xf numFmtId="0" fontId="18" fillId="0" borderId="0" xfId="0" applyFont="1"/>
    <xf numFmtId="0" fontId="18" fillId="0" borderId="0" xfId="0" quotePrefix="1" applyFont="1"/>
    <xf numFmtId="165" fontId="18" fillId="0" borderId="0" xfId="1" applyNumberFormat="1" applyFont="1" applyBorder="1"/>
    <xf numFmtId="3" fontId="18" fillId="0" borderId="0" xfId="0" applyNumberFormat="1" applyFont="1"/>
    <xf numFmtId="16" fontId="17" fillId="0" borderId="0" xfId="0" quotePrefix="1" applyNumberFormat="1" applyFont="1" applyAlignment="1">
      <alignment horizontal="center"/>
    </xf>
    <xf numFmtId="16" fontId="17" fillId="0" borderId="0" xfId="0" quotePrefix="1" applyNumberFormat="1" applyFont="1"/>
    <xf numFmtId="165" fontId="17" fillId="0" borderId="0" xfId="1" applyNumberFormat="1" applyFont="1" applyBorder="1" applyAlignment="1">
      <alignment horizontal="right"/>
    </xf>
    <xf numFmtId="3" fontId="17" fillId="0" borderId="0" xfId="0" applyNumberFormat="1" applyFont="1" applyAlignment="1">
      <alignment horizontal="right"/>
    </xf>
    <xf numFmtId="0" fontId="17" fillId="0" borderId="0" xfId="0" quotePrefix="1" applyFont="1" applyAlignment="1">
      <alignment horizontal="center"/>
    </xf>
    <xf numFmtId="0" fontId="19" fillId="0" borderId="0" xfId="0" applyFont="1"/>
    <xf numFmtId="0" fontId="5" fillId="0" borderId="2" xfId="0" applyFont="1" applyBorder="1" applyAlignment="1">
      <alignment horizontal="center"/>
    </xf>
    <xf numFmtId="0" fontId="6" fillId="0" borderId="3" xfId="0" applyFont="1" applyBorder="1" applyAlignment="1">
      <alignment horizontal="center"/>
    </xf>
    <xf numFmtId="3" fontId="5" fillId="0" borderId="0" xfId="0" applyNumberFormat="1" applyFont="1" applyAlignment="1">
      <alignment horizontal="center"/>
    </xf>
    <xf numFmtId="3" fontId="19" fillId="0" borderId="0" xfId="0" applyNumberFormat="1" applyFont="1" applyAlignment="1">
      <alignment horizontal="center"/>
    </xf>
    <xf numFmtId="3" fontId="19" fillId="0" borderId="0" xfId="0" applyNumberFormat="1" applyFont="1"/>
    <xf numFmtId="0" fontId="5" fillId="0" borderId="3" xfId="0" applyFont="1" applyBorder="1" applyAlignment="1">
      <alignment horizontal="center"/>
    </xf>
    <xf numFmtId="0" fontId="5" fillId="0" borderId="3" xfId="0" quotePrefix="1" applyFont="1" applyBorder="1" applyAlignment="1">
      <alignment horizontal="center"/>
    </xf>
    <xf numFmtId="0" fontId="5" fillId="0" borderId="2" xfId="0" applyFont="1" applyBorder="1" applyAlignment="1">
      <alignment horizontal="center" vertical="center"/>
    </xf>
    <xf numFmtId="0" fontId="7" fillId="0" borderId="0" xfId="0" applyFont="1"/>
    <xf numFmtId="3" fontId="5" fillId="0" borderId="0" xfId="0" quotePrefix="1" applyNumberFormat="1" applyFont="1" applyAlignment="1">
      <alignment horizontal="right"/>
    </xf>
    <xf numFmtId="3" fontId="19" fillId="0" borderId="0" xfId="0" quotePrefix="1" applyNumberFormat="1" applyFont="1" applyAlignment="1">
      <alignment horizontal="right"/>
    </xf>
    <xf numFmtId="0" fontId="19" fillId="0" borderId="0" xfId="0" applyFont="1" applyAlignment="1">
      <alignment horizontal="center"/>
    </xf>
    <xf numFmtId="0" fontId="5" fillId="0" borderId="4" xfId="0" applyFont="1" applyBorder="1" applyAlignment="1">
      <alignment horizontal="center"/>
    </xf>
    <xf numFmtId="0" fontId="5" fillId="0" borderId="5" xfId="0" applyFont="1" applyBorder="1"/>
    <xf numFmtId="0" fontId="5" fillId="0" borderId="5" xfId="0" quotePrefix="1" applyFont="1" applyBorder="1"/>
    <xf numFmtId="0" fontId="5" fillId="0" borderId="5" xfId="0" applyFont="1" applyBorder="1" applyAlignment="1">
      <alignment horizontal="center"/>
    </xf>
    <xf numFmtId="0" fontId="5" fillId="0" borderId="6" xfId="0" applyFont="1" applyBorder="1" applyAlignment="1">
      <alignment horizontal="center"/>
    </xf>
    <xf numFmtId="165" fontId="5" fillId="0" borderId="7" xfId="1" applyNumberFormat="1" applyFont="1" applyBorder="1"/>
    <xf numFmtId="0" fontId="10" fillId="0" borderId="0" xfId="0" applyFont="1" applyAlignment="1">
      <alignment horizontal="justify" wrapText="1"/>
    </xf>
    <xf numFmtId="0" fontId="10" fillId="0" borderId="0" xfId="0" applyFont="1" applyAlignment="1">
      <alignment horizontal="center"/>
    </xf>
    <xf numFmtId="3" fontId="10" fillId="0" borderId="0" xfId="0" applyNumberFormat="1" applyFont="1"/>
    <xf numFmtId="0" fontId="10" fillId="0" borderId="8" xfId="0" applyFont="1" applyBorder="1" applyAlignment="1">
      <alignment horizontal="center"/>
    </xf>
    <xf numFmtId="0" fontId="11" fillId="0" borderId="0" xfId="0" applyFont="1" applyAlignment="1">
      <alignment horizontal="center"/>
    </xf>
    <xf numFmtId="3" fontId="10" fillId="0" borderId="9" xfId="0" applyNumberFormat="1" applyFont="1" applyBorder="1"/>
    <xf numFmtId="0" fontId="12" fillId="0" borderId="8" xfId="0" applyFont="1" applyBorder="1" applyAlignment="1">
      <alignment horizontal="center"/>
    </xf>
    <xf numFmtId="0" fontId="11"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justify" vertical="top" wrapText="1"/>
    </xf>
    <xf numFmtId="0" fontId="13" fillId="0" borderId="0" xfId="0" applyFont="1"/>
    <xf numFmtId="3" fontId="10" fillId="0" borderId="9" xfId="0" quotePrefix="1" applyNumberFormat="1" applyFont="1" applyBorder="1" applyAlignment="1">
      <alignment horizontal="left" indent="1"/>
    </xf>
    <xf numFmtId="0" fontId="11" fillId="0" borderId="0" xfId="0" applyFont="1"/>
    <xf numFmtId="0" fontId="10"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2" fillId="0" borderId="0" xfId="0" applyFont="1"/>
    <xf numFmtId="14" fontId="10" fillId="0" borderId="0" xfId="0" quotePrefix="1" applyNumberFormat="1" applyFont="1" applyAlignment="1">
      <alignment horizontal="center"/>
    </xf>
    <xf numFmtId="3" fontId="12" fillId="0" borderId="9" xfId="0" applyNumberFormat="1" applyFont="1" applyBorder="1"/>
    <xf numFmtId="9" fontId="5" fillId="0" borderId="0" xfId="0" applyNumberFormat="1" applyFont="1"/>
    <xf numFmtId="165" fontId="5" fillId="0" borderId="0" xfId="1" applyNumberFormat="1" applyFont="1" applyFill="1" applyBorder="1" applyAlignment="1">
      <alignment horizontal="center"/>
    </xf>
    <xf numFmtId="165" fontId="5" fillId="0" borderId="0" xfId="1" applyNumberFormat="1" applyFont="1" applyFill="1" applyBorder="1"/>
    <xf numFmtId="165" fontId="5" fillId="0" borderId="1" xfId="1" applyNumberFormat="1" applyFont="1" applyFill="1" applyBorder="1"/>
    <xf numFmtId="0" fontId="6" fillId="0" borderId="0" xfId="0" applyFont="1" applyAlignment="1">
      <alignment horizontal="center"/>
    </xf>
    <xf numFmtId="0" fontId="4" fillId="0" borderId="0" xfId="0" applyFont="1"/>
    <xf numFmtId="165" fontId="6" fillId="0" borderId="0" xfId="1" applyNumberFormat="1" applyFont="1" applyFill="1" applyBorder="1"/>
    <xf numFmtId="165" fontId="5" fillId="0" borderId="0" xfId="0" applyNumberFormat="1" applyFont="1"/>
    <xf numFmtId="0" fontId="5" fillId="0" borderId="0" xfId="0" applyFont="1" applyAlignment="1">
      <alignment vertical="center"/>
    </xf>
    <xf numFmtId="165" fontId="5" fillId="0" borderId="0" xfId="1" applyNumberFormat="1" applyFont="1" applyFill="1"/>
    <xf numFmtId="165" fontId="6" fillId="0" borderId="0" xfId="1" applyNumberFormat="1" applyFont="1" applyFill="1"/>
    <xf numFmtId="165" fontId="5" fillId="0" borderId="0" xfId="1" quotePrefix="1" applyNumberFormat="1" applyFont="1" applyFill="1" applyBorder="1" applyAlignment="1">
      <alignment horizontal="right"/>
    </xf>
    <xf numFmtId="165" fontId="5" fillId="0" borderId="0" xfId="1" quotePrefix="1" applyNumberFormat="1" applyFont="1" applyFill="1" applyBorder="1"/>
    <xf numFmtId="165" fontId="5" fillId="0" borderId="0" xfId="1" applyNumberFormat="1" applyFont="1" applyFill="1" applyBorder="1" applyAlignment="1">
      <alignment vertical="center"/>
    </xf>
    <xf numFmtId="0" fontId="0" fillId="0" borderId="0" xfId="0" applyAlignment="1">
      <alignment horizontal="center"/>
    </xf>
    <xf numFmtId="0" fontId="0" fillId="0" borderId="0" xfId="0" applyAlignment="1">
      <alignment horizontal="left"/>
    </xf>
    <xf numFmtId="0" fontId="20" fillId="0" borderId="0" xfId="0" applyFont="1"/>
    <xf numFmtId="0" fontId="20" fillId="0" borderId="0" xfId="0" applyFont="1" applyAlignment="1">
      <alignment horizontal="center" vertical="center"/>
    </xf>
    <xf numFmtId="0" fontId="20" fillId="0" borderId="0" xfId="0" applyFont="1" applyAlignment="1">
      <alignment horizontal="left"/>
    </xf>
    <xf numFmtId="0" fontId="20"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23" fillId="0" borderId="0" xfId="0" applyFont="1" applyAlignment="1">
      <alignment horizontal="right"/>
    </xf>
    <xf numFmtId="0" fontId="29" fillId="0" borderId="0" xfId="0" applyFont="1" applyAlignment="1">
      <alignment horizontal="left"/>
    </xf>
    <xf numFmtId="168" fontId="22" fillId="0" borderId="0" xfId="0" applyNumberFormat="1" applyFont="1"/>
    <xf numFmtId="168" fontId="20" fillId="0" borderId="0" xfId="0" applyNumberFormat="1" applyFont="1"/>
    <xf numFmtId="168" fontId="24" fillId="2" borderId="0" xfId="0" applyNumberFormat="1" applyFont="1" applyFill="1"/>
    <xf numFmtId="168" fontId="0" fillId="0" borderId="0" xfId="0" applyNumberFormat="1"/>
    <xf numFmtId="168" fontId="20" fillId="2" borderId="0" xfId="0" applyNumberFormat="1" applyFont="1" applyFill="1"/>
    <xf numFmtId="0" fontId="20" fillId="3" borderId="0" xfId="0" applyFont="1" applyFill="1"/>
    <xf numFmtId="168" fontId="20" fillId="4" borderId="0" xfId="0" applyNumberFormat="1" applyFont="1" applyFill="1"/>
    <xf numFmtId="168" fontId="20" fillId="3" borderId="0" xfId="0" applyNumberFormat="1" applyFont="1" applyFill="1"/>
    <xf numFmtId="168" fontId="24" fillId="4" borderId="0" xfId="0" applyNumberFormat="1" applyFont="1" applyFill="1"/>
    <xf numFmtId="0" fontId="25" fillId="0" borderId="0" xfId="0" applyFont="1"/>
    <xf numFmtId="0" fontId="20" fillId="5" borderId="0" xfId="0" applyFont="1" applyFill="1"/>
    <xf numFmtId="168" fontId="20" fillId="0" borderId="0" xfId="0" applyNumberFormat="1" applyFont="1" applyAlignment="1">
      <alignment horizontal="center"/>
    </xf>
    <xf numFmtId="168" fontId="20" fillId="5" borderId="0" xfId="0" applyNumberFormat="1" applyFont="1" applyFill="1"/>
    <xf numFmtId="0" fontId="3" fillId="0" borderId="0" xfId="0" applyFont="1"/>
    <xf numFmtId="165" fontId="6" fillId="0" borderId="11" xfId="1" applyNumberFormat="1" applyFont="1" applyFill="1" applyBorder="1" applyAlignment="1">
      <alignment horizontal="center"/>
    </xf>
    <xf numFmtId="165" fontId="6" fillId="0" borderId="11" xfId="1" applyNumberFormat="1" applyFont="1" applyFill="1" applyBorder="1"/>
    <xf numFmtId="165" fontId="5" fillId="0" borderId="11" xfId="1" applyNumberFormat="1" applyFont="1" applyFill="1" applyBorder="1" applyAlignment="1">
      <alignment horizontal="center"/>
    </xf>
    <xf numFmtId="165" fontId="5" fillId="0" borderId="11" xfId="1" applyNumberFormat="1" applyFont="1" applyFill="1" applyBorder="1"/>
    <xf numFmtId="0" fontId="5" fillId="0" borderId="11" xfId="0" applyFont="1" applyBorder="1" applyAlignment="1">
      <alignment horizontal="center"/>
    </xf>
    <xf numFmtId="165" fontId="5" fillId="0" borderId="12" xfId="1" applyNumberFormat="1" applyFont="1" applyFill="1" applyBorder="1" applyAlignment="1">
      <alignment horizontal="center"/>
    </xf>
    <xf numFmtId="0" fontId="5" fillId="0" borderId="12" xfId="0" applyFont="1" applyBorder="1" applyAlignment="1">
      <alignment horizontal="center"/>
    </xf>
    <xf numFmtId="0" fontId="6" fillId="0" borderId="10" xfId="0" applyFont="1" applyBorder="1"/>
    <xf numFmtId="0" fontId="5" fillId="0" borderId="13" xfId="0" applyFont="1" applyBorder="1"/>
    <xf numFmtId="0" fontId="5" fillId="0" borderId="13" xfId="0" applyFont="1" applyBorder="1" applyAlignment="1">
      <alignment horizontal="center"/>
    </xf>
    <xf numFmtId="0" fontId="5" fillId="0" borderId="14" xfId="0" applyFont="1" applyBorder="1" applyAlignment="1">
      <alignment horizontal="center"/>
    </xf>
    <xf numFmtId="0" fontId="6" fillId="0" borderId="11" xfId="0" applyFont="1" applyBorder="1" applyAlignment="1">
      <alignment horizontal="center"/>
    </xf>
    <xf numFmtId="0" fontId="13" fillId="0" borderId="0" xfId="23" applyFont="1"/>
    <xf numFmtId="0" fontId="10" fillId="0" borderId="0" xfId="23" applyFont="1"/>
    <xf numFmtId="0" fontId="13" fillId="0" borderId="0" xfId="23" applyFont="1" applyAlignment="1">
      <alignment vertical="center"/>
    </xf>
    <xf numFmtId="0" fontId="10" fillId="0" borderId="0" xfId="23" applyFont="1" applyAlignment="1">
      <alignment horizontal="center"/>
    </xf>
    <xf numFmtId="0" fontId="0" fillId="5" borderId="0" xfId="0" applyFill="1"/>
    <xf numFmtId="0" fontId="12" fillId="0" borderId="0" xfId="0" applyFont="1" applyAlignment="1">
      <alignment horizontal="center"/>
    </xf>
    <xf numFmtId="0" fontId="12" fillId="0" borderId="10" xfId="0" applyFont="1" applyBorder="1"/>
    <xf numFmtId="165" fontId="12" fillId="0" borderId="11" xfId="1" applyNumberFormat="1" applyFont="1" applyFill="1" applyBorder="1" applyAlignment="1">
      <alignment horizontal="center"/>
    </xf>
    <xf numFmtId="165" fontId="12" fillId="0" borderId="11" xfId="1" applyNumberFormat="1" applyFont="1" applyFill="1" applyBorder="1"/>
    <xf numFmtId="0" fontId="10" fillId="0" borderId="11" xfId="0" applyFont="1" applyBorder="1" applyAlignment="1">
      <alignment horizontal="center"/>
    </xf>
    <xf numFmtId="0" fontId="10" fillId="0" borderId="0" xfId="29" applyFont="1">
      <alignment vertical="center"/>
    </xf>
    <xf numFmtId="0" fontId="10" fillId="0" borderId="10" xfId="0" applyFont="1" applyBorder="1"/>
    <xf numFmtId="165" fontId="10" fillId="0" borderId="11" xfId="1" applyNumberFormat="1" applyFont="1" applyFill="1" applyBorder="1" applyAlignment="1">
      <alignment horizontal="center"/>
    </xf>
    <xf numFmtId="165" fontId="10" fillId="0" borderId="11" xfId="1" applyNumberFormat="1" applyFont="1" applyFill="1" applyBorder="1"/>
    <xf numFmtId="165" fontId="10" fillId="0" borderId="11" xfId="1" applyNumberFormat="1" applyFont="1" applyFill="1" applyBorder="1" applyAlignment="1">
      <alignment horizontal="center" vertical="center"/>
    </xf>
    <xf numFmtId="0" fontId="10" fillId="0" borderId="0" xfId="34" applyFont="1" applyAlignment="1">
      <alignment vertical="center"/>
    </xf>
    <xf numFmtId="165" fontId="10" fillId="0" borderId="11" xfId="0" applyNumberFormat="1" applyFont="1" applyBorder="1" applyAlignment="1">
      <alignment horizontal="center" vertical="center"/>
    </xf>
    <xf numFmtId="0" fontId="10" fillId="0" borderId="11" xfId="0" applyFont="1" applyBorder="1" applyAlignment="1">
      <alignment horizontal="center" vertical="center"/>
    </xf>
    <xf numFmtId="165" fontId="10" fillId="0" borderId="11" xfId="0" applyNumberFormat="1" applyFont="1" applyBorder="1" applyAlignment="1">
      <alignment horizontal="center"/>
    </xf>
    <xf numFmtId="165" fontId="10" fillId="0" borderId="11" xfId="1" quotePrefix="1" applyNumberFormat="1" applyFont="1" applyFill="1" applyBorder="1" applyAlignment="1">
      <alignment horizontal="right"/>
    </xf>
    <xf numFmtId="0" fontId="10" fillId="0" borderId="12" xfId="0" applyFont="1" applyBorder="1" applyAlignment="1">
      <alignment horizontal="center"/>
    </xf>
    <xf numFmtId="0" fontId="10" fillId="0" borderId="13" xfId="0" applyFont="1" applyBorder="1"/>
    <xf numFmtId="0" fontId="10" fillId="0" borderId="13" xfId="0" applyFont="1" applyBorder="1" applyAlignment="1">
      <alignment horizontal="center"/>
    </xf>
    <xf numFmtId="165" fontId="10" fillId="0" borderId="12" xfId="1" applyNumberFormat="1" applyFont="1" applyFill="1" applyBorder="1" applyAlignment="1">
      <alignment horizontal="center"/>
    </xf>
    <xf numFmtId="165" fontId="12" fillId="0" borderId="12" xfId="1" applyNumberFormat="1" applyFont="1" applyFill="1" applyBorder="1" applyAlignment="1">
      <alignment horizontal="center"/>
    </xf>
    <xf numFmtId="0" fontId="26" fillId="0" borderId="15" xfId="0" applyFont="1" applyBorder="1"/>
    <xf numFmtId="0" fontId="26" fillId="0" borderId="0" xfId="0" applyFont="1"/>
    <xf numFmtId="0" fontId="10" fillId="0" borderId="11" xfId="0" applyFont="1" applyBorder="1"/>
    <xf numFmtId="37" fontId="10" fillId="0" borderId="0" xfId="0" applyNumberFormat="1" applyFont="1"/>
    <xf numFmtId="37" fontId="13" fillId="0" borderId="0" xfId="0" applyNumberFormat="1" applyFont="1"/>
    <xf numFmtId="166" fontId="10" fillId="0" borderId="11" xfId="1" applyNumberFormat="1" applyFont="1" applyFill="1" applyBorder="1" applyAlignment="1">
      <alignment horizontal="right"/>
    </xf>
    <xf numFmtId="37" fontId="10" fillId="0" borderId="0" xfId="23" applyNumberFormat="1" applyFont="1"/>
    <xf numFmtId="0" fontId="10" fillId="0" borderId="0" xfId="23" applyFont="1" applyAlignment="1">
      <alignment vertical="center"/>
    </xf>
    <xf numFmtId="0" fontId="10" fillId="0" borderId="16" xfId="0" applyFont="1" applyBorder="1" applyAlignment="1">
      <alignment horizontal="center"/>
    </xf>
    <xf numFmtId="0" fontId="10" fillId="0" borderId="17" xfId="0" applyFont="1" applyBorder="1" applyAlignment="1">
      <alignment horizontal="center"/>
    </xf>
    <xf numFmtId="165" fontId="12" fillId="0" borderId="14" xfId="1" applyNumberFormat="1" applyFont="1" applyFill="1" applyBorder="1" applyAlignment="1">
      <alignment horizontal="center"/>
    </xf>
    <xf numFmtId="168" fontId="20" fillId="0" borderId="0" xfId="0" applyNumberFormat="1" applyFont="1" applyAlignment="1">
      <alignment horizontal="left"/>
    </xf>
    <xf numFmtId="165" fontId="5" fillId="0" borderId="12" xfId="1" applyNumberFormat="1" applyFont="1" applyFill="1" applyBorder="1"/>
    <xf numFmtId="0" fontId="5" fillId="0" borderId="11" xfId="0" applyFont="1" applyBorder="1"/>
    <xf numFmtId="0" fontId="10" fillId="0" borderId="14" xfId="0" applyFont="1" applyBorder="1" applyAlignment="1">
      <alignment horizontal="center"/>
    </xf>
    <xf numFmtId="165" fontId="10" fillId="0" borderId="14" xfId="1" applyNumberFormat="1" applyFont="1" applyFill="1" applyBorder="1" applyAlignment="1">
      <alignment horizontal="center"/>
    </xf>
    <xf numFmtId="165" fontId="10" fillId="0" borderId="14" xfId="1" applyNumberFormat="1" applyFont="1" applyFill="1" applyBorder="1"/>
    <xf numFmtId="3" fontId="10" fillId="0" borderId="11" xfId="0" applyNumberFormat="1" applyFont="1" applyBorder="1" applyAlignment="1">
      <alignment horizontal="center"/>
    </xf>
    <xf numFmtId="37" fontId="10" fillId="0" borderId="11" xfId="0" applyNumberFormat="1" applyFont="1" applyBorder="1" applyAlignment="1">
      <alignment horizontal="center"/>
    </xf>
    <xf numFmtId="0" fontId="10" fillId="0" borderId="0" xfId="0" applyFont="1" applyAlignment="1">
      <alignment horizontal="right"/>
    </xf>
    <xf numFmtId="165" fontId="10" fillId="0" borderId="11" xfId="1" applyNumberFormat="1" applyFont="1" applyFill="1" applyBorder="1" applyAlignment="1"/>
    <xf numFmtId="0" fontId="10" fillId="0" borderId="0" xfId="0" applyFont="1" applyAlignment="1">
      <alignment horizontal="left"/>
    </xf>
    <xf numFmtId="37" fontId="10" fillId="0" borderId="0" xfId="0" applyNumberFormat="1" applyFont="1" applyAlignment="1">
      <alignment horizontal="center"/>
    </xf>
    <xf numFmtId="37" fontId="10" fillId="0" borderId="11" xfId="0" applyNumberFormat="1" applyFont="1" applyBorder="1"/>
    <xf numFmtId="0" fontId="10" fillId="0" borderId="0" xfId="33" applyFont="1" applyAlignment="1">
      <alignment horizontal="center" vertical="center"/>
    </xf>
    <xf numFmtId="3" fontId="10" fillId="0" borderId="11" xfId="0" applyNumberFormat="1" applyFont="1" applyBorder="1"/>
    <xf numFmtId="0" fontId="10" fillId="0" borderId="0" xfId="0" applyFont="1" applyAlignment="1">
      <alignment horizontal="left" vertical="center"/>
    </xf>
    <xf numFmtId="3" fontId="10" fillId="0" borderId="11" xfId="1" applyNumberFormat="1" applyFont="1" applyFill="1" applyBorder="1" applyAlignment="1">
      <alignment horizontal="center"/>
    </xf>
    <xf numFmtId="166" fontId="10" fillId="0" borderId="11" xfId="1" applyNumberFormat="1" applyFont="1" applyFill="1" applyBorder="1"/>
    <xf numFmtId="166" fontId="10" fillId="0" borderId="11" xfId="1" applyNumberFormat="1" applyFont="1" applyFill="1" applyBorder="1" applyAlignment="1">
      <alignment horizontal="center"/>
    </xf>
    <xf numFmtId="166" fontId="10" fillId="0" borderId="11" xfId="1" applyNumberFormat="1" applyFont="1" applyFill="1" applyBorder="1" applyAlignment="1"/>
    <xf numFmtId="0" fontId="10" fillId="0" borderId="0" xfId="0" applyFont="1" applyAlignment="1">
      <alignment horizontal="left" vertical="center" wrapText="1"/>
    </xf>
    <xf numFmtId="0" fontId="13" fillId="0" borderId="13" xfId="0" applyFont="1" applyBorder="1"/>
    <xf numFmtId="165" fontId="12" fillId="0" borderId="12" xfId="1" applyNumberFormat="1" applyFont="1" applyFill="1" applyBorder="1"/>
    <xf numFmtId="165" fontId="10" fillId="0" borderId="12" xfId="1" applyNumberFormat="1" applyFont="1" applyFill="1" applyBorder="1"/>
    <xf numFmtId="165" fontId="10" fillId="0" borderId="0" xfId="1" applyNumberFormat="1" applyFont="1" applyFill="1" applyBorder="1" applyAlignment="1">
      <alignment horizontal="center"/>
    </xf>
    <xf numFmtId="165" fontId="10" fillId="0" borderId="0" xfId="1" applyNumberFormat="1" applyFont="1" applyFill="1" applyBorder="1"/>
    <xf numFmtId="0" fontId="10" fillId="0" borderId="18" xfId="0" applyFont="1" applyBorder="1" applyAlignment="1">
      <alignment horizontal="center"/>
    </xf>
    <xf numFmtId="165" fontId="12" fillId="0" borderId="18" xfId="1" applyNumberFormat="1" applyFont="1" applyFill="1" applyBorder="1" applyAlignment="1">
      <alignment horizontal="center"/>
    </xf>
    <xf numFmtId="165" fontId="12" fillId="0" borderId="18" xfId="1" applyNumberFormat="1" applyFont="1" applyFill="1" applyBorder="1"/>
    <xf numFmtId="0" fontId="12" fillId="0" borderId="13" xfId="0" applyFont="1" applyBorder="1"/>
    <xf numFmtId="165" fontId="12" fillId="0" borderId="0" xfId="1" applyNumberFormat="1" applyFont="1" applyFill="1" applyBorder="1" applyAlignment="1">
      <alignment horizontal="center"/>
    </xf>
    <xf numFmtId="165" fontId="10" fillId="0" borderId="0" xfId="0" applyNumberFormat="1" applyFont="1" applyAlignment="1">
      <alignment horizontal="center"/>
    </xf>
    <xf numFmtId="164" fontId="5" fillId="0" borderId="11" xfId="1" applyFont="1" applyFill="1" applyBorder="1"/>
    <xf numFmtId="0" fontId="5" fillId="0" borderId="18" xfId="0" applyFont="1" applyBorder="1"/>
    <xf numFmtId="0" fontId="6" fillId="0" borderId="15" xfId="0" applyFont="1" applyBorder="1"/>
    <xf numFmtId="0" fontId="5" fillId="0" borderId="15" xfId="0" applyFont="1" applyBorder="1"/>
    <xf numFmtId="0" fontId="5" fillId="0" borderId="15" xfId="0" applyFont="1" applyBorder="1" applyAlignment="1">
      <alignment horizontal="center"/>
    </xf>
    <xf numFmtId="165" fontId="6" fillId="0" borderId="18" xfId="1" applyNumberFormat="1" applyFont="1" applyFill="1" applyBorder="1" applyAlignment="1">
      <alignment horizontal="center"/>
    </xf>
    <xf numFmtId="165" fontId="6" fillId="0" borderId="18" xfId="1" applyNumberFormat="1" applyFont="1" applyFill="1" applyBorder="1"/>
    <xf numFmtId="0" fontId="10" fillId="0" borderId="16" xfId="0" applyFont="1" applyBorder="1"/>
    <xf numFmtId="165" fontId="10" fillId="0" borderId="17" xfId="1" applyNumberFormat="1" applyFont="1" applyFill="1" applyBorder="1"/>
    <xf numFmtId="0" fontId="10" fillId="0" borderId="19" xfId="0" applyFont="1" applyBorder="1" applyAlignment="1">
      <alignment horizontal="center"/>
    </xf>
    <xf numFmtId="165" fontId="10" fillId="0" borderId="10" xfId="1" applyNumberFormat="1" applyFont="1" applyFill="1" applyBorder="1"/>
    <xf numFmtId="0" fontId="10" fillId="0" borderId="20" xfId="0" applyFont="1" applyBorder="1" applyAlignment="1">
      <alignment horizontal="center"/>
    </xf>
    <xf numFmtId="0" fontId="27" fillId="0" borderId="0" xfId="16" applyFont="1" applyAlignment="1">
      <alignment vertical="center"/>
    </xf>
    <xf numFmtId="165" fontId="12" fillId="0" borderId="21" xfId="1" applyNumberFormat="1" applyFont="1" applyFill="1" applyBorder="1"/>
    <xf numFmtId="165" fontId="6" fillId="0" borderId="1" xfId="1" applyNumberFormat="1" applyFont="1" applyBorder="1"/>
    <xf numFmtId="0" fontId="10" fillId="0" borderId="0" xfId="0" applyFont="1" applyAlignment="1">
      <alignment vertical="center"/>
    </xf>
    <xf numFmtId="3" fontId="10" fillId="0" borderId="11" xfId="0" applyNumberFormat="1" applyFont="1" applyBorder="1" applyAlignment="1">
      <alignment horizontal="center" vertical="center"/>
    </xf>
    <xf numFmtId="3" fontId="10" fillId="0" borderId="11" xfId="0" applyNumberFormat="1" applyFont="1" applyBorder="1" applyAlignment="1">
      <alignment vertical="center"/>
    </xf>
    <xf numFmtId="0" fontId="12" fillId="0" borderId="11" xfId="0" applyFont="1" applyBorder="1" applyAlignment="1">
      <alignment horizontal="center" vertical="center"/>
    </xf>
    <xf numFmtId="0" fontId="13" fillId="0" borderId="0" xfId="0" applyFont="1" applyAlignment="1">
      <alignment vertical="center"/>
    </xf>
    <xf numFmtId="0" fontId="12" fillId="0" borderId="0" xfId="0" applyFont="1" applyAlignment="1">
      <alignment vertical="center"/>
    </xf>
    <xf numFmtId="165" fontId="12" fillId="0" borderId="11" xfId="1" applyNumberFormat="1" applyFont="1" applyFill="1" applyBorder="1" applyAlignment="1">
      <alignment horizontal="center" vertical="center"/>
    </xf>
    <xf numFmtId="3" fontId="12" fillId="0" borderId="11" xfId="0" applyNumberFormat="1" applyFont="1" applyBorder="1" applyAlignment="1">
      <alignment horizontal="center" vertical="center"/>
    </xf>
    <xf numFmtId="165" fontId="10" fillId="0" borderId="11" xfId="1" applyNumberFormat="1" applyFont="1" applyFill="1" applyBorder="1" applyAlignment="1">
      <alignment vertical="center"/>
    </xf>
    <xf numFmtId="166" fontId="10" fillId="0" borderId="11" xfId="1" applyNumberFormat="1" applyFont="1" applyFill="1" applyBorder="1" applyAlignment="1">
      <alignment vertical="center"/>
    </xf>
    <xf numFmtId="0" fontId="10" fillId="0" borderId="11" xfId="0" applyFont="1" applyBorder="1" applyAlignment="1">
      <alignment vertical="center"/>
    </xf>
    <xf numFmtId="0" fontId="10" fillId="0" borderId="12" xfId="0" applyFont="1" applyBorder="1"/>
    <xf numFmtId="165" fontId="5" fillId="0" borderId="0" xfId="1" applyNumberFormat="1" applyFont="1" applyFill="1" applyAlignment="1"/>
    <xf numFmtId="0" fontId="10" fillId="0" borderId="13" xfId="23" applyFont="1" applyBorder="1"/>
    <xf numFmtId="37" fontId="10" fillId="0" borderId="13" xfId="23" applyNumberFormat="1" applyFont="1" applyBorder="1"/>
    <xf numFmtId="165" fontId="12" fillId="0" borderId="14" xfId="0" applyNumberFormat="1" applyFont="1" applyBorder="1" applyAlignment="1">
      <alignment horizontal="center" vertical="center"/>
    </xf>
    <xf numFmtId="165" fontId="12" fillId="0" borderId="14" xfId="1" applyNumberFormat="1" applyFont="1" applyFill="1" applyBorder="1"/>
    <xf numFmtId="0" fontId="10" fillId="0" borderId="24" xfId="0" applyFont="1" applyBorder="1" applyAlignment="1">
      <alignment horizontal="center"/>
    </xf>
    <xf numFmtId="37" fontId="10" fillId="0" borderId="24" xfId="0" applyNumberFormat="1" applyFont="1" applyBorder="1" applyAlignment="1">
      <alignment horizontal="center"/>
    </xf>
    <xf numFmtId="0" fontId="10" fillId="0" borderId="25" xfId="0" applyFont="1" applyBorder="1" applyAlignment="1">
      <alignment horizontal="center"/>
    </xf>
    <xf numFmtId="0" fontId="12" fillId="0" borderId="24" xfId="0" applyFont="1" applyBorder="1" applyAlignment="1">
      <alignment horizontal="center"/>
    </xf>
    <xf numFmtId="0" fontId="14" fillId="0" borderId="0" xfId="0" applyFont="1" applyAlignment="1">
      <alignment horizontal="center" vertical="center"/>
    </xf>
    <xf numFmtId="0" fontId="26" fillId="0" borderId="22" xfId="0" applyFont="1" applyBorder="1" applyAlignment="1">
      <alignment horizontal="center"/>
    </xf>
    <xf numFmtId="0" fontId="26" fillId="0" borderId="15" xfId="0" applyFont="1" applyBorder="1" applyAlignment="1">
      <alignment horizontal="center"/>
    </xf>
    <xf numFmtId="0" fontId="26" fillId="0" borderId="23" xfId="0" applyFont="1" applyBorder="1" applyAlignment="1">
      <alignment horizontal="center"/>
    </xf>
    <xf numFmtId="0" fontId="12" fillId="0" borderId="16" xfId="0" applyFont="1" applyBorder="1" applyAlignment="1">
      <alignment horizontal="center"/>
    </xf>
    <xf numFmtId="0" fontId="5" fillId="0" borderId="0" xfId="0" applyFont="1" applyAlignment="1">
      <alignment horizontal="center"/>
    </xf>
    <xf numFmtId="0" fontId="15" fillId="0" borderId="0" xfId="0" applyFont="1" applyAlignment="1">
      <alignment horizontal="center" vertical="center"/>
    </xf>
  </cellXfs>
  <cellStyles count="36">
    <cellStyle name="Comma" xfId="1" builtinId="3"/>
    <cellStyle name="Comma [0] 2" xfId="2" xr:uid="{00000000-0005-0000-0000-000001000000}"/>
    <cellStyle name="Comma 10" xfId="3" xr:uid="{00000000-0005-0000-0000-000002000000}"/>
    <cellStyle name="Comma 10 2" xfId="4" xr:uid="{00000000-0005-0000-0000-000003000000}"/>
    <cellStyle name="Comma 11 2 2" xfId="5" xr:uid="{00000000-0005-0000-0000-000004000000}"/>
    <cellStyle name="Comma 2" xfId="6" xr:uid="{00000000-0005-0000-0000-000005000000}"/>
    <cellStyle name="Comma 2 10" xfId="7" xr:uid="{00000000-0005-0000-0000-000006000000}"/>
    <cellStyle name="Comma 2 2 2" xfId="8" xr:uid="{00000000-0005-0000-0000-000007000000}"/>
    <cellStyle name="Comma 2 3" xfId="9" xr:uid="{00000000-0005-0000-0000-000008000000}"/>
    <cellStyle name="Comma 21" xfId="10" xr:uid="{00000000-0005-0000-0000-000009000000}"/>
    <cellStyle name="Comma 3" xfId="11" xr:uid="{00000000-0005-0000-0000-00000A000000}"/>
    <cellStyle name="Comma 4" xfId="12" xr:uid="{00000000-0005-0000-0000-00000B000000}"/>
    <cellStyle name="Comma 5" xfId="13" xr:uid="{00000000-0005-0000-0000-00000C000000}"/>
    <cellStyle name="Comma 7" xfId="14" xr:uid="{00000000-0005-0000-0000-00000D000000}"/>
    <cellStyle name="Normal" xfId="0" builtinId="0"/>
    <cellStyle name="Normal 10" xfId="15" xr:uid="{00000000-0005-0000-0000-00000F000000}"/>
    <cellStyle name="Normal 15 2" xfId="16" xr:uid="{00000000-0005-0000-0000-000010000000}"/>
    <cellStyle name="Normal 19" xfId="17" xr:uid="{00000000-0005-0000-0000-000011000000}"/>
    <cellStyle name="Normal 2" xfId="18" xr:uid="{00000000-0005-0000-0000-000012000000}"/>
    <cellStyle name="Normal 2 10" xfId="19" xr:uid="{00000000-0005-0000-0000-000013000000}"/>
    <cellStyle name="Normal 2 2" xfId="20" xr:uid="{00000000-0005-0000-0000-000014000000}"/>
    <cellStyle name="Normal 2 2 4" xfId="21" xr:uid="{00000000-0005-0000-0000-000015000000}"/>
    <cellStyle name="Normal 2 3" xfId="22" xr:uid="{00000000-0005-0000-0000-000016000000}"/>
    <cellStyle name="Normal 2 6" xfId="23" xr:uid="{00000000-0005-0000-0000-000017000000}"/>
    <cellStyle name="Normal 20 2" xfId="24" xr:uid="{00000000-0005-0000-0000-000018000000}"/>
    <cellStyle name="Normal 22 2" xfId="25" xr:uid="{00000000-0005-0000-0000-000019000000}"/>
    <cellStyle name="Normal 23 2 2 3 2" xfId="26" xr:uid="{00000000-0005-0000-0000-00001A000000}"/>
    <cellStyle name="Normal 3" xfId="27" xr:uid="{00000000-0005-0000-0000-00001B000000}"/>
    <cellStyle name="Normal 3 10 2 2" xfId="28" xr:uid="{00000000-0005-0000-0000-00001C000000}"/>
    <cellStyle name="Normal 3 2 2 2 2 2" xfId="29" xr:uid="{00000000-0005-0000-0000-00001D000000}"/>
    <cellStyle name="Normal 4" xfId="30" xr:uid="{00000000-0005-0000-0000-00001E000000}"/>
    <cellStyle name="Normal 4 2" xfId="31" xr:uid="{00000000-0005-0000-0000-00001F000000}"/>
    <cellStyle name="Normal 5" xfId="32" xr:uid="{00000000-0005-0000-0000-000020000000}"/>
    <cellStyle name="Normal 5 4 2 2" xfId="33" xr:uid="{00000000-0005-0000-0000-000021000000}"/>
    <cellStyle name="Normal_NBC - SAMORA AVENUE 2 2" xfId="34" xr:uid="{00000000-0005-0000-0000-000023000000}"/>
    <cellStyle name="Percent 2" xfId="35"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38"/>
  <sheetViews>
    <sheetView tabSelected="1" view="pageLayout" topLeftCell="A105" zoomScale="96" zoomScaleSheetLayoutView="96" zoomScalePageLayoutView="96" workbookViewId="0">
      <selection activeCell="I13" sqref="I13"/>
    </sheetView>
  </sheetViews>
  <sheetFormatPr defaultColWidth="11.44140625" defaultRowHeight="13.8"/>
  <cols>
    <col min="1" max="1" width="2" style="19" customWidth="1"/>
    <col min="2" max="2" width="3.6640625" style="22" customWidth="1"/>
    <col min="3" max="3" width="7.6640625" style="19" customWidth="1"/>
    <col min="4" max="4" width="6.6640625" style="19" customWidth="1"/>
    <col min="5" max="5" width="8.33203125" style="19" customWidth="1"/>
    <col min="6" max="6" width="3.109375" style="19" customWidth="1"/>
    <col min="7" max="8" width="11.44140625" style="19" customWidth="1"/>
    <col min="9" max="9" width="7.109375" style="19" customWidth="1"/>
    <col min="10" max="10" width="14.44140625" style="19" customWidth="1"/>
    <col min="11" max="11" width="7.6640625" style="22" customWidth="1"/>
    <col min="12" max="12" width="16.88671875" style="23" customWidth="1"/>
    <col min="13" max="13" width="1.88671875" style="20" customWidth="1"/>
    <col min="14" max="15" width="12" style="20" customWidth="1"/>
    <col min="16" max="16" width="11.44140625" style="19" customWidth="1"/>
    <col min="17" max="17" width="10.88671875" style="20" bestFit="1" customWidth="1"/>
    <col min="18" max="16384" width="11.44140625" style="19"/>
  </cols>
  <sheetData>
    <row r="1" spans="1:12" s="13" customFormat="1" ht="15" customHeight="1">
      <c r="A1" s="12"/>
      <c r="E1" s="12"/>
      <c r="F1" s="12"/>
      <c r="I1" s="14"/>
      <c r="K1" s="15"/>
      <c r="L1" s="16"/>
    </row>
    <row r="2" spans="1:12" s="13" customFormat="1" ht="15" customHeight="1">
      <c r="A2" s="12"/>
      <c r="E2" s="12"/>
      <c r="F2" s="12"/>
      <c r="I2" s="14"/>
      <c r="K2" s="15"/>
      <c r="L2" s="16"/>
    </row>
    <row r="3" spans="1:12" s="13" customFormat="1" ht="15" customHeight="1">
      <c r="A3" s="12"/>
      <c r="E3" s="12"/>
      <c r="F3" s="12"/>
      <c r="I3" s="14"/>
      <c r="K3" s="15"/>
      <c r="L3" s="16"/>
    </row>
    <row r="4" spans="1:12" s="13" customFormat="1" ht="15" customHeight="1">
      <c r="A4" s="12"/>
      <c r="E4" s="12"/>
      <c r="F4" s="12"/>
      <c r="I4" s="14"/>
      <c r="K4" s="15"/>
      <c r="L4" s="16"/>
    </row>
    <row r="5" spans="1:12" s="13" customFormat="1" ht="15" customHeight="1">
      <c r="A5" s="12"/>
      <c r="E5" s="12"/>
      <c r="F5" s="12"/>
      <c r="I5" s="14"/>
      <c r="K5" s="15"/>
      <c r="L5" s="16"/>
    </row>
    <row r="6" spans="1:12" s="13" customFormat="1" ht="15" customHeight="1">
      <c r="A6" s="12"/>
      <c r="E6" s="12"/>
      <c r="F6" s="12"/>
      <c r="I6" s="14"/>
      <c r="K6" s="15"/>
      <c r="L6" s="16"/>
    </row>
    <row r="7" spans="1:12" s="13" customFormat="1" ht="15" customHeight="1">
      <c r="A7" s="12"/>
      <c r="E7" s="12"/>
      <c r="F7" s="12"/>
      <c r="I7" s="14"/>
      <c r="K7" s="15"/>
      <c r="L7" s="16"/>
    </row>
    <row r="8" spans="1:12" s="13" customFormat="1" ht="15" customHeight="1">
      <c r="A8" s="12"/>
      <c r="E8" s="12"/>
      <c r="F8" s="12"/>
      <c r="I8" s="14"/>
      <c r="K8" s="15"/>
      <c r="L8" s="16"/>
    </row>
    <row r="9" spans="1:12" s="13" customFormat="1" ht="15" customHeight="1">
      <c r="A9" s="12"/>
      <c r="E9" s="12"/>
      <c r="F9" s="12"/>
      <c r="I9" s="14"/>
      <c r="K9" s="15"/>
      <c r="L9" s="16"/>
    </row>
    <row r="10" spans="1:12" s="13" customFormat="1" ht="15" customHeight="1">
      <c r="A10" s="12"/>
      <c r="E10" s="12"/>
      <c r="F10" s="12"/>
      <c r="I10" s="14"/>
      <c r="K10" s="15"/>
      <c r="L10" s="16"/>
    </row>
    <row r="11" spans="1:12" s="13" customFormat="1" ht="15" customHeight="1">
      <c r="A11" s="12"/>
      <c r="E11" s="12"/>
      <c r="F11" s="12"/>
      <c r="I11" s="14"/>
      <c r="K11" s="15"/>
      <c r="L11" s="16"/>
    </row>
    <row r="12" spans="1:12" s="13" customFormat="1" ht="15" customHeight="1">
      <c r="A12" s="12"/>
      <c r="E12" s="12"/>
      <c r="F12" s="12"/>
      <c r="I12" s="14"/>
      <c r="K12" s="15"/>
      <c r="L12" s="16"/>
    </row>
    <row r="13" spans="1:12" s="13" customFormat="1" ht="15" customHeight="1">
      <c r="A13" s="12"/>
      <c r="E13" s="12"/>
      <c r="F13" s="12"/>
      <c r="I13" s="14"/>
      <c r="K13" s="15"/>
      <c r="L13" s="16"/>
    </row>
    <row r="14" spans="1:12" s="13" customFormat="1" ht="15" customHeight="1">
      <c r="A14" s="12"/>
      <c r="E14" s="12"/>
      <c r="F14" s="12"/>
      <c r="I14" s="14"/>
      <c r="K14" s="15"/>
      <c r="L14" s="16"/>
    </row>
    <row r="15" spans="1:12" s="13" customFormat="1" ht="15" customHeight="1">
      <c r="A15" s="12"/>
      <c r="E15" s="12"/>
      <c r="F15" s="12"/>
      <c r="I15" s="14"/>
      <c r="K15" s="15"/>
      <c r="L15" s="16"/>
    </row>
    <row r="16" spans="1:12" s="13" customFormat="1" ht="15" customHeight="1">
      <c r="A16" s="12"/>
      <c r="E16" s="12"/>
      <c r="F16" s="12"/>
      <c r="I16" s="14"/>
      <c r="K16" s="15"/>
      <c r="L16" s="16"/>
    </row>
    <row r="17" spans="1:13" s="13" customFormat="1" ht="15" customHeight="1">
      <c r="A17" s="12"/>
      <c r="E17" s="12"/>
      <c r="F17" s="12"/>
      <c r="I17" s="14"/>
      <c r="K17" s="15"/>
      <c r="L17" s="16"/>
    </row>
    <row r="18" spans="1:13" s="13" customFormat="1" ht="15" customHeight="1">
      <c r="A18" s="12"/>
      <c r="E18" s="12"/>
      <c r="F18" s="12"/>
      <c r="I18" s="14"/>
      <c r="K18" s="15"/>
      <c r="L18" s="16"/>
    </row>
    <row r="19" spans="1:13" s="13" customFormat="1" ht="15" customHeight="1">
      <c r="A19" s="12"/>
      <c r="E19" s="12"/>
      <c r="F19" s="12"/>
      <c r="I19" s="14"/>
      <c r="K19" s="15"/>
      <c r="L19" s="16"/>
    </row>
    <row r="20" spans="1:13" s="13" customFormat="1" ht="15" customHeight="1">
      <c r="A20" s="12"/>
      <c r="E20" s="12"/>
      <c r="F20" s="12"/>
      <c r="I20" s="14"/>
      <c r="K20" s="15"/>
      <c r="L20" s="16"/>
    </row>
    <row r="21" spans="1:13" s="13" customFormat="1" ht="15" customHeight="1">
      <c r="A21" s="12"/>
      <c r="E21" s="12"/>
      <c r="F21" s="12"/>
      <c r="I21" s="14"/>
      <c r="K21" s="15"/>
      <c r="L21" s="16"/>
    </row>
    <row r="22" spans="1:13" s="13" customFormat="1" ht="15" customHeight="1">
      <c r="A22" s="12"/>
      <c r="E22" s="12"/>
      <c r="F22" s="12"/>
      <c r="I22" s="14"/>
      <c r="K22" s="15"/>
      <c r="L22" s="16"/>
    </row>
    <row r="23" spans="1:13" s="11" customFormat="1" ht="36.75" customHeight="1">
      <c r="A23" s="230" t="s">
        <v>0</v>
      </c>
      <c r="B23" s="230"/>
      <c r="C23" s="230"/>
      <c r="D23" s="230"/>
      <c r="E23" s="230"/>
      <c r="F23" s="230"/>
      <c r="G23" s="230"/>
      <c r="H23" s="230"/>
      <c r="I23" s="230"/>
      <c r="J23" s="230"/>
      <c r="K23" s="230"/>
      <c r="L23" s="230"/>
      <c r="M23" s="230"/>
    </row>
    <row r="24" spans="1:13" s="13" customFormat="1" ht="15" customHeight="1">
      <c r="A24" s="12"/>
      <c r="E24" s="12"/>
      <c r="F24" s="12"/>
      <c r="I24" s="14"/>
      <c r="K24" s="15"/>
      <c r="L24" s="16"/>
    </row>
    <row r="25" spans="1:13" s="13" customFormat="1" ht="15" customHeight="1">
      <c r="A25" s="12"/>
      <c r="E25" s="12"/>
      <c r="F25" s="12"/>
      <c r="I25" s="14"/>
      <c r="K25" s="15"/>
      <c r="L25" s="16"/>
    </row>
    <row r="26" spans="1:13" s="13" customFormat="1" ht="15" customHeight="1">
      <c r="A26" s="12"/>
      <c r="E26" s="12"/>
      <c r="F26" s="12"/>
      <c r="I26" s="14"/>
      <c r="K26" s="15"/>
      <c r="L26" s="16"/>
    </row>
    <row r="27" spans="1:13" s="13" customFormat="1" ht="15" customHeight="1">
      <c r="A27" s="12"/>
      <c r="E27" s="12"/>
      <c r="F27" s="12"/>
      <c r="I27" s="14"/>
      <c r="K27" s="15"/>
      <c r="L27" s="16"/>
    </row>
    <row r="28" spans="1:13" s="13" customFormat="1" ht="15" customHeight="1">
      <c r="A28" s="12"/>
      <c r="E28" s="12"/>
      <c r="F28" s="12"/>
      <c r="I28" s="14"/>
      <c r="K28" s="15"/>
      <c r="L28" s="16"/>
    </row>
    <row r="29" spans="1:13" s="13" customFormat="1" ht="15" customHeight="1">
      <c r="A29" s="12"/>
      <c r="E29" s="12"/>
      <c r="F29" s="12"/>
      <c r="I29" s="14"/>
      <c r="K29" s="15"/>
      <c r="L29" s="16"/>
    </row>
    <row r="30" spans="1:13" s="13" customFormat="1" ht="15" customHeight="1">
      <c r="A30" s="12"/>
      <c r="D30" s="18"/>
    </row>
    <row r="31" spans="1:13" s="13" customFormat="1" ht="15" customHeight="1">
      <c r="A31" s="12"/>
      <c r="E31" s="12"/>
      <c r="F31" s="12"/>
      <c r="I31" s="14"/>
      <c r="K31" s="15"/>
      <c r="L31" s="16"/>
    </row>
    <row r="32" spans="1:13" s="13" customFormat="1" ht="15" customHeight="1">
      <c r="A32" s="12"/>
      <c r="E32" s="12"/>
      <c r="F32" s="12"/>
      <c r="I32" s="14"/>
      <c r="K32" s="15"/>
      <c r="L32" s="16"/>
    </row>
    <row r="33" spans="1:12" s="13" customFormat="1" ht="15" customHeight="1">
      <c r="A33" s="12"/>
      <c r="E33" s="12"/>
      <c r="F33" s="12"/>
      <c r="I33" s="14"/>
      <c r="K33" s="15"/>
      <c r="L33" s="16"/>
    </row>
    <row r="34" spans="1:12" s="13" customFormat="1" ht="15" customHeight="1">
      <c r="A34" s="12"/>
      <c r="E34" s="12"/>
      <c r="F34" s="12"/>
      <c r="I34" s="14"/>
      <c r="K34" s="15"/>
      <c r="L34" s="16"/>
    </row>
    <row r="35" spans="1:12" s="13" customFormat="1" ht="15" customHeight="1">
      <c r="A35" s="12"/>
      <c r="E35" s="12"/>
      <c r="F35" s="12"/>
      <c r="I35" s="14"/>
      <c r="K35" s="15"/>
      <c r="L35" s="16"/>
    </row>
    <row r="36" spans="1:12" s="13" customFormat="1" ht="15" customHeight="1">
      <c r="A36" s="12"/>
      <c r="E36" s="12"/>
      <c r="F36" s="12"/>
      <c r="I36" s="14"/>
      <c r="K36" s="15"/>
      <c r="L36" s="16"/>
    </row>
    <row r="37" spans="1:12" s="13" customFormat="1" ht="15" customHeight="1">
      <c r="A37" s="12"/>
      <c r="E37" s="12"/>
      <c r="F37" s="12"/>
      <c r="I37" s="14"/>
      <c r="K37" s="15"/>
      <c r="L37" s="16"/>
    </row>
    <row r="38" spans="1:12" s="13" customFormat="1" ht="15" customHeight="1">
      <c r="A38" s="12"/>
      <c r="E38" s="12"/>
      <c r="F38" s="12"/>
      <c r="I38" s="14"/>
      <c r="K38" s="15"/>
      <c r="L38" s="16"/>
    </row>
    <row r="39" spans="1:12" s="13" customFormat="1" ht="15" customHeight="1">
      <c r="A39" s="12"/>
      <c r="E39" s="12"/>
      <c r="F39" s="12"/>
      <c r="I39" s="14"/>
      <c r="K39" s="15"/>
      <c r="L39" s="16"/>
    </row>
    <row r="40" spans="1:12" s="13" customFormat="1" ht="15" customHeight="1">
      <c r="A40" s="12"/>
      <c r="E40" s="12"/>
      <c r="F40" s="12"/>
      <c r="I40" s="14"/>
      <c r="K40" s="15"/>
      <c r="L40" s="16"/>
    </row>
    <row r="41" spans="1:12" s="13" customFormat="1" ht="15" customHeight="1">
      <c r="A41" s="12"/>
      <c r="E41" s="12"/>
      <c r="F41" s="12"/>
      <c r="I41" s="14"/>
      <c r="K41" s="15"/>
      <c r="L41" s="16"/>
    </row>
    <row r="42" spans="1:12" s="13" customFormat="1" ht="15" customHeight="1">
      <c r="A42" s="12"/>
      <c r="E42" s="12"/>
      <c r="F42" s="12"/>
      <c r="I42" s="14"/>
      <c r="K42" s="15"/>
      <c r="L42" s="16"/>
    </row>
    <row r="43" spans="1:12" s="13" customFormat="1" ht="15" customHeight="1">
      <c r="A43" s="12"/>
      <c r="E43" s="12"/>
      <c r="F43" s="12"/>
      <c r="I43" s="14"/>
      <c r="K43" s="15"/>
      <c r="L43" s="16"/>
    </row>
    <row r="44" spans="1:12" s="13" customFormat="1" ht="15" customHeight="1">
      <c r="A44" s="12"/>
      <c r="E44" s="12"/>
      <c r="F44" s="12"/>
      <c r="I44" s="14"/>
      <c r="K44" s="15"/>
      <c r="L44" s="16"/>
    </row>
    <row r="45" spans="1:12" s="13" customFormat="1" ht="15" customHeight="1">
      <c r="A45" s="12"/>
      <c r="E45" s="12"/>
      <c r="F45" s="12"/>
      <c r="I45" s="14"/>
      <c r="K45" s="15"/>
      <c r="L45" s="16"/>
    </row>
    <row r="46" spans="1:12" s="13" customFormat="1" ht="15" customHeight="1">
      <c r="A46" s="12"/>
      <c r="E46" s="12"/>
      <c r="F46" s="12"/>
      <c r="I46" s="14"/>
      <c r="K46" s="15"/>
      <c r="L46" s="16"/>
    </row>
    <row r="47" spans="1:12" ht="15" customHeight="1">
      <c r="I47" s="22"/>
      <c r="J47" s="22"/>
    </row>
    <row r="48" spans="1:12" ht="15" customHeight="1">
      <c r="J48" s="22"/>
    </row>
    <row r="49" spans="10:10" ht="15" customHeight="1">
      <c r="J49" s="22"/>
    </row>
    <row r="50" spans="10:10" ht="15" customHeight="1">
      <c r="J50" s="22"/>
    </row>
    <row r="51" spans="10:10" ht="15" customHeight="1">
      <c r="J51" s="22"/>
    </row>
    <row r="52" spans="10:10" ht="15" customHeight="1">
      <c r="J52" s="22"/>
    </row>
    <row r="53" spans="10:10" ht="15" customHeight="1">
      <c r="J53" s="22"/>
    </row>
    <row r="54" spans="10:10" ht="15" customHeight="1">
      <c r="J54" s="22"/>
    </row>
    <row r="55" spans="10:10" ht="15" customHeight="1">
      <c r="J55" s="22"/>
    </row>
    <row r="56" spans="10:10" ht="15" customHeight="1">
      <c r="J56" s="22"/>
    </row>
    <row r="57" spans="10:10" ht="15" customHeight="1">
      <c r="J57" s="22"/>
    </row>
    <row r="58" spans="10:10" ht="15" customHeight="1">
      <c r="J58" s="22"/>
    </row>
    <row r="59" spans="10:10" ht="15" customHeight="1">
      <c r="J59" s="22"/>
    </row>
    <row r="60" spans="10:10" ht="15" customHeight="1">
      <c r="J60" s="22"/>
    </row>
    <row r="61" spans="10:10" ht="15" customHeight="1">
      <c r="J61" s="22"/>
    </row>
    <row r="62" spans="10:10" ht="15" customHeight="1">
      <c r="J62" s="22"/>
    </row>
    <row r="63" spans="10:10" ht="15" customHeight="1">
      <c r="J63" s="22"/>
    </row>
    <row r="64" spans="10:10" ht="15" customHeight="1">
      <c r="J64" s="22"/>
    </row>
    <row r="65" spans="7:10" ht="15" customHeight="1">
      <c r="J65" s="22"/>
    </row>
    <row r="66" spans="7:10" ht="15" customHeight="1">
      <c r="J66" s="22"/>
    </row>
    <row r="67" spans="7:10" ht="15" customHeight="1">
      <c r="J67" s="22"/>
    </row>
    <row r="68" spans="7:10" ht="15" customHeight="1">
      <c r="J68" s="22"/>
    </row>
    <row r="69" spans="7:10" ht="15" customHeight="1">
      <c r="J69" s="22"/>
    </row>
    <row r="70" spans="7:10" ht="15" customHeight="1">
      <c r="J70" s="22"/>
    </row>
    <row r="71" spans="7:10" ht="15" customHeight="1">
      <c r="J71" s="22"/>
    </row>
    <row r="72" spans="7:10" ht="15" customHeight="1">
      <c r="J72" s="22"/>
    </row>
    <row r="73" spans="7:10" ht="15" customHeight="1">
      <c r="J73" s="22"/>
    </row>
    <row r="74" spans="7:10" ht="15" customHeight="1">
      <c r="J74" s="22"/>
    </row>
    <row r="75" spans="7:10" ht="15" customHeight="1">
      <c r="J75" s="22"/>
    </row>
    <row r="76" spans="7:10" ht="15" customHeight="1">
      <c r="J76" s="22"/>
    </row>
    <row r="77" spans="7:10" ht="15" customHeight="1">
      <c r="J77" s="22"/>
    </row>
    <row r="78" spans="7:10" ht="15" customHeight="1">
      <c r="J78" s="22"/>
    </row>
    <row r="79" spans="7:10" ht="15" customHeight="1">
      <c r="J79" s="22"/>
    </row>
    <row r="80" spans="7:10" ht="15" customHeight="1">
      <c r="G80" s="24"/>
      <c r="J80" s="22"/>
    </row>
    <row r="81" spans="10:10" ht="15" customHeight="1">
      <c r="J81" s="22"/>
    </row>
    <row r="82" spans="10:10" ht="15" customHeight="1">
      <c r="J82" s="22"/>
    </row>
    <row r="83" spans="10:10" ht="15" customHeight="1">
      <c r="J83" s="22"/>
    </row>
    <row r="84" spans="10:10" ht="15" customHeight="1">
      <c r="J84" s="22"/>
    </row>
    <row r="85" spans="10:10" ht="15" customHeight="1">
      <c r="J85" s="22"/>
    </row>
    <row r="86" spans="10:10" ht="15" customHeight="1">
      <c r="J86" s="22"/>
    </row>
    <row r="87" spans="10:10" ht="15" customHeight="1">
      <c r="J87" s="22"/>
    </row>
    <row r="88" spans="10:10" ht="15" customHeight="1">
      <c r="J88" s="22"/>
    </row>
    <row r="89" spans="10:10" ht="15" customHeight="1">
      <c r="J89" s="22"/>
    </row>
    <row r="90" spans="10:10" ht="15" customHeight="1">
      <c r="J90" s="22"/>
    </row>
    <row r="91" spans="10:10" ht="15" customHeight="1">
      <c r="J91" s="22"/>
    </row>
    <row r="92" spans="10:10" ht="15" customHeight="1">
      <c r="J92" s="22"/>
    </row>
    <row r="93" spans="10:10" ht="15" customHeight="1">
      <c r="J93" s="22"/>
    </row>
    <row r="94" spans="10:10" ht="15" customHeight="1">
      <c r="J94" s="22"/>
    </row>
    <row r="95" spans="10:10" ht="15" customHeight="1">
      <c r="J95" s="22"/>
    </row>
    <row r="96" spans="10:10" ht="15" customHeight="1">
      <c r="J96" s="22"/>
    </row>
    <row r="97" spans="10:10" ht="15" customHeight="1">
      <c r="J97" s="22"/>
    </row>
    <row r="98" spans="10:10" ht="15" customHeight="1">
      <c r="J98" s="22"/>
    </row>
    <row r="99" spans="10:10" ht="15" customHeight="1">
      <c r="J99" s="22"/>
    </row>
    <row r="100" spans="10:10" ht="15" customHeight="1">
      <c r="J100" s="22"/>
    </row>
    <row r="101" spans="10:10" ht="15" customHeight="1">
      <c r="J101" s="22"/>
    </row>
    <row r="102" spans="10:10" ht="15" customHeight="1">
      <c r="J102" s="22"/>
    </row>
    <row r="103" spans="10:10" ht="15" customHeight="1">
      <c r="J103" s="22"/>
    </row>
    <row r="104" spans="10:10" ht="15" customHeight="1">
      <c r="J104" s="22"/>
    </row>
    <row r="105" spans="10:10" ht="15" customHeight="1">
      <c r="J105" s="22"/>
    </row>
    <row r="106" spans="10:10" ht="15" customHeight="1">
      <c r="J106" s="22"/>
    </row>
    <row r="107" spans="10:10" ht="15" customHeight="1">
      <c r="J107" s="22"/>
    </row>
    <row r="108" spans="10:10" ht="15" customHeight="1">
      <c r="J108" s="22"/>
    </row>
    <row r="109" spans="10:10" ht="15" customHeight="1">
      <c r="J109" s="22"/>
    </row>
    <row r="110" spans="10:10" ht="15" customHeight="1">
      <c r="J110" s="22"/>
    </row>
    <row r="111" spans="10:10" ht="15" customHeight="1">
      <c r="J111" s="22"/>
    </row>
    <row r="112" spans="10:10" ht="15" customHeight="1">
      <c r="J112" s="22"/>
    </row>
    <row r="113" spans="10:10" ht="15" customHeight="1">
      <c r="J113" s="22"/>
    </row>
    <row r="114" spans="10:10" ht="15" customHeight="1">
      <c r="J114" s="22"/>
    </row>
    <row r="115" spans="10:10" ht="15" customHeight="1">
      <c r="J115" s="22"/>
    </row>
    <row r="116" spans="10:10" ht="15" customHeight="1">
      <c r="J116" s="22"/>
    </row>
    <row r="117" spans="10:10" ht="15" customHeight="1">
      <c r="J117" s="22"/>
    </row>
    <row r="118" spans="10:10" ht="15" customHeight="1">
      <c r="J118" s="22"/>
    </row>
    <row r="119" spans="10:10" ht="15" customHeight="1">
      <c r="J119" s="22"/>
    </row>
    <row r="120" spans="10:10" ht="15" customHeight="1">
      <c r="J120" s="22"/>
    </row>
    <row r="121" spans="10:10" ht="15" customHeight="1">
      <c r="J121" s="22"/>
    </row>
    <row r="122" spans="10:10" ht="15" customHeight="1">
      <c r="J122" s="22"/>
    </row>
    <row r="123" spans="10:10" ht="15" customHeight="1">
      <c r="J123" s="22"/>
    </row>
    <row r="124" spans="10:10" ht="15" customHeight="1">
      <c r="J124" s="22"/>
    </row>
    <row r="125" spans="10:10" ht="15" customHeight="1">
      <c r="J125" s="22"/>
    </row>
    <row r="126" spans="10:10" ht="15" customHeight="1">
      <c r="J126" s="22"/>
    </row>
    <row r="127" spans="10:10" ht="15" customHeight="1">
      <c r="J127" s="22"/>
    </row>
    <row r="128" spans="10:10" ht="15" customHeight="1">
      <c r="J128" s="22"/>
    </row>
    <row r="129" spans="7:10" ht="15" customHeight="1">
      <c r="J129" s="22"/>
    </row>
    <row r="130" spans="7:10" ht="15" customHeight="1">
      <c r="J130" s="22"/>
    </row>
    <row r="131" spans="7:10" ht="15" customHeight="1">
      <c r="J131" s="22"/>
    </row>
    <row r="132" spans="7:10" ht="15" customHeight="1">
      <c r="J132" s="22"/>
    </row>
    <row r="133" spans="7:10" ht="15" customHeight="1">
      <c r="J133" s="22"/>
    </row>
    <row r="134" spans="7:10" ht="15" customHeight="1">
      <c r="J134" s="22"/>
    </row>
    <row r="135" spans="7:10" ht="15" customHeight="1">
      <c r="J135" s="22"/>
    </row>
    <row r="136" spans="7:10" ht="15" customHeight="1">
      <c r="J136" s="22"/>
    </row>
    <row r="137" spans="7:10" ht="15" customHeight="1">
      <c r="J137" s="22"/>
    </row>
    <row r="138" spans="7:10" ht="15" customHeight="1">
      <c r="J138" s="22"/>
    </row>
    <row r="139" spans="7:10" ht="15" customHeight="1">
      <c r="J139" s="22"/>
    </row>
    <row r="140" spans="7:10" ht="15" customHeight="1">
      <c r="J140" s="22"/>
    </row>
    <row r="141" spans="7:10" ht="15" customHeight="1">
      <c r="J141" s="22"/>
    </row>
    <row r="142" spans="7:10" ht="15" customHeight="1">
      <c r="J142" s="22"/>
    </row>
    <row r="143" spans="7:10" ht="15" customHeight="1">
      <c r="G143" s="24"/>
      <c r="J143" s="22"/>
    </row>
    <row r="144" spans="7:10" ht="15" customHeight="1">
      <c r="J144" s="22"/>
    </row>
    <row r="145" spans="10:10" ht="15" customHeight="1">
      <c r="J145" s="22"/>
    </row>
    <row r="146" spans="10:10" ht="15" customHeight="1">
      <c r="J146" s="22"/>
    </row>
    <row r="147" spans="10:10" ht="15" customHeight="1">
      <c r="J147" s="22"/>
    </row>
    <row r="148" spans="10:10" ht="15" customHeight="1">
      <c r="J148" s="22"/>
    </row>
    <row r="149" spans="10:10" ht="15" customHeight="1">
      <c r="J149" s="22"/>
    </row>
    <row r="150" spans="10:10" ht="15" customHeight="1">
      <c r="J150" s="22"/>
    </row>
    <row r="151" spans="10:10" ht="15" customHeight="1">
      <c r="J151" s="22"/>
    </row>
    <row r="152" spans="10:10" ht="15" customHeight="1">
      <c r="J152" s="22"/>
    </row>
    <row r="153" spans="10:10" ht="15" customHeight="1">
      <c r="J153" s="22"/>
    </row>
    <row r="154" spans="10:10" ht="15" customHeight="1">
      <c r="J154" s="22"/>
    </row>
    <row r="155" spans="10:10" ht="15" customHeight="1">
      <c r="J155" s="22"/>
    </row>
    <row r="156" spans="10:10" ht="15" customHeight="1">
      <c r="J156" s="22"/>
    </row>
    <row r="157" spans="10:10" ht="15" customHeight="1">
      <c r="J157" s="22"/>
    </row>
    <row r="158" spans="10:10" ht="15" customHeight="1">
      <c r="J158" s="22"/>
    </row>
    <row r="159" spans="10:10" ht="15" customHeight="1">
      <c r="J159" s="22"/>
    </row>
    <row r="160" spans="10:10" ht="15" customHeight="1">
      <c r="J160" s="22"/>
    </row>
    <row r="161" spans="10:10" ht="15" customHeight="1">
      <c r="J161" s="22"/>
    </row>
    <row r="162" spans="10:10" ht="15" customHeight="1">
      <c r="J162" s="22"/>
    </row>
    <row r="163" spans="10:10" ht="15" customHeight="1">
      <c r="J163" s="22"/>
    </row>
    <row r="164" spans="10:10" ht="15" customHeight="1">
      <c r="J164" s="22"/>
    </row>
    <row r="165" spans="10:10" ht="15" customHeight="1">
      <c r="J165" s="22"/>
    </row>
    <row r="166" spans="10:10" ht="15" customHeight="1">
      <c r="J166" s="22"/>
    </row>
    <row r="167" spans="10:10" ht="15" customHeight="1">
      <c r="J167" s="22"/>
    </row>
    <row r="168" spans="10:10" ht="15" customHeight="1">
      <c r="J168" s="22"/>
    </row>
    <row r="169" spans="10:10" ht="15" customHeight="1">
      <c r="J169" s="22"/>
    </row>
    <row r="170" spans="10:10" ht="15" customHeight="1">
      <c r="J170" s="22"/>
    </row>
    <row r="171" spans="10:10" ht="15" customHeight="1">
      <c r="J171" s="22"/>
    </row>
    <row r="172" spans="10:10" ht="15" customHeight="1">
      <c r="J172" s="22"/>
    </row>
    <row r="173" spans="10:10" ht="15" customHeight="1">
      <c r="J173" s="22"/>
    </row>
    <row r="174" spans="10:10" ht="15" customHeight="1">
      <c r="J174" s="22"/>
    </row>
    <row r="175" spans="10:10" ht="15" customHeight="1">
      <c r="J175" s="22"/>
    </row>
    <row r="176" spans="10:10" ht="15" customHeight="1">
      <c r="J176" s="22"/>
    </row>
    <row r="177" spans="10:10" ht="15" customHeight="1">
      <c r="J177" s="22"/>
    </row>
    <row r="178" spans="10:10" ht="15" customHeight="1">
      <c r="J178" s="22"/>
    </row>
    <row r="179" spans="10:10" ht="15" customHeight="1">
      <c r="J179" s="22"/>
    </row>
    <row r="180" spans="10:10" ht="15" customHeight="1">
      <c r="J180" s="22"/>
    </row>
    <row r="181" spans="10:10" ht="15" customHeight="1">
      <c r="J181" s="22"/>
    </row>
    <row r="182" spans="10:10" ht="15" customHeight="1">
      <c r="J182" s="22"/>
    </row>
    <row r="183" spans="10:10" ht="15" customHeight="1">
      <c r="J183" s="22"/>
    </row>
    <row r="184" spans="10:10" ht="15" customHeight="1">
      <c r="J184" s="22"/>
    </row>
    <row r="185" spans="10:10" ht="15" customHeight="1">
      <c r="J185" s="22"/>
    </row>
    <row r="186" spans="10:10" ht="15" customHeight="1">
      <c r="J186" s="22"/>
    </row>
    <row r="187" spans="10:10" ht="15" customHeight="1">
      <c r="J187" s="22"/>
    </row>
    <row r="188" spans="10:10" ht="15" customHeight="1">
      <c r="J188" s="22"/>
    </row>
    <row r="189" spans="10:10" ht="15" customHeight="1">
      <c r="J189" s="22"/>
    </row>
    <row r="190" spans="10:10" ht="15" customHeight="1">
      <c r="J190" s="22"/>
    </row>
    <row r="191" spans="10:10" ht="15" customHeight="1">
      <c r="J191" s="22"/>
    </row>
    <row r="192" spans="10:10" ht="15" customHeight="1">
      <c r="J192" s="22"/>
    </row>
    <row r="193" spans="7:10" ht="15" customHeight="1">
      <c r="J193" s="22"/>
    </row>
    <row r="194" spans="7:10" ht="15" customHeight="1">
      <c r="J194" s="22"/>
    </row>
    <row r="195" spans="7:10" ht="15" customHeight="1">
      <c r="J195" s="22"/>
    </row>
    <row r="196" spans="7:10" ht="15" customHeight="1">
      <c r="J196" s="22"/>
    </row>
    <row r="197" spans="7:10" ht="15" customHeight="1">
      <c r="J197" s="22"/>
    </row>
    <row r="198" spans="7:10" ht="15" customHeight="1">
      <c r="J198" s="22"/>
    </row>
    <row r="199" spans="7:10" ht="15" customHeight="1">
      <c r="J199" s="22"/>
    </row>
    <row r="200" spans="7:10" ht="15" customHeight="1">
      <c r="J200" s="22"/>
    </row>
    <row r="201" spans="7:10" ht="15" customHeight="1">
      <c r="J201" s="22"/>
    </row>
    <row r="202" spans="7:10" ht="15" customHeight="1">
      <c r="J202" s="22"/>
    </row>
    <row r="203" spans="7:10" ht="15" customHeight="1">
      <c r="J203" s="22"/>
    </row>
    <row r="204" spans="7:10" ht="15" customHeight="1">
      <c r="J204" s="22"/>
    </row>
    <row r="205" spans="7:10" ht="15" customHeight="1">
      <c r="J205" s="22"/>
    </row>
    <row r="206" spans="7:10" ht="15" customHeight="1">
      <c r="G206" s="24"/>
      <c r="J206" s="22"/>
    </row>
    <row r="207" spans="7:10" ht="15" customHeight="1">
      <c r="J207" s="22"/>
    </row>
    <row r="208" spans="7:10" ht="15" customHeight="1">
      <c r="J208" s="22"/>
    </row>
    <row r="209" spans="10:10" ht="15" customHeight="1">
      <c r="J209" s="22"/>
    </row>
    <row r="210" spans="10:10" ht="15" customHeight="1">
      <c r="J210" s="22"/>
    </row>
    <row r="211" spans="10:10" ht="15" customHeight="1">
      <c r="J211" s="22"/>
    </row>
    <row r="212" spans="10:10" ht="15" customHeight="1">
      <c r="J212" s="22"/>
    </row>
    <row r="213" spans="10:10" ht="15" customHeight="1">
      <c r="J213" s="22"/>
    </row>
    <row r="214" spans="10:10" ht="15" customHeight="1">
      <c r="J214" s="22"/>
    </row>
    <row r="215" spans="10:10" ht="15" customHeight="1">
      <c r="J215" s="22"/>
    </row>
    <row r="216" spans="10:10" ht="15" customHeight="1">
      <c r="J216" s="22"/>
    </row>
    <row r="217" spans="10:10" ht="15" customHeight="1">
      <c r="J217" s="22"/>
    </row>
    <row r="218" spans="10:10" ht="15" customHeight="1">
      <c r="J218" s="22"/>
    </row>
    <row r="219" spans="10:10" ht="15" customHeight="1">
      <c r="J219" s="22"/>
    </row>
    <row r="220" spans="10:10" ht="15" customHeight="1">
      <c r="J220" s="22"/>
    </row>
    <row r="221" spans="10:10" ht="15" customHeight="1">
      <c r="J221" s="22"/>
    </row>
    <row r="222" spans="10:10" ht="15" customHeight="1">
      <c r="J222" s="22"/>
    </row>
    <row r="223" spans="10:10" ht="15" customHeight="1">
      <c r="J223" s="22"/>
    </row>
    <row r="224" spans="10:10" ht="15" customHeight="1">
      <c r="J224" s="22"/>
    </row>
    <row r="225" spans="10:10" ht="15" customHeight="1">
      <c r="J225" s="22"/>
    </row>
    <row r="226" spans="10:10" ht="15" customHeight="1">
      <c r="J226" s="22"/>
    </row>
    <row r="227" spans="10:10" ht="15" customHeight="1">
      <c r="J227" s="22"/>
    </row>
    <row r="228" spans="10:10" ht="15" customHeight="1">
      <c r="J228" s="22"/>
    </row>
    <row r="229" spans="10:10" ht="15" customHeight="1">
      <c r="J229" s="22"/>
    </row>
    <row r="230" spans="10:10" ht="15" customHeight="1">
      <c r="J230" s="22"/>
    </row>
    <row r="231" spans="10:10" ht="15" customHeight="1">
      <c r="J231" s="22"/>
    </row>
    <row r="232" spans="10:10" ht="15" customHeight="1">
      <c r="J232" s="22"/>
    </row>
    <row r="233" spans="10:10" ht="15" customHeight="1">
      <c r="J233" s="22"/>
    </row>
    <row r="234" spans="10:10" ht="15" customHeight="1">
      <c r="J234" s="22"/>
    </row>
    <row r="235" spans="10:10" ht="15" customHeight="1">
      <c r="J235" s="22"/>
    </row>
    <row r="236" spans="10:10" ht="15" customHeight="1">
      <c r="J236" s="22"/>
    </row>
    <row r="237" spans="10:10" ht="15" customHeight="1">
      <c r="J237" s="22"/>
    </row>
    <row r="238" spans="10:10" ht="15" customHeight="1">
      <c r="J238" s="22"/>
    </row>
    <row r="239" spans="10:10" ht="15" customHeight="1">
      <c r="J239" s="22"/>
    </row>
    <row r="240" spans="10:10" ht="15" customHeight="1">
      <c r="J240" s="22"/>
    </row>
    <row r="241" spans="10:10" ht="15" customHeight="1">
      <c r="J241" s="22"/>
    </row>
    <row r="242" spans="10:10" ht="15" customHeight="1">
      <c r="J242" s="22"/>
    </row>
    <row r="243" spans="10:10" ht="15" customHeight="1">
      <c r="J243" s="22"/>
    </row>
    <row r="244" spans="10:10" ht="15" customHeight="1">
      <c r="J244" s="22"/>
    </row>
    <row r="245" spans="10:10" ht="15" customHeight="1">
      <c r="J245" s="22"/>
    </row>
    <row r="246" spans="10:10" ht="15" customHeight="1">
      <c r="J246" s="22"/>
    </row>
    <row r="247" spans="10:10" ht="15" customHeight="1">
      <c r="J247" s="22"/>
    </row>
    <row r="248" spans="10:10" ht="15" customHeight="1">
      <c r="J248" s="22"/>
    </row>
    <row r="249" spans="10:10" ht="15" customHeight="1">
      <c r="J249" s="22"/>
    </row>
    <row r="250" spans="10:10" ht="15" customHeight="1">
      <c r="J250" s="22"/>
    </row>
    <row r="251" spans="10:10" ht="15" customHeight="1">
      <c r="J251" s="22"/>
    </row>
    <row r="252" spans="10:10" ht="15" customHeight="1">
      <c r="J252" s="22"/>
    </row>
    <row r="253" spans="10:10" ht="15" customHeight="1">
      <c r="J253" s="22"/>
    </row>
    <row r="254" spans="10:10" ht="15" customHeight="1">
      <c r="J254" s="22"/>
    </row>
    <row r="255" spans="10:10" ht="15" customHeight="1">
      <c r="J255" s="22"/>
    </row>
    <row r="256" spans="10:10" ht="15" customHeight="1">
      <c r="J256" s="22"/>
    </row>
    <row r="257" spans="7:10" ht="15" customHeight="1">
      <c r="J257" s="22"/>
    </row>
    <row r="258" spans="7:10" ht="15" customHeight="1">
      <c r="J258" s="22"/>
    </row>
    <row r="259" spans="7:10" ht="15" customHeight="1">
      <c r="J259" s="22"/>
    </row>
    <row r="260" spans="7:10" ht="15" customHeight="1">
      <c r="J260" s="22"/>
    </row>
    <row r="261" spans="7:10" ht="15" customHeight="1">
      <c r="J261" s="22"/>
    </row>
    <row r="262" spans="7:10" ht="15" customHeight="1">
      <c r="J262" s="22"/>
    </row>
    <row r="263" spans="7:10" ht="15" customHeight="1">
      <c r="J263" s="22"/>
    </row>
    <row r="264" spans="7:10" ht="15" customHeight="1">
      <c r="J264" s="22"/>
    </row>
    <row r="265" spans="7:10" ht="15" customHeight="1">
      <c r="J265" s="22"/>
    </row>
    <row r="266" spans="7:10" ht="15" customHeight="1">
      <c r="J266" s="22"/>
    </row>
    <row r="267" spans="7:10" ht="15" customHeight="1">
      <c r="J267" s="22"/>
    </row>
    <row r="268" spans="7:10" ht="15" customHeight="1">
      <c r="J268" s="22"/>
    </row>
    <row r="269" spans="7:10" ht="15" customHeight="1">
      <c r="G269" s="24"/>
      <c r="J269" s="22"/>
    </row>
    <row r="270" spans="7:10" ht="15" customHeight="1">
      <c r="J270" s="22"/>
    </row>
    <row r="271" spans="7:10" ht="15" customHeight="1">
      <c r="J271" s="22"/>
    </row>
    <row r="272" spans="7:10" ht="15" customHeight="1">
      <c r="J272" s="22"/>
    </row>
    <row r="273" spans="10:10" ht="15" customHeight="1">
      <c r="J273" s="22"/>
    </row>
    <row r="274" spans="10:10" ht="15" customHeight="1">
      <c r="J274" s="22"/>
    </row>
    <row r="275" spans="10:10" ht="15" customHeight="1">
      <c r="J275" s="22"/>
    </row>
    <row r="276" spans="10:10" ht="15" customHeight="1">
      <c r="J276" s="22"/>
    </row>
    <row r="277" spans="10:10" ht="15" customHeight="1">
      <c r="J277" s="22"/>
    </row>
    <row r="278" spans="10:10" ht="15" customHeight="1">
      <c r="J278" s="22"/>
    </row>
    <row r="279" spans="10:10" ht="15" customHeight="1">
      <c r="J279" s="22"/>
    </row>
    <row r="280" spans="10:10" ht="15" customHeight="1">
      <c r="J280" s="22"/>
    </row>
    <row r="281" spans="10:10" ht="15" customHeight="1">
      <c r="J281" s="22"/>
    </row>
    <row r="282" spans="10:10" ht="15" customHeight="1">
      <c r="J282" s="22"/>
    </row>
    <row r="283" spans="10:10" ht="15" customHeight="1">
      <c r="J283" s="22"/>
    </row>
    <row r="284" spans="10:10" ht="15" customHeight="1">
      <c r="J284" s="22"/>
    </row>
    <row r="285" spans="10:10" ht="15" customHeight="1">
      <c r="J285" s="22"/>
    </row>
    <row r="286" spans="10:10" ht="15" customHeight="1">
      <c r="J286" s="22"/>
    </row>
    <row r="287" spans="10:10" ht="15" customHeight="1">
      <c r="J287" s="22"/>
    </row>
    <row r="288" spans="10:10" ht="15" customHeight="1">
      <c r="J288" s="22"/>
    </row>
    <row r="289" spans="10:10" ht="15" customHeight="1">
      <c r="J289" s="22"/>
    </row>
    <row r="290" spans="10:10" ht="15" customHeight="1">
      <c r="J290" s="22"/>
    </row>
    <row r="291" spans="10:10" ht="15" customHeight="1">
      <c r="J291" s="22"/>
    </row>
    <row r="292" spans="10:10" ht="15" customHeight="1">
      <c r="J292" s="22"/>
    </row>
    <row r="293" spans="10:10" ht="15" customHeight="1">
      <c r="J293" s="22"/>
    </row>
    <row r="294" spans="10:10" ht="15" customHeight="1">
      <c r="J294" s="22"/>
    </row>
    <row r="295" spans="10:10" ht="15" customHeight="1">
      <c r="J295" s="22"/>
    </row>
    <row r="296" spans="10:10" ht="15" customHeight="1">
      <c r="J296" s="22"/>
    </row>
    <row r="297" spans="10:10" ht="15" customHeight="1">
      <c r="J297" s="22"/>
    </row>
    <row r="298" spans="10:10" ht="15" customHeight="1">
      <c r="J298" s="22"/>
    </row>
    <row r="299" spans="10:10" ht="15" customHeight="1">
      <c r="J299" s="22"/>
    </row>
    <row r="300" spans="10:10" ht="15" customHeight="1">
      <c r="J300" s="22"/>
    </row>
    <row r="301" spans="10:10" ht="15" customHeight="1">
      <c r="J301" s="22"/>
    </row>
    <row r="302" spans="10:10" ht="15" customHeight="1">
      <c r="J302" s="22"/>
    </row>
    <row r="303" spans="10:10" ht="15" customHeight="1">
      <c r="J303" s="22"/>
    </row>
    <row r="304" spans="10:10" ht="15" customHeight="1">
      <c r="J304" s="22"/>
    </row>
    <row r="305" spans="10:10" ht="15" customHeight="1">
      <c r="J305" s="22"/>
    </row>
    <row r="306" spans="10:10" ht="15" customHeight="1">
      <c r="J306" s="22"/>
    </row>
    <row r="307" spans="10:10" ht="15" customHeight="1">
      <c r="J307" s="22"/>
    </row>
    <row r="308" spans="10:10" ht="15" customHeight="1">
      <c r="J308" s="22"/>
    </row>
    <row r="309" spans="10:10" ht="15" customHeight="1">
      <c r="J309" s="22"/>
    </row>
    <row r="310" spans="10:10" ht="15" customHeight="1">
      <c r="J310" s="22"/>
    </row>
    <row r="311" spans="10:10" ht="15" customHeight="1">
      <c r="J311" s="22"/>
    </row>
    <row r="312" spans="10:10" ht="15" customHeight="1">
      <c r="J312" s="22"/>
    </row>
    <row r="313" spans="10:10" ht="15" customHeight="1">
      <c r="J313" s="22"/>
    </row>
    <row r="314" spans="10:10" ht="15" customHeight="1">
      <c r="J314" s="22"/>
    </row>
    <row r="315" spans="10:10" ht="15" customHeight="1">
      <c r="J315" s="22"/>
    </row>
    <row r="316" spans="10:10" ht="15" customHeight="1">
      <c r="J316" s="22"/>
    </row>
    <row r="317" spans="10:10" ht="15" customHeight="1">
      <c r="J317" s="22"/>
    </row>
    <row r="318" spans="10:10" ht="15" customHeight="1">
      <c r="J318" s="22"/>
    </row>
    <row r="319" spans="10:10" ht="15" customHeight="1">
      <c r="J319" s="22"/>
    </row>
    <row r="320" spans="10:10" ht="15" customHeight="1">
      <c r="J320" s="22"/>
    </row>
    <row r="321" spans="7:10" ht="15" customHeight="1">
      <c r="J321" s="22"/>
    </row>
    <row r="322" spans="7:10" ht="15" customHeight="1">
      <c r="J322" s="22"/>
    </row>
    <row r="323" spans="7:10" ht="15" customHeight="1">
      <c r="J323" s="22"/>
    </row>
    <row r="324" spans="7:10" ht="15" customHeight="1">
      <c r="J324" s="22"/>
    </row>
    <row r="325" spans="7:10" ht="15" customHeight="1">
      <c r="J325" s="22"/>
    </row>
    <row r="326" spans="7:10" ht="15" customHeight="1">
      <c r="J326" s="22"/>
    </row>
    <row r="327" spans="7:10" ht="15" customHeight="1">
      <c r="J327" s="22"/>
    </row>
    <row r="328" spans="7:10" ht="15" customHeight="1">
      <c r="J328" s="22"/>
    </row>
    <row r="329" spans="7:10" ht="15" customHeight="1">
      <c r="J329" s="22"/>
    </row>
    <row r="330" spans="7:10" ht="15" customHeight="1">
      <c r="J330" s="22"/>
    </row>
    <row r="331" spans="7:10" ht="15" customHeight="1">
      <c r="J331" s="22"/>
    </row>
    <row r="332" spans="7:10" ht="15" customHeight="1">
      <c r="G332" s="24"/>
      <c r="J332" s="22"/>
    </row>
    <row r="333" spans="7:10" ht="15" customHeight="1">
      <c r="J333" s="22"/>
    </row>
    <row r="334" spans="7:10" ht="15" customHeight="1">
      <c r="J334" s="22"/>
    </row>
    <row r="335" spans="7:10" ht="15" customHeight="1">
      <c r="J335" s="22"/>
    </row>
    <row r="336" spans="7:10" ht="15" customHeight="1">
      <c r="J336" s="22"/>
    </row>
    <row r="337" spans="10:10" ht="15" customHeight="1">
      <c r="J337" s="22"/>
    </row>
    <row r="338" spans="10:10" ht="15" customHeight="1">
      <c r="J338" s="22"/>
    </row>
    <row r="339" spans="10:10" ht="15" customHeight="1">
      <c r="J339" s="22"/>
    </row>
    <row r="340" spans="10:10" ht="15" customHeight="1">
      <c r="J340" s="22"/>
    </row>
    <row r="341" spans="10:10" ht="15" customHeight="1">
      <c r="J341" s="22"/>
    </row>
    <row r="342" spans="10:10" ht="15" customHeight="1">
      <c r="J342" s="22"/>
    </row>
    <row r="343" spans="10:10" ht="15" customHeight="1">
      <c r="J343" s="22"/>
    </row>
    <row r="344" spans="10:10" ht="15" customHeight="1">
      <c r="J344" s="22"/>
    </row>
    <row r="345" spans="10:10" ht="15" customHeight="1">
      <c r="J345" s="22"/>
    </row>
    <row r="346" spans="10:10" ht="15" customHeight="1">
      <c r="J346" s="22"/>
    </row>
    <row r="347" spans="10:10" ht="15" customHeight="1">
      <c r="J347" s="22"/>
    </row>
    <row r="348" spans="10:10" ht="15" customHeight="1">
      <c r="J348" s="22"/>
    </row>
    <row r="349" spans="10:10" ht="15" customHeight="1">
      <c r="J349" s="22"/>
    </row>
    <row r="350" spans="10:10" ht="15" customHeight="1">
      <c r="J350" s="22"/>
    </row>
    <row r="351" spans="10:10" ht="15" customHeight="1">
      <c r="J351" s="22"/>
    </row>
    <row r="352" spans="10:10" ht="15" customHeight="1">
      <c r="J352" s="22"/>
    </row>
    <row r="353" spans="10:10" ht="15" customHeight="1">
      <c r="J353" s="22"/>
    </row>
    <row r="354" spans="10:10" ht="15" customHeight="1">
      <c r="J354" s="22"/>
    </row>
    <row r="355" spans="10:10" ht="15" customHeight="1">
      <c r="J355" s="22"/>
    </row>
    <row r="356" spans="10:10" ht="15" customHeight="1">
      <c r="J356" s="22"/>
    </row>
    <row r="357" spans="10:10" ht="15" customHeight="1">
      <c r="J357" s="22"/>
    </row>
    <row r="358" spans="10:10" ht="15" customHeight="1">
      <c r="J358" s="22"/>
    </row>
    <row r="359" spans="10:10" ht="15" customHeight="1">
      <c r="J359" s="22"/>
    </row>
    <row r="360" spans="10:10" ht="15" customHeight="1">
      <c r="J360" s="22"/>
    </row>
    <row r="361" spans="10:10" ht="15" customHeight="1">
      <c r="J361" s="22"/>
    </row>
    <row r="362" spans="10:10" ht="15" customHeight="1">
      <c r="J362" s="22"/>
    </row>
    <row r="363" spans="10:10" ht="15" customHeight="1">
      <c r="J363" s="22"/>
    </row>
    <row r="364" spans="10:10" ht="15" customHeight="1">
      <c r="J364" s="22"/>
    </row>
    <row r="365" spans="10:10" ht="15" customHeight="1">
      <c r="J365" s="22"/>
    </row>
    <row r="366" spans="10:10" ht="15" customHeight="1">
      <c r="J366" s="22"/>
    </row>
    <row r="367" spans="10:10" ht="15" customHeight="1">
      <c r="J367" s="22"/>
    </row>
    <row r="368" spans="10:10" ht="15" customHeight="1">
      <c r="J368" s="22"/>
    </row>
    <row r="369" spans="10:10" ht="15" customHeight="1">
      <c r="J369" s="22"/>
    </row>
    <row r="370" spans="10:10" ht="15" customHeight="1">
      <c r="J370" s="22"/>
    </row>
    <row r="371" spans="10:10" ht="15" customHeight="1">
      <c r="J371" s="22"/>
    </row>
    <row r="372" spans="10:10" ht="15" customHeight="1">
      <c r="J372" s="22"/>
    </row>
    <row r="373" spans="10:10" ht="15" customHeight="1">
      <c r="J373" s="22"/>
    </row>
    <row r="374" spans="10:10" ht="15" customHeight="1">
      <c r="J374" s="22"/>
    </row>
    <row r="375" spans="10:10" ht="15" customHeight="1">
      <c r="J375" s="22"/>
    </row>
    <row r="376" spans="10:10" ht="15" customHeight="1">
      <c r="J376" s="22"/>
    </row>
    <row r="377" spans="10:10" ht="15" customHeight="1">
      <c r="J377" s="22"/>
    </row>
    <row r="378" spans="10:10" ht="15" customHeight="1">
      <c r="J378" s="22"/>
    </row>
    <row r="379" spans="10:10" ht="15" customHeight="1">
      <c r="J379" s="22"/>
    </row>
    <row r="380" spans="10:10" ht="15" customHeight="1">
      <c r="J380" s="22"/>
    </row>
    <row r="381" spans="10:10" ht="15" customHeight="1">
      <c r="J381" s="22"/>
    </row>
    <row r="382" spans="10:10" ht="15" customHeight="1">
      <c r="J382" s="22"/>
    </row>
    <row r="383" spans="10:10" ht="15" customHeight="1">
      <c r="J383" s="22"/>
    </row>
    <row r="384" spans="10:10" ht="15" customHeight="1">
      <c r="J384" s="22"/>
    </row>
    <row r="385" spans="7:10" ht="15" customHeight="1">
      <c r="J385" s="22"/>
    </row>
    <row r="386" spans="7:10" ht="15" customHeight="1">
      <c r="J386" s="22"/>
    </row>
    <row r="387" spans="7:10" ht="15" customHeight="1">
      <c r="J387" s="22"/>
    </row>
    <row r="388" spans="7:10" ht="15" customHeight="1">
      <c r="J388" s="22"/>
    </row>
    <row r="389" spans="7:10" ht="15" customHeight="1">
      <c r="J389" s="22"/>
    </row>
    <row r="390" spans="7:10" ht="15" customHeight="1">
      <c r="J390" s="22"/>
    </row>
    <row r="391" spans="7:10" ht="15" customHeight="1">
      <c r="J391" s="22"/>
    </row>
    <row r="392" spans="7:10" ht="15" customHeight="1">
      <c r="J392" s="22"/>
    </row>
    <row r="393" spans="7:10" ht="15" customHeight="1">
      <c r="J393" s="22"/>
    </row>
    <row r="394" spans="7:10" ht="15" customHeight="1">
      <c r="J394" s="22"/>
    </row>
    <row r="395" spans="7:10" ht="15" customHeight="1">
      <c r="G395" s="24"/>
      <c r="J395" s="22"/>
    </row>
    <row r="396" spans="7:10" ht="15" customHeight="1">
      <c r="J396" s="22"/>
    </row>
    <row r="397" spans="7:10" ht="15" customHeight="1">
      <c r="J397" s="22"/>
    </row>
    <row r="398" spans="7:10" ht="15" customHeight="1">
      <c r="J398" s="22"/>
    </row>
    <row r="399" spans="7:10" ht="15" customHeight="1">
      <c r="J399" s="22"/>
    </row>
    <row r="400" spans="7:10" ht="15" customHeight="1">
      <c r="J400" s="22"/>
    </row>
    <row r="401" spans="10:10" ht="15" customHeight="1">
      <c r="J401" s="22"/>
    </row>
    <row r="402" spans="10:10" ht="15" customHeight="1">
      <c r="J402" s="22"/>
    </row>
    <row r="403" spans="10:10" ht="15" customHeight="1">
      <c r="J403" s="22"/>
    </row>
    <row r="404" spans="10:10" ht="15" customHeight="1">
      <c r="J404" s="22"/>
    </row>
    <row r="405" spans="10:10" ht="15" customHeight="1">
      <c r="J405" s="22"/>
    </row>
    <row r="406" spans="10:10" ht="15" customHeight="1">
      <c r="J406" s="22"/>
    </row>
    <row r="407" spans="10:10" ht="15" customHeight="1">
      <c r="J407" s="22"/>
    </row>
    <row r="408" spans="10:10" ht="15" customHeight="1">
      <c r="J408" s="22"/>
    </row>
    <row r="409" spans="10:10" ht="15" customHeight="1">
      <c r="J409" s="22"/>
    </row>
    <row r="410" spans="10:10" ht="15" customHeight="1">
      <c r="J410" s="22"/>
    </row>
    <row r="411" spans="10:10" ht="15" customHeight="1">
      <c r="J411" s="22"/>
    </row>
    <row r="412" spans="10:10" ht="15" customHeight="1">
      <c r="J412" s="22"/>
    </row>
    <row r="413" spans="10:10" ht="15" customHeight="1">
      <c r="J413" s="22"/>
    </row>
    <row r="414" spans="10:10" ht="15" customHeight="1">
      <c r="J414" s="22"/>
    </row>
    <row r="415" spans="10:10" ht="15" customHeight="1">
      <c r="J415" s="22"/>
    </row>
    <row r="416" spans="10:10" ht="15" customHeight="1">
      <c r="J416" s="22"/>
    </row>
    <row r="417" spans="10:10" ht="15" customHeight="1">
      <c r="J417" s="22"/>
    </row>
    <row r="418" spans="10:10" ht="15" customHeight="1">
      <c r="J418" s="22"/>
    </row>
    <row r="419" spans="10:10" ht="15" customHeight="1">
      <c r="J419" s="22"/>
    </row>
    <row r="420" spans="10:10" ht="15" customHeight="1">
      <c r="J420" s="22"/>
    </row>
    <row r="421" spans="10:10" ht="15" customHeight="1">
      <c r="J421" s="22"/>
    </row>
    <row r="422" spans="10:10" ht="15" customHeight="1">
      <c r="J422" s="22"/>
    </row>
    <row r="423" spans="10:10" ht="15" customHeight="1">
      <c r="J423" s="22"/>
    </row>
    <row r="424" spans="10:10" ht="15" customHeight="1">
      <c r="J424" s="22"/>
    </row>
    <row r="425" spans="10:10" ht="15" customHeight="1">
      <c r="J425" s="22"/>
    </row>
    <row r="426" spans="10:10" ht="15" customHeight="1">
      <c r="J426" s="22"/>
    </row>
    <row r="427" spans="10:10" ht="15" customHeight="1">
      <c r="J427" s="22"/>
    </row>
    <row r="428" spans="10:10" ht="15" customHeight="1">
      <c r="J428" s="22"/>
    </row>
    <row r="429" spans="10:10" ht="15" customHeight="1">
      <c r="J429" s="22"/>
    </row>
    <row r="430" spans="10:10" ht="15" customHeight="1">
      <c r="J430" s="22"/>
    </row>
    <row r="431" spans="10:10" ht="15" customHeight="1">
      <c r="J431" s="22"/>
    </row>
    <row r="432" spans="10:10" ht="15" customHeight="1">
      <c r="J432" s="22"/>
    </row>
    <row r="433" spans="10:10" ht="15" customHeight="1">
      <c r="J433" s="22"/>
    </row>
    <row r="434" spans="10:10" ht="15" customHeight="1">
      <c r="J434" s="22"/>
    </row>
    <row r="435" spans="10:10" ht="15" customHeight="1">
      <c r="J435" s="22"/>
    </row>
    <row r="436" spans="10:10" ht="15" customHeight="1">
      <c r="J436" s="22"/>
    </row>
    <row r="437" spans="10:10" ht="15" customHeight="1">
      <c r="J437" s="22"/>
    </row>
    <row r="438" spans="10:10" ht="15" customHeight="1">
      <c r="J438" s="22"/>
    </row>
    <row r="439" spans="10:10" ht="15" customHeight="1">
      <c r="J439" s="22"/>
    </row>
    <row r="440" spans="10:10" ht="15" customHeight="1">
      <c r="J440" s="22"/>
    </row>
    <row r="441" spans="10:10" ht="15" customHeight="1">
      <c r="J441" s="22"/>
    </row>
    <row r="442" spans="10:10" ht="15" customHeight="1">
      <c r="J442" s="22"/>
    </row>
    <row r="443" spans="10:10" ht="15" customHeight="1">
      <c r="J443" s="22"/>
    </row>
    <row r="444" spans="10:10" ht="15" customHeight="1">
      <c r="J444" s="22"/>
    </row>
    <row r="445" spans="10:10" ht="15" customHeight="1">
      <c r="J445" s="22"/>
    </row>
    <row r="446" spans="10:10" ht="15" customHeight="1">
      <c r="J446" s="22"/>
    </row>
    <row r="447" spans="10:10" ht="15" customHeight="1">
      <c r="J447" s="22"/>
    </row>
    <row r="448" spans="10:10" ht="15" customHeight="1">
      <c r="J448" s="22"/>
    </row>
    <row r="449" spans="7:10" ht="15" customHeight="1">
      <c r="J449" s="22"/>
    </row>
    <row r="450" spans="7:10" ht="15" customHeight="1">
      <c r="J450" s="22"/>
    </row>
    <row r="451" spans="7:10" ht="15" customHeight="1">
      <c r="J451" s="22"/>
    </row>
    <row r="452" spans="7:10" ht="15" customHeight="1">
      <c r="J452" s="22"/>
    </row>
    <row r="453" spans="7:10" ht="15" customHeight="1">
      <c r="J453" s="22"/>
    </row>
    <row r="454" spans="7:10" ht="15" customHeight="1">
      <c r="J454" s="22"/>
    </row>
    <row r="455" spans="7:10" ht="15" customHeight="1">
      <c r="J455" s="22"/>
    </row>
    <row r="456" spans="7:10" ht="15" customHeight="1">
      <c r="J456" s="22"/>
    </row>
    <row r="457" spans="7:10" ht="15" customHeight="1">
      <c r="J457" s="22"/>
    </row>
    <row r="458" spans="7:10" ht="15" customHeight="1">
      <c r="G458" s="24"/>
      <c r="J458" s="22"/>
    </row>
    <row r="459" spans="7:10" ht="15" customHeight="1">
      <c r="J459" s="22"/>
    </row>
    <row r="460" spans="7:10" ht="15" customHeight="1">
      <c r="J460" s="22"/>
    </row>
    <row r="461" spans="7:10" ht="15" customHeight="1">
      <c r="J461" s="22"/>
    </row>
    <row r="462" spans="7:10" ht="15" customHeight="1">
      <c r="J462" s="22"/>
    </row>
    <row r="463" spans="7:10" ht="15" customHeight="1">
      <c r="J463" s="22"/>
    </row>
    <row r="464" spans="7:10" ht="15" customHeight="1">
      <c r="J464" s="22"/>
    </row>
    <row r="465" spans="10:10" ht="15" customHeight="1">
      <c r="J465" s="22"/>
    </row>
    <row r="466" spans="10:10" ht="15" customHeight="1">
      <c r="J466" s="22"/>
    </row>
    <row r="467" spans="10:10" ht="15" customHeight="1">
      <c r="J467" s="22"/>
    </row>
    <row r="468" spans="10:10" ht="15" customHeight="1">
      <c r="J468" s="22"/>
    </row>
    <row r="469" spans="10:10" ht="15" customHeight="1">
      <c r="J469" s="22"/>
    </row>
    <row r="470" spans="10:10" ht="15" customHeight="1">
      <c r="J470" s="22"/>
    </row>
    <row r="471" spans="10:10" ht="15" customHeight="1">
      <c r="J471" s="22"/>
    </row>
    <row r="472" spans="10:10" ht="15" customHeight="1">
      <c r="J472" s="22"/>
    </row>
    <row r="473" spans="10:10" ht="15" customHeight="1">
      <c r="J473" s="22"/>
    </row>
    <row r="474" spans="10:10" ht="15" customHeight="1">
      <c r="J474" s="22"/>
    </row>
    <row r="475" spans="10:10" ht="15" customHeight="1">
      <c r="J475" s="22"/>
    </row>
    <row r="476" spans="10:10" ht="15" customHeight="1">
      <c r="J476" s="22"/>
    </row>
    <row r="477" spans="10:10" ht="15" customHeight="1">
      <c r="J477" s="22"/>
    </row>
    <row r="478" spans="10:10" ht="15" customHeight="1">
      <c r="J478" s="22"/>
    </row>
    <row r="479" spans="10:10" ht="15" customHeight="1">
      <c r="J479" s="22"/>
    </row>
    <row r="480" spans="10:10" ht="15" customHeight="1">
      <c r="J480" s="22"/>
    </row>
    <row r="481" spans="10:10" ht="15" customHeight="1">
      <c r="J481" s="22"/>
    </row>
    <row r="482" spans="10:10" ht="15" customHeight="1">
      <c r="J482" s="22"/>
    </row>
    <row r="483" spans="10:10" ht="15" customHeight="1">
      <c r="J483" s="22"/>
    </row>
    <row r="484" spans="10:10" ht="15" customHeight="1">
      <c r="J484" s="22"/>
    </row>
    <row r="485" spans="10:10" ht="15" customHeight="1">
      <c r="J485" s="22"/>
    </row>
    <row r="486" spans="10:10" ht="15" customHeight="1">
      <c r="J486" s="22"/>
    </row>
    <row r="487" spans="10:10" ht="15" customHeight="1">
      <c r="J487" s="22"/>
    </row>
    <row r="488" spans="10:10" ht="15" customHeight="1">
      <c r="J488" s="22"/>
    </row>
    <row r="489" spans="10:10" ht="15" customHeight="1">
      <c r="J489" s="22"/>
    </row>
    <row r="490" spans="10:10" ht="15" customHeight="1">
      <c r="J490" s="22"/>
    </row>
    <row r="491" spans="10:10" ht="15" customHeight="1">
      <c r="J491" s="22"/>
    </row>
    <row r="492" spans="10:10" ht="15" customHeight="1">
      <c r="J492" s="22"/>
    </row>
    <row r="493" spans="10:10" ht="15" customHeight="1">
      <c r="J493" s="22"/>
    </row>
    <row r="494" spans="10:10" ht="15" customHeight="1">
      <c r="J494" s="22"/>
    </row>
    <row r="495" spans="10:10" ht="15" customHeight="1">
      <c r="J495" s="22"/>
    </row>
    <row r="496" spans="10:10" ht="15" customHeight="1">
      <c r="J496" s="22"/>
    </row>
    <row r="497" spans="10:10" ht="15" customHeight="1">
      <c r="J497" s="22"/>
    </row>
    <row r="498" spans="10:10" ht="15" customHeight="1">
      <c r="J498" s="22"/>
    </row>
    <row r="499" spans="10:10" ht="15" customHeight="1">
      <c r="J499" s="22"/>
    </row>
    <row r="500" spans="10:10" ht="15" customHeight="1">
      <c r="J500" s="22"/>
    </row>
    <row r="501" spans="10:10" ht="15" customHeight="1">
      <c r="J501" s="22"/>
    </row>
    <row r="502" spans="10:10" ht="15" customHeight="1">
      <c r="J502" s="22"/>
    </row>
    <row r="503" spans="10:10" ht="15" customHeight="1">
      <c r="J503" s="22"/>
    </row>
    <row r="504" spans="10:10" ht="15" customHeight="1">
      <c r="J504" s="22"/>
    </row>
    <row r="505" spans="10:10" ht="15" customHeight="1">
      <c r="J505" s="22"/>
    </row>
    <row r="506" spans="10:10" ht="15" customHeight="1">
      <c r="J506" s="22"/>
    </row>
    <row r="507" spans="10:10" ht="15" customHeight="1">
      <c r="J507" s="22"/>
    </row>
    <row r="508" spans="10:10" ht="15" customHeight="1">
      <c r="J508" s="22"/>
    </row>
    <row r="509" spans="10:10" ht="15" customHeight="1">
      <c r="J509" s="22"/>
    </row>
    <row r="510" spans="10:10" ht="15" customHeight="1">
      <c r="J510" s="22"/>
    </row>
    <row r="511" spans="10:10" ht="15" customHeight="1">
      <c r="J511" s="22"/>
    </row>
    <row r="512" spans="10:10" ht="15" customHeight="1">
      <c r="J512" s="22"/>
    </row>
    <row r="513" spans="7:10" ht="15" customHeight="1">
      <c r="J513" s="22"/>
    </row>
    <row r="514" spans="7:10" ht="15" customHeight="1">
      <c r="J514" s="22"/>
    </row>
    <row r="515" spans="7:10" ht="15" customHeight="1">
      <c r="J515" s="22"/>
    </row>
    <row r="516" spans="7:10" ht="15" customHeight="1">
      <c r="J516" s="22"/>
    </row>
    <row r="517" spans="7:10" ht="15" customHeight="1">
      <c r="J517" s="22"/>
    </row>
    <row r="518" spans="7:10" ht="15" customHeight="1">
      <c r="J518" s="22"/>
    </row>
    <row r="519" spans="7:10" ht="15" customHeight="1">
      <c r="J519" s="22"/>
    </row>
    <row r="520" spans="7:10" ht="15" customHeight="1">
      <c r="J520" s="22"/>
    </row>
    <row r="521" spans="7:10" ht="15" customHeight="1">
      <c r="G521" s="24"/>
      <c r="J521" s="22"/>
    </row>
    <row r="522" spans="7:10" ht="15" customHeight="1">
      <c r="J522" s="22"/>
    </row>
    <row r="523" spans="7:10" ht="15" customHeight="1">
      <c r="J523" s="22"/>
    </row>
    <row r="524" spans="7:10" ht="15" customHeight="1">
      <c r="J524" s="22"/>
    </row>
    <row r="525" spans="7:10" ht="15" customHeight="1">
      <c r="J525" s="22"/>
    </row>
    <row r="526" spans="7:10" ht="15" customHeight="1">
      <c r="J526" s="22"/>
    </row>
    <row r="527" spans="7:10" ht="15" customHeight="1">
      <c r="J527" s="22"/>
    </row>
    <row r="528" spans="7:10" ht="15" customHeight="1">
      <c r="J528" s="22"/>
    </row>
    <row r="529" spans="10:10" ht="15" customHeight="1">
      <c r="J529" s="22"/>
    </row>
    <row r="530" spans="10:10" ht="15" customHeight="1">
      <c r="J530" s="22"/>
    </row>
    <row r="531" spans="10:10" ht="15" customHeight="1">
      <c r="J531" s="22"/>
    </row>
    <row r="532" spans="10:10" ht="15" customHeight="1">
      <c r="J532" s="22"/>
    </row>
    <row r="533" spans="10:10" ht="15" customHeight="1">
      <c r="J533" s="22"/>
    </row>
    <row r="534" spans="10:10" ht="15" customHeight="1">
      <c r="J534" s="22"/>
    </row>
    <row r="535" spans="10:10" ht="15" customHeight="1">
      <c r="J535" s="22"/>
    </row>
    <row r="536" spans="10:10" ht="15" customHeight="1">
      <c r="J536" s="22"/>
    </row>
    <row r="537" spans="10:10" ht="15" customHeight="1">
      <c r="J537" s="22"/>
    </row>
    <row r="538" spans="10:10" ht="15" customHeight="1">
      <c r="J538" s="22"/>
    </row>
    <row r="539" spans="10:10" ht="15" customHeight="1">
      <c r="J539" s="22"/>
    </row>
    <row r="540" spans="10:10" ht="15" customHeight="1">
      <c r="J540" s="22"/>
    </row>
    <row r="541" spans="10:10" ht="15" customHeight="1">
      <c r="J541" s="22"/>
    </row>
    <row r="542" spans="10:10" ht="15" customHeight="1">
      <c r="J542" s="22"/>
    </row>
    <row r="543" spans="10:10" ht="15" customHeight="1">
      <c r="J543" s="22"/>
    </row>
    <row r="544" spans="10:10" ht="15" customHeight="1">
      <c r="J544" s="22"/>
    </row>
    <row r="545" spans="10:10" ht="15" customHeight="1">
      <c r="J545" s="22"/>
    </row>
    <row r="546" spans="10:10" ht="15" customHeight="1">
      <c r="J546" s="22"/>
    </row>
    <row r="547" spans="10:10" ht="15" customHeight="1">
      <c r="J547" s="22"/>
    </row>
    <row r="548" spans="10:10" ht="15" customHeight="1">
      <c r="J548" s="22"/>
    </row>
    <row r="549" spans="10:10" ht="15" customHeight="1">
      <c r="J549" s="22"/>
    </row>
    <row r="550" spans="10:10" ht="15" customHeight="1">
      <c r="J550" s="22"/>
    </row>
    <row r="551" spans="10:10" ht="15" customHeight="1">
      <c r="J551" s="22"/>
    </row>
    <row r="552" spans="10:10" ht="15" customHeight="1">
      <c r="J552" s="22"/>
    </row>
    <row r="553" spans="10:10" ht="15" customHeight="1">
      <c r="J553" s="22"/>
    </row>
    <row r="554" spans="10:10" ht="15" customHeight="1">
      <c r="J554" s="22"/>
    </row>
    <row r="555" spans="10:10" ht="15" customHeight="1">
      <c r="J555" s="22"/>
    </row>
    <row r="556" spans="10:10" ht="15" customHeight="1">
      <c r="J556" s="22"/>
    </row>
    <row r="557" spans="10:10" ht="15" customHeight="1">
      <c r="J557" s="22"/>
    </row>
    <row r="558" spans="10:10" ht="15" customHeight="1">
      <c r="J558" s="22"/>
    </row>
    <row r="559" spans="10:10" ht="15" customHeight="1">
      <c r="J559" s="22"/>
    </row>
    <row r="560" spans="10:10" ht="15" customHeight="1">
      <c r="J560" s="22"/>
    </row>
    <row r="561" spans="10:10" ht="15" customHeight="1">
      <c r="J561" s="22"/>
    </row>
    <row r="562" spans="10:10" ht="15" customHeight="1">
      <c r="J562" s="22"/>
    </row>
    <row r="563" spans="10:10" ht="15" customHeight="1">
      <c r="J563" s="22"/>
    </row>
    <row r="564" spans="10:10" ht="15" customHeight="1">
      <c r="J564" s="22"/>
    </row>
    <row r="565" spans="10:10" ht="15" customHeight="1">
      <c r="J565" s="22"/>
    </row>
    <row r="566" spans="10:10" ht="15" customHeight="1">
      <c r="J566" s="22"/>
    </row>
    <row r="567" spans="10:10" ht="15" customHeight="1">
      <c r="J567" s="22"/>
    </row>
    <row r="568" spans="10:10" ht="15" customHeight="1">
      <c r="J568" s="22"/>
    </row>
    <row r="569" spans="10:10" ht="15" customHeight="1">
      <c r="J569" s="22"/>
    </row>
    <row r="570" spans="10:10" ht="15" customHeight="1">
      <c r="J570" s="22"/>
    </row>
    <row r="571" spans="10:10" ht="15" customHeight="1">
      <c r="J571" s="22"/>
    </row>
    <row r="572" spans="10:10" ht="15" customHeight="1">
      <c r="J572" s="22"/>
    </row>
    <row r="573" spans="10:10" ht="15" customHeight="1">
      <c r="J573" s="22"/>
    </row>
    <row r="574" spans="10:10" ht="15" customHeight="1">
      <c r="J574" s="22"/>
    </row>
    <row r="575" spans="10:10" ht="15" customHeight="1">
      <c r="J575" s="22"/>
    </row>
    <row r="576" spans="10:10" ht="15" customHeight="1">
      <c r="J576" s="22"/>
    </row>
    <row r="577" spans="7:10" ht="15" customHeight="1">
      <c r="J577" s="22"/>
    </row>
    <row r="578" spans="7:10" ht="15" customHeight="1">
      <c r="J578" s="22"/>
    </row>
    <row r="579" spans="7:10" ht="15" customHeight="1">
      <c r="J579" s="22"/>
    </row>
    <row r="580" spans="7:10" ht="15" customHeight="1">
      <c r="J580" s="22"/>
    </row>
    <row r="581" spans="7:10" ht="15" customHeight="1">
      <c r="J581" s="22"/>
    </row>
    <row r="582" spans="7:10" ht="15" customHeight="1">
      <c r="J582" s="22"/>
    </row>
    <row r="583" spans="7:10" ht="15" customHeight="1">
      <c r="J583" s="22"/>
    </row>
    <row r="584" spans="7:10" ht="15" customHeight="1">
      <c r="G584" s="24"/>
      <c r="J584" s="22"/>
    </row>
    <row r="585" spans="7:10" ht="15" customHeight="1">
      <c r="J585" s="22"/>
    </row>
    <row r="586" spans="7:10" ht="15" customHeight="1">
      <c r="J586" s="22"/>
    </row>
    <row r="587" spans="7:10" ht="15" customHeight="1">
      <c r="J587" s="22"/>
    </row>
    <row r="588" spans="7:10" ht="15" customHeight="1">
      <c r="J588" s="22"/>
    </row>
    <row r="589" spans="7:10" ht="15" customHeight="1">
      <c r="J589" s="22"/>
    </row>
    <row r="590" spans="7:10" ht="15" customHeight="1">
      <c r="J590" s="22"/>
    </row>
    <row r="591" spans="7:10" ht="15" customHeight="1">
      <c r="J591" s="22"/>
    </row>
    <row r="592" spans="7:10" ht="15" customHeight="1">
      <c r="J592" s="22"/>
    </row>
    <row r="593" spans="10:10" ht="15" customHeight="1">
      <c r="J593" s="22"/>
    </row>
    <row r="594" spans="10:10" ht="15" customHeight="1">
      <c r="J594" s="22"/>
    </row>
    <row r="595" spans="10:10" ht="15" customHeight="1">
      <c r="J595" s="22"/>
    </row>
    <row r="596" spans="10:10" ht="15" customHeight="1">
      <c r="J596" s="22"/>
    </row>
    <row r="597" spans="10:10" ht="15" customHeight="1">
      <c r="J597" s="22"/>
    </row>
    <row r="598" spans="10:10" ht="15" customHeight="1">
      <c r="J598" s="22"/>
    </row>
    <row r="599" spans="10:10" ht="15" customHeight="1">
      <c r="J599" s="22"/>
    </row>
    <row r="600" spans="10:10" ht="15" customHeight="1">
      <c r="J600" s="22"/>
    </row>
    <row r="601" spans="10:10" ht="15" customHeight="1">
      <c r="J601" s="22"/>
    </row>
    <row r="602" spans="10:10" ht="15" customHeight="1">
      <c r="J602" s="22"/>
    </row>
    <row r="603" spans="10:10" ht="15" customHeight="1">
      <c r="J603" s="22"/>
    </row>
    <row r="604" spans="10:10" ht="15" customHeight="1">
      <c r="J604" s="22"/>
    </row>
    <row r="605" spans="10:10" ht="15" customHeight="1">
      <c r="J605" s="22"/>
    </row>
    <row r="606" spans="10:10" ht="15" customHeight="1">
      <c r="J606" s="22"/>
    </row>
    <row r="607" spans="10:10" ht="15" customHeight="1">
      <c r="J607" s="22"/>
    </row>
    <row r="608" spans="10:10" ht="15" customHeight="1">
      <c r="J608" s="22"/>
    </row>
    <row r="609" spans="10:10" ht="15" customHeight="1">
      <c r="J609" s="22"/>
    </row>
    <row r="610" spans="10:10" ht="15" customHeight="1">
      <c r="J610" s="22"/>
    </row>
    <row r="611" spans="10:10" ht="15" customHeight="1">
      <c r="J611" s="22"/>
    </row>
    <row r="612" spans="10:10" ht="15" customHeight="1">
      <c r="J612" s="22"/>
    </row>
    <row r="613" spans="10:10" ht="15" customHeight="1">
      <c r="J613" s="22"/>
    </row>
    <row r="614" spans="10:10" ht="15" customHeight="1">
      <c r="J614" s="22"/>
    </row>
    <row r="615" spans="10:10" ht="15" customHeight="1">
      <c r="J615" s="22"/>
    </row>
    <row r="616" spans="10:10" ht="15" customHeight="1">
      <c r="J616" s="22"/>
    </row>
    <row r="617" spans="10:10" ht="15" customHeight="1">
      <c r="J617" s="22"/>
    </row>
    <row r="618" spans="10:10" ht="15" customHeight="1">
      <c r="J618" s="22"/>
    </row>
    <row r="619" spans="10:10" ht="15" customHeight="1">
      <c r="J619" s="22"/>
    </row>
    <row r="620" spans="10:10" ht="15" customHeight="1">
      <c r="J620" s="22"/>
    </row>
    <row r="621" spans="10:10" ht="15" customHeight="1">
      <c r="J621" s="22"/>
    </row>
    <row r="622" spans="10:10" ht="15" customHeight="1">
      <c r="J622" s="22"/>
    </row>
    <row r="623" spans="10:10" ht="15" customHeight="1">
      <c r="J623" s="22"/>
    </row>
    <row r="624" spans="10:10" ht="15" customHeight="1">
      <c r="J624" s="22"/>
    </row>
    <row r="625" spans="10:16" ht="15" customHeight="1">
      <c r="J625" s="22"/>
    </row>
    <row r="626" spans="10:16" ht="15" customHeight="1">
      <c r="J626" s="22"/>
    </row>
    <row r="627" spans="10:16" ht="15" customHeight="1">
      <c r="J627" s="22"/>
    </row>
    <row r="628" spans="10:16" ht="15" customHeight="1">
      <c r="J628" s="22"/>
    </row>
    <row r="629" spans="10:16" ht="15" customHeight="1">
      <c r="J629" s="22"/>
    </row>
    <row r="630" spans="10:16" ht="15" customHeight="1">
      <c r="J630" s="22"/>
    </row>
    <row r="631" spans="10:16" ht="15" customHeight="1">
      <c r="J631" s="22"/>
    </row>
    <row r="632" spans="10:16" ht="15" customHeight="1">
      <c r="J632" s="22"/>
    </row>
    <row r="633" spans="10:16" ht="15" customHeight="1">
      <c r="J633" s="22"/>
    </row>
    <row r="634" spans="10:16" ht="15" customHeight="1">
      <c r="J634" s="22"/>
    </row>
    <row r="635" spans="10:16" ht="15" customHeight="1">
      <c r="J635" s="22"/>
    </row>
    <row r="636" spans="10:16" ht="15" customHeight="1">
      <c r="J636" s="22"/>
    </row>
    <row r="637" spans="10:16" ht="15" customHeight="1">
      <c r="J637" s="22"/>
    </row>
    <row r="638" spans="10:16" ht="15" customHeight="1">
      <c r="J638" s="22"/>
      <c r="L638" s="25"/>
      <c r="M638" s="21"/>
      <c r="N638" s="21"/>
      <c r="O638" s="21"/>
    </row>
    <row r="639" spans="10:16" ht="15" customHeight="1">
      <c r="J639" s="22"/>
      <c r="P639" s="20"/>
    </row>
    <row r="640" spans="10:16" ht="15" customHeight="1">
      <c r="J640" s="22"/>
    </row>
    <row r="641" spans="7:16" ht="15" customHeight="1">
      <c r="J641" s="22"/>
      <c r="P641" s="20"/>
    </row>
    <row r="642" spans="7:16" ht="15" customHeight="1">
      <c r="J642" s="22"/>
    </row>
    <row r="643" spans="7:16" ht="15" customHeight="1">
      <c r="J643" s="22"/>
      <c r="P643" s="20"/>
    </row>
    <row r="644" spans="7:16" ht="15" customHeight="1">
      <c r="J644" s="22"/>
    </row>
    <row r="645" spans="7:16" ht="15" customHeight="1">
      <c r="J645" s="22"/>
    </row>
    <row r="646" spans="7:16" ht="15" customHeight="1">
      <c r="J646" s="22"/>
    </row>
    <row r="647" spans="7:16" ht="15" customHeight="1">
      <c r="G647" s="24"/>
      <c r="J647" s="22"/>
    </row>
    <row r="648" spans="7:16" ht="15" customHeight="1">
      <c r="J648" s="22"/>
    </row>
    <row r="649" spans="7:16" ht="15" customHeight="1">
      <c r="J649" s="22"/>
    </row>
    <row r="650" spans="7:16" ht="15" customHeight="1">
      <c r="J650" s="22"/>
    </row>
    <row r="651" spans="7:16" ht="15" customHeight="1">
      <c r="J651" s="22"/>
    </row>
    <row r="652" spans="7:16" ht="15" customHeight="1">
      <c r="J652" s="22"/>
    </row>
    <row r="653" spans="7:16" ht="15" customHeight="1">
      <c r="J653" s="22"/>
    </row>
    <row r="654" spans="7:16" ht="15" customHeight="1">
      <c r="J654" s="22"/>
    </row>
    <row r="655" spans="7:16" ht="15" customHeight="1">
      <c r="J655" s="22"/>
    </row>
    <row r="656" spans="7:16" ht="15" customHeight="1">
      <c r="J656" s="22"/>
    </row>
    <row r="657" spans="10:10" ht="15" customHeight="1">
      <c r="J657" s="22"/>
    </row>
    <row r="658" spans="10:10" ht="15" customHeight="1">
      <c r="J658" s="22"/>
    </row>
    <row r="659" spans="10:10" ht="15" customHeight="1">
      <c r="J659" s="22"/>
    </row>
    <row r="660" spans="10:10" ht="15" customHeight="1">
      <c r="J660" s="22"/>
    </row>
    <row r="661" spans="10:10" ht="15" customHeight="1">
      <c r="J661" s="22"/>
    </row>
    <row r="662" spans="10:10" ht="15" customHeight="1">
      <c r="J662" s="22"/>
    </row>
    <row r="663" spans="10:10" ht="15" customHeight="1">
      <c r="J663" s="22"/>
    </row>
    <row r="664" spans="10:10" ht="15" customHeight="1">
      <c r="J664" s="22"/>
    </row>
    <row r="665" spans="10:10" ht="15" customHeight="1">
      <c r="J665" s="22"/>
    </row>
    <row r="666" spans="10:10" ht="15" customHeight="1">
      <c r="J666" s="22"/>
    </row>
    <row r="667" spans="10:10" ht="15" customHeight="1">
      <c r="J667" s="22"/>
    </row>
    <row r="668" spans="10:10" ht="15" customHeight="1">
      <c r="J668" s="22"/>
    </row>
    <row r="669" spans="10:10" ht="15" customHeight="1">
      <c r="J669" s="22"/>
    </row>
    <row r="670" spans="10:10" ht="15" customHeight="1">
      <c r="J670" s="22"/>
    </row>
    <row r="671" spans="10:10" ht="15" customHeight="1">
      <c r="J671" s="22"/>
    </row>
    <row r="672" spans="10:10" ht="15" customHeight="1">
      <c r="J672" s="22"/>
    </row>
    <row r="673" spans="10:10" ht="15" customHeight="1">
      <c r="J673" s="22"/>
    </row>
    <row r="674" spans="10:10" ht="15" customHeight="1">
      <c r="J674" s="22"/>
    </row>
    <row r="675" spans="10:10" ht="15" customHeight="1">
      <c r="J675" s="22"/>
    </row>
    <row r="676" spans="10:10" ht="15" customHeight="1">
      <c r="J676" s="22"/>
    </row>
    <row r="677" spans="10:10" ht="15" customHeight="1">
      <c r="J677" s="22"/>
    </row>
    <row r="678" spans="10:10" ht="15" customHeight="1">
      <c r="J678" s="22"/>
    </row>
    <row r="679" spans="10:10" ht="15" customHeight="1">
      <c r="J679" s="22"/>
    </row>
    <row r="680" spans="10:10" ht="15" customHeight="1">
      <c r="J680" s="22"/>
    </row>
    <row r="681" spans="10:10" ht="15" customHeight="1">
      <c r="J681" s="22"/>
    </row>
    <row r="682" spans="10:10" ht="15" customHeight="1">
      <c r="J682" s="22"/>
    </row>
    <row r="683" spans="10:10" ht="15" customHeight="1">
      <c r="J683" s="22"/>
    </row>
    <row r="684" spans="10:10" ht="15" customHeight="1">
      <c r="J684" s="22"/>
    </row>
    <row r="685" spans="10:10" ht="15" customHeight="1">
      <c r="J685" s="22"/>
    </row>
    <row r="686" spans="10:10" ht="15" customHeight="1">
      <c r="J686" s="22"/>
    </row>
    <row r="687" spans="10:10" ht="15" customHeight="1">
      <c r="J687" s="22"/>
    </row>
    <row r="688" spans="10:10" ht="15" customHeight="1">
      <c r="J688" s="22"/>
    </row>
    <row r="689" spans="10:10" ht="15" customHeight="1">
      <c r="J689" s="22"/>
    </row>
    <row r="690" spans="10:10" ht="15" customHeight="1">
      <c r="J690" s="22"/>
    </row>
    <row r="691" spans="10:10" ht="15" customHeight="1">
      <c r="J691" s="22"/>
    </row>
    <row r="692" spans="10:10" ht="15" customHeight="1">
      <c r="J692" s="22"/>
    </row>
    <row r="693" spans="10:10" ht="15" customHeight="1">
      <c r="J693" s="22"/>
    </row>
    <row r="694" spans="10:10" ht="15" customHeight="1">
      <c r="J694" s="22"/>
    </row>
    <row r="695" spans="10:10" ht="15" customHeight="1">
      <c r="J695" s="22"/>
    </row>
    <row r="696" spans="10:10" ht="15" customHeight="1">
      <c r="J696" s="22"/>
    </row>
    <row r="697" spans="10:10" ht="15" customHeight="1">
      <c r="J697" s="22"/>
    </row>
    <row r="698" spans="10:10" ht="15" customHeight="1">
      <c r="J698" s="22"/>
    </row>
    <row r="699" spans="10:10" ht="15" customHeight="1">
      <c r="J699" s="22"/>
    </row>
    <row r="700" spans="10:10" ht="15" customHeight="1">
      <c r="J700" s="22"/>
    </row>
    <row r="701" spans="10:10" ht="15" customHeight="1">
      <c r="J701" s="22"/>
    </row>
    <row r="702" spans="10:10" ht="15" customHeight="1">
      <c r="J702" s="22"/>
    </row>
    <row r="703" spans="10:10" ht="15" customHeight="1">
      <c r="J703" s="22"/>
    </row>
    <row r="704" spans="10:10" ht="15" customHeight="1">
      <c r="J704" s="22"/>
    </row>
    <row r="705" spans="7:10" ht="15" customHeight="1">
      <c r="J705" s="22"/>
    </row>
    <row r="706" spans="7:10" ht="15" customHeight="1">
      <c r="J706" s="22"/>
    </row>
    <row r="707" spans="7:10" ht="15" customHeight="1">
      <c r="J707" s="22"/>
    </row>
    <row r="708" spans="7:10" ht="15" customHeight="1">
      <c r="J708" s="22"/>
    </row>
    <row r="709" spans="7:10" ht="15" customHeight="1">
      <c r="J709" s="22"/>
    </row>
    <row r="710" spans="7:10" ht="15" customHeight="1">
      <c r="G710" s="24"/>
      <c r="J710" s="22"/>
    </row>
    <row r="711" spans="7:10" ht="15" customHeight="1">
      <c r="J711" s="22"/>
    </row>
    <row r="712" spans="7:10" ht="15" customHeight="1">
      <c r="J712" s="22"/>
    </row>
    <row r="713" spans="7:10" ht="15" customHeight="1">
      <c r="J713" s="22"/>
    </row>
    <row r="714" spans="7:10" ht="15" customHeight="1">
      <c r="J714" s="22"/>
    </row>
    <row r="715" spans="7:10" ht="15" customHeight="1">
      <c r="J715" s="22"/>
    </row>
    <row r="716" spans="7:10" ht="15" customHeight="1">
      <c r="J716" s="22"/>
    </row>
    <row r="717" spans="7:10" ht="15" customHeight="1">
      <c r="J717" s="22"/>
    </row>
    <row r="718" spans="7:10" ht="15" customHeight="1">
      <c r="J718" s="22"/>
    </row>
    <row r="719" spans="7:10" ht="15" customHeight="1">
      <c r="J719" s="22"/>
    </row>
    <row r="720" spans="7:10" ht="15" customHeight="1">
      <c r="J720" s="22"/>
    </row>
    <row r="721" spans="10:10" ht="15" customHeight="1">
      <c r="J721" s="22"/>
    </row>
    <row r="722" spans="10:10" ht="15" customHeight="1">
      <c r="J722" s="22"/>
    </row>
    <row r="723" spans="10:10" ht="15" customHeight="1">
      <c r="J723" s="22"/>
    </row>
    <row r="724" spans="10:10" ht="15" customHeight="1">
      <c r="J724" s="22"/>
    </row>
    <row r="725" spans="10:10" ht="15" customHeight="1">
      <c r="J725" s="22"/>
    </row>
    <row r="726" spans="10:10" ht="15" customHeight="1">
      <c r="J726" s="22"/>
    </row>
    <row r="727" spans="10:10" ht="15" customHeight="1">
      <c r="J727" s="22"/>
    </row>
    <row r="728" spans="10:10" ht="15" customHeight="1">
      <c r="J728" s="22"/>
    </row>
    <row r="729" spans="10:10" ht="15" customHeight="1">
      <c r="J729" s="22"/>
    </row>
    <row r="730" spans="10:10" ht="15" customHeight="1">
      <c r="J730" s="22"/>
    </row>
    <row r="731" spans="10:10" ht="15" customHeight="1">
      <c r="J731" s="22"/>
    </row>
    <row r="732" spans="10:10" ht="15" customHeight="1">
      <c r="J732" s="22"/>
    </row>
    <row r="733" spans="10:10" ht="15" customHeight="1">
      <c r="J733" s="22"/>
    </row>
    <row r="734" spans="10:10" ht="15" customHeight="1">
      <c r="J734" s="22"/>
    </row>
    <row r="735" spans="10:10" ht="15" customHeight="1">
      <c r="J735" s="22"/>
    </row>
    <row r="736" spans="10:10" ht="15" customHeight="1">
      <c r="J736" s="22"/>
    </row>
    <row r="737" spans="10:10" ht="15" customHeight="1">
      <c r="J737" s="22"/>
    </row>
    <row r="738" spans="10:10" ht="15" customHeight="1">
      <c r="J738" s="22"/>
    </row>
    <row r="739" spans="10:10" ht="15" customHeight="1">
      <c r="J739" s="22"/>
    </row>
    <row r="740" spans="10:10" ht="15" customHeight="1">
      <c r="J740" s="22"/>
    </row>
    <row r="741" spans="10:10" ht="15" customHeight="1">
      <c r="J741" s="22"/>
    </row>
    <row r="742" spans="10:10" ht="15" customHeight="1">
      <c r="J742" s="22"/>
    </row>
    <row r="743" spans="10:10" ht="15" customHeight="1">
      <c r="J743" s="22"/>
    </row>
    <row r="744" spans="10:10" ht="15" customHeight="1">
      <c r="J744" s="22"/>
    </row>
    <row r="745" spans="10:10" ht="15" customHeight="1">
      <c r="J745" s="22"/>
    </row>
    <row r="746" spans="10:10" ht="15" customHeight="1">
      <c r="J746" s="22"/>
    </row>
    <row r="747" spans="10:10" ht="15" customHeight="1">
      <c r="J747" s="22"/>
    </row>
    <row r="748" spans="10:10" ht="15" customHeight="1">
      <c r="J748" s="22"/>
    </row>
    <row r="749" spans="10:10" ht="15" customHeight="1">
      <c r="J749" s="22"/>
    </row>
    <row r="750" spans="10:10" ht="15" customHeight="1">
      <c r="J750" s="22"/>
    </row>
    <row r="751" spans="10:10" ht="15" customHeight="1">
      <c r="J751" s="22"/>
    </row>
    <row r="752" spans="10:10" ht="15" customHeight="1">
      <c r="J752" s="22"/>
    </row>
    <row r="753" spans="10:10" ht="15" customHeight="1">
      <c r="J753" s="22"/>
    </row>
    <row r="754" spans="10:10" ht="15" customHeight="1">
      <c r="J754" s="22"/>
    </row>
    <row r="755" spans="10:10" ht="15" customHeight="1">
      <c r="J755" s="22"/>
    </row>
    <row r="756" spans="10:10" ht="15" customHeight="1">
      <c r="J756" s="22"/>
    </row>
    <row r="757" spans="10:10" ht="15" customHeight="1">
      <c r="J757" s="22"/>
    </row>
    <row r="758" spans="10:10" ht="15" customHeight="1">
      <c r="J758" s="22"/>
    </row>
    <row r="759" spans="10:10" ht="15" customHeight="1">
      <c r="J759" s="22"/>
    </row>
    <row r="760" spans="10:10" ht="15" customHeight="1">
      <c r="J760" s="22"/>
    </row>
    <row r="761" spans="10:10" ht="15" customHeight="1">
      <c r="J761" s="22"/>
    </row>
    <row r="762" spans="10:10" ht="15" customHeight="1">
      <c r="J762" s="22"/>
    </row>
    <row r="763" spans="10:10" ht="15" customHeight="1">
      <c r="J763" s="22"/>
    </row>
    <row r="764" spans="10:10" ht="15" customHeight="1">
      <c r="J764" s="22"/>
    </row>
    <row r="765" spans="10:10" ht="15" customHeight="1">
      <c r="J765" s="22"/>
    </row>
    <row r="766" spans="10:10" ht="15" customHeight="1">
      <c r="J766" s="22"/>
    </row>
    <row r="767" spans="10:10" ht="15" customHeight="1">
      <c r="J767" s="22"/>
    </row>
    <row r="768" spans="10:10" ht="15" customHeight="1">
      <c r="J768" s="22"/>
    </row>
    <row r="769" spans="7:10" ht="15" customHeight="1">
      <c r="J769" s="22"/>
    </row>
    <row r="770" spans="7:10" ht="15" customHeight="1">
      <c r="J770" s="22"/>
    </row>
    <row r="771" spans="7:10" ht="15" customHeight="1">
      <c r="J771" s="22"/>
    </row>
    <row r="772" spans="7:10" ht="15" customHeight="1">
      <c r="J772" s="22"/>
    </row>
    <row r="773" spans="7:10" ht="15" customHeight="1">
      <c r="G773" s="24"/>
      <c r="J773" s="22"/>
    </row>
    <row r="774" spans="7:10" ht="15" customHeight="1">
      <c r="J774" s="22"/>
    </row>
    <row r="775" spans="7:10" ht="15" customHeight="1">
      <c r="J775" s="22"/>
    </row>
    <row r="776" spans="7:10" ht="15" customHeight="1">
      <c r="J776" s="22"/>
    </row>
    <row r="777" spans="7:10" ht="15" customHeight="1">
      <c r="J777" s="22"/>
    </row>
    <row r="778" spans="7:10" ht="15" customHeight="1">
      <c r="J778" s="22"/>
    </row>
    <row r="779" spans="7:10" ht="15" customHeight="1">
      <c r="J779" s="22"/>
    </row>
    <row r="780" spans="7:10" ht="15" customHeight="1">
      <c r="J780" s="22"/>
    </row>
    <row r="781" spans="7:10" ht="15" customHeight="1">
      <c r="J781" s="22"/>
    </row>
    <row r="782" spans="7:10" ht="15" customHeight="1">
      <c r="J782" s="22"/>
    </row>
    <row r="783" spans="7:10" ht="15" customHeight="1">
      <c r="J783" s="22"/>
    </row>
    <row r="784" spans="7:10" ht="15" customHeight="1">
      <c r="J784" s="22"/>
    </row>
    <row r="785" spans="10:10" ht="15" customHeight="1">
      <c r="J785" s="22"/>
    </row>
    <row r="786" spans="10:10" ht="15" customHeight="1">
      <c r="J786" s="22"/>
    </row>
    <row r="787" spans="10:10" ht="15" customHeight="1">
      <c r="J787" s="22"/>
    </row>
    <row r="788" spans="10:10" ht="15" customHeight="1">
      <c r="J788" s="22"/>
    </row>
    <row r="789" spans="10:10" ht="15" customHeight="1">
      <c r="J789" s="22"/>
    </row>
    <row r="790" spans="10:10" ht="15" customHeight="1">
      <c r="J790" s="22"/>
    </row>
    <row r="791" spans="10:10" ht="15" customHeight="1">
      <c r="J791" s="22"/>
    </row>
    <row r="792" spans="10:10" ht="15" customHeight="1">
      <c r="J792" s="22"/>
    </row>
    <row r="793" spans="10:10" ht="15" customHeight="1">
      <c r="J793" s="22"/>
    </row>
    <row r="794" spans="10:10" ht="15" customHeight="1">
      <c r="J794" s="22"/>
    </row>
    <row r="795" spans="10:10" ht="15" customHeight="1">
      <c r="J795" s="22"/>
    </row>
    <row r="796" spans="10:10" ht="15" customHeight="1">
      <c r="J796" s="22"/>
    </row>
    <row r="797" spans="10:10" ht="15" customHeight="1">
      <c r="J797" s="22"/>
    </row>
    <row r="798" spans="10:10" ht="15" customHeight="1">
      <c r="J798" s="22"/>
    </row>
    <row r="799" spans="10:10" ht="15" customHeight="1">
      <c r="J799" s="22"/>
    </row>
    <row r="800" spans="10:10" ht="15" customHeight="1">
      <c r="J800" s="22"/>
    </row>
    <row r="801" spans="10:10" ht="15" customHeight="1">
      <c r="J801" s="22"/>
    </row>
    <row r="802" spans="10:10" ht="15" customHeight="1">
      <c r="J802" s="22"/>
    </row>
    <row r="803" spans="10:10" ht="15" customHeight="1">
      <c r="J803" s="22"/>
    </row>
    <row r="804" spans="10:10" ht="15" customHeight="1">
      <c r="J804" s="22"/>
    </row>
    <row r="805" spans="10:10" ht="15" customHeight="1">
      <c r="J805" s="22"/>
    </row>
    <row r="806" spans="10:10" ht="15" customHeight="1">
      <c r="J806" s="22"/>
    </row>
    <row r="807" spans="10:10" ht="15" customHeight="1">
      <c r="J807" s="22"/>
    </row>
    <row r="808" spans="10:10" ht="15" customHeight="1">
      <c r="J808" s="22"/>
    </row>
    <row r="809" spans="10:10" ht="15" customHeight="1">
      <c r="J809" s="22"/>
    </row>
    <row r="810" spans="10:10" ht="15" customHeight="1">
      <c r="J810" s="22"/>
    </row>
    <row r="811" spans="10:10" ht="15" customHeight="1">
      <c r="J811" s="22"/>
    </row>
    <row r="812" spans="10:10" ht="15" customHeight="1">
      <c r="J812" s="22"/>
    </row>
    <row r="813" spans="10:10" ht="15" customHeight="1">
      <c r="J813" s="22"/>
    </row>
    <row r="814" spans="10:10" ht="15" customHeight="1">
      <c r="J814" s="22"/>
    </row>
    <row r="815" spans="10:10" ht="15" customHeight="1">
      <c r="J815" s="22"/>
    </row>
    <row r="816" spans="10:10" ht="15" customHeight="1">
      <c r="J816" s="22"/>
    </row>
    <row r="817" spans="10:10" ht="15" customHeight="1">
      <c r="J817" s="22"/>
    </row>
    <row r="818" spans="10:10" ht="15" customHeight="1">
      <c r="J818" s="22"/>
    </row>
    <row r="819" spans="10:10" ht="15" customHeight="1">
      <c r="J819" s="22"/>
    </row>
    <row r="820" spans="10:10" ht="15" customHeight="1">
      <c r="J820" s="22"/>
    </row>
    <row r="821" spans="10:10" ht="15" customHeight="1">
      <c r="J821" s="22"/>
    </row>
    <row r="822" spans="10:10" ht="15" customHeight="1">
      <c r="J822" s="22"/>
    </row>
    <row r="823" spans="10:10" ht="15" customHeight="1">
      <c r="J823" s="22"/>
    </row>
    <row r="824" spans="10:10" ht="15" customHeight="1">
      <c r="J824" s="22"/>
    </row>
    <row r="825" spans="10:10" ht="15" customHeight="1">
      <c r="J825" s="22"/>
    </row>
    <row r="826" spans="10:10" ht="15" customHeight="1">
      <c r="J826" s="22"/>
    </row>
    <row r="827" spans="10:10" ht="15" customHeight="1">
      <c r="J827" s="22"/>
    </row>
    <row r="828" spans="10:10" ht="15" customHeight="1">
      <c r="J828" s="22"/>
    </row>
    <row r="829" spans="10:10" ht="15" customHeight="1">
      <c r="J829" s="22"/>
    </row>
    <row r="830" spans="10:10" ht="15" customHeight="1">
      <c r="J830" s="22"/>
    </row>
    <row r="831" spans="10:10" ht="15" customHeight="1">
      <c r="J831" s="22"/>
    </row>
    <row r="832" spans="10:10" ht="15" customHeight="1">
      <c r="J832" s="22"/>
    </row>
    <row r="833" spans="7:10" ht="15" customHeight="1">
      <c r="J833" s="22"/>
    </row>
    <row r="834" spans="7:10" ht="15" customHeight="1">
      <c r="J834" s="22"/>
    </row>
    <row r="835" spans="7:10" ht="15" customHeight="1">
      <c r="J835" s="22"/>
    </row>
    <row r="836" spans="7:10" ht="15" customHeight="1">
      <c r="G836" s="24"/>
      <c r="J836" s="22"/>
    </row>
    <row r="837" spans="7:10" ht="15" customHeight="1">
      <c r="J837" s="22"/>
    </row>
    <row r="838" spans="7:10" ht="15" customHeight="1">
      <c r="J838" s="22"/>
    </row>
    <row r="839" spans="7:10" ht="15" customHeight="1">
      <c r="J839" s="22"/>
    </row>
    <row r="840" spans="7:10" ht="15" customHeight="1">
      <c r="J840" s="22"/>
    </row>
    <row r="841" spans="7:10" ht="15" customHeight="1">
      <c r="J841" s="22"/>
    </row>
    <row r="842" spans="7:10" ht="15" customHeight="1">
      <c r="J842" s="22"/>
    </row>
    <row r="843" spans="7:10" ht="15" customHeight="1">
      <c r="J843" s="22"/>
    </row>
    <row r="844" spans="7:10" ht="15" customHeight="1">
      <c r="J844" s="22"/>
    </row>
    <row r="845" spans="7:10" ht="15" customHeight="1">
      <c r="J845" s="22"/>
    </row>
    <row r="846" spans="7:10" ht="15" customHeight="1">
      <c r="J846" s="22"/>
    </row>
    <row r="847" spans="7:10" ht="15" customHeight="1">
      <c r="J847" s="22"/>
    </row>
    <row r="848" spans="7:10" ht="15" customHeight="1">
      <c r="J848" s="22"/>
    </row>
    <row r="849" spans="10:10" ht="15" customHeight="1">
      <c r="J849" s="22"/>
    </row>
    <row r="850" spans="10:10" ht="15" customHeight="1">
      <c r="J850" s="22"/>
    </row>
    <row r="851" spans="10:10" ht="15" customHeight="1">
      <c r="J851" s="22"/>
    </row>
    <row r="852" spans="10:10" ht="15" customHeight="1">
      <c r="J852" s="22"/>
    </row>
    <row r="853" spans="10:10" ht="15" customHeight="1">
      <c r="J853" s="22"/>
    </row>
    <row r="854" spans="10:10" ht="15" customHeight="1">
      <c r="J854" s="22"/>
    </row>
    <row r="855" spans="10:10" ht="15" customHeight="1">
      <c r="J855" s="22"/>
    </row>
    <row r="856" spans="10:10" ht="15" customHeight="1">
      <c r="J856" s="22"/>
    </row>
    <row r="857" spans="10:10" ht="15" customHeight="1">
      <c r="J857" s="22"/>
    </row>
    <row r="858" spans="10:10" ht="15" customHeight="1">
      <c r="J858" s="22"/>
    </row>
    <row r="859" spans="10:10" ht="15" customHeight="1">
      <c r="J859" s="22"/>
    </row>
    <row r="860" spans="10:10" ht="15" customHeight="1">
      <c r="J860" s="22"/>
    </row>
    <row r="861" spans="10:10" ht="15" customHeight="1">
      <c r="J861" s="22"/>
    </row>
    <row r="862" spans="10:10" ht="15" customHeight="1">
      <c r="J862" s="22"/>
    </row>
    <row r="863" spans="10:10" ht="15" customHeight="1">
      <c r="J863" s="22"/>
    </row>
    <row r="864" spans="10:10" ht="15" customHeight="1">
      <c r="J864" s="22"/>
    </row>
    <row r="865" spans="10:10" ht="15" customHeight="1">
      <c r="J865" s="22"/>
    </row>
    <row r="866" spans="10:10" ht="15" customHeight="1">
      <c r="J866" s="22"/>
    </row>
    <row r="867" spans="10:10" ht="15" customHeight="1">
      <c r="J867" s="22"/>
    </row>
    <row r="868" spans="10:10" ht="15" customHeight="1">
      <c r="J868" s="22"/>
    </row>
    <row r="869" spans="10:10" ht="15" customHeight="1">
      <c r="J869" s="22"/>
    </row>
    <row r="870" spans="10:10" ht="15" customHeight="1">
      <c r="J870" s="22"/>
    </row>
    <row r="871" spans="10:10" ht="15" customHeight="1">
      <c r="J871" s="22"/>
    </row>
    <row r="872" spans="10:10" ht="15" customHeight="1">
      <c r="J872" s="22"/>
    </row>
    <row r="873" spans="10:10" ht="15" customHeight="1">
      <c r="J873" s="22"/>
    </row>
    <row r="874" spans="10:10" ht="15" customHeight="1">
      <c r="J874" s="22"/>
    </row>
    <row r="875" spans="10:10" ht="15" customHeight="1">
      <c r="J875" s="22"/>
    </row>
    <row r="876" spans="10:10" ht="15" customHeight="1">
      <c r="J876" s="22"/>
    </row>
    <row r="877" spans="10:10" ht="15" customHeight="1">
      <c r="J877" s="22"/>
    </row>
    <row r="878" spans="10:10" ht="15" customHeight="1">
      <c r="J878" s="22"/>
    </row>
    <row r="879" spans="10:10" ht="15" customHeight="1">
      <c r="J879" s="22"/>
    </row>
    <row r="880" spans="10:10" ht="15" customHeight="1">
      <c r="J880" s="22"/>
    </row>
    <row r="881" spans="10:10" ht="15" customHeight="1">
      <c r="J881" s="22"/>
    </row>
    <row r="882" spans="10:10" ht="15" customHeight="1">
      <c r="J882" s="22"/>
    </row>
    <row r="883" spans="10:10" ht="15" customHeight="1">
      <c r="J883" s="22"/>
    </row>
    <row r="884" spans="10:10" ht="15" customHeight="1">
      <c r="J884" s="22"/>
    </row>
    <row r="885" spans="10:10" ht="15" customHeight="1">
      <c r="J885" s="22"/>
    </row>
    <row r="886" spans="10:10" ht="15" customHeight="1">
      <c r="J886" s="22"/>
    </row>
    <row r="887" spans="10:10" ht="15" customHeight="1">
      <c r="J887" s="22"/>
    </row>
    <row r="888" spans="10:10" ht="15" customHeight="1">
      <c r="J888" s="22"/>
    </row>
    <row r="889" spans="10:10" ht="15" customHeight="1">
      <c r="J889" s="22"/>
    </row>
    <row r="890" spans="10:10" ht="15" customHeight="1">
      <c r="J890" s="22"/>
    </row>
    <row r="891" spans="10:10" ht="15" customHeight="1">
      <c r="J891" s="22"/>
    </row>
    <row r="892" spans="10:10" ht="15" customHeight="1">
      <c r="J892" s="22"/>
    </row>
    <row r="893" spans="10:10" ht="15" customHeight="1">
      <c r="J893" s="22"/>
    </row>
    <row r="894" spans="10:10" ht="15" customHeight="1">
      <c r="J894" s="22"/>
    </row>
    <row r="895" spans="10:10" ht="15" customHeight="1">
      <c r="J895" s="22"/>
    </row>
    <row r="896" spans="10:10" ht="15" customHeight="1">
      <c r="J896" s="22"/>
    </row>
    <row r="897" spans="7:10" ht="15" customHeight="1">
      <c r="J897" s="22"/>
    </row>
    <row r="898" spans="7:10" ht="15" customHeight="1">
      <c r="J898" s="22"/>
    </row>
    <row r="899" spans="7:10" ht="15" customHeight="1">
      <c r="G899" s="24"/>
      <c r="J899" s="22"/>
    </row>
    <row r="900" spans="7:10" ht="15" customHeight="1">
      <c r="J900" s="22"/>
    </row>
    <row r="901" spans="7:10" ht="15" customHeight="1">
      <c r="J901" s="22"/>
    </row>
    <row r="902" spans="7:10" ht="15" customHeight="1">
      <c r="J902" s="22"/>
    </row>
    <row r="903" spans="7:10" ht="15" customHeight="1">
      <c r="J903" s="22"/>
    </row>
    <row r="904" spans="7:10" ht="15" customHeight="1">
      <c r="J904" s="22"/>
    </row>
    <row r="905" spans="7:10" ht="15" customHeight="1">
      <c r="J905" s="22"/>
    </row>
    <row r="906" spans="7:10" ht="15" customHeight="1">
      <c r="J906" s="22"/>
    </row>
    <row r="907" spans="7:10" ht="15" customHeight="1">
      <c r="J907" s="22"/>
    </row>
    <row r="908" spans="7:10" ht="15" customHeight="1">
      <c r="J908" s="22"/>
    </row>
    <row r="909" spans="7:10" ht="15" customHeight="1">
      <c r="J909" s="22"/>
    </row>
    <row r="910" spans="7:10" ht="15" customHeight="1">
      <c r="J910" s="22"/>
    </row>
    <row r="911" spans="7:10" ht="15" customHeight="1">
      <c r="J911" s="22"/>
    </row>
    <row r="912" spans="7:10" ht="15" customHeight="1">
      <c r="J912" s="22"/>
    </row>
    <row r="913" spans="10:10" ht="15" customHeight="1">
      <c r="J913" s="22"/>
    </row>
    <row r="914" spans="10:10" ht="15" customHeight="1">
      <c r="J914" s="22"/>
    </row>
    <row r="915" spans="10:10" ht="15" customHeight="1">
      <c r="J915" s="22"/>
    </row>
    <row r="916" spans="10:10" ht="15" customHeight="1">
      <c r="J916" s="22"/>
    </row>
    <row r="917" spans="10:10" ht="15" customHeight="1">
      <c r="J917" s="22"/>
    </row>
    <row r="918" spans="10:10" ht="15" customHeight="1">
      <c r="J918" s="22"/>
    </row>
    <row r="919" spans="10:10" ht="15" customHeight="1">
      <c r="J919" s="22"/>
    </row>
    <row r="920" spans="10:10" ht="15" customHeight="1">
      <c r="J920" s="22"/>
    </row>
    <row r="921" spans="10:10" ht="15" customHeight="1">
      <c r="J921" s="22"/>
    </row>
    <row r="922" spans="10:10" ht="15" customHeight="1">
      <c r="J922" s="22"/>
    </row>
    <row r="923" spans="10:10" ht="15" customHeight="1">
      <c r="J923" s="22"/>
    </row>
    <row r="924" spans="10:10" ht="15" customHeight="1">
      <c r="J924" s="22"/>
    </row>
    <row r="925" spans="10:10" ht="15" customHeight="1">
      <c r="J925" s="22"/>
    </row>
    <row r="926" spans="10:10" ht="15" customHeight="1">
      <c r="J926" s="22"/>
    </row>
    <row r="927" spans="10:10" ht="15" customHeight="1">
      <c r="J927" s="22"/>
    </row>
    <row r="928" spans="10:10" ht="15" customHeight="1">
      <c r="J928" s="22"/>
    </row>
    <row r="929" spans="10:10" ht="15" customHeight="1">
      <c r="J929" s="22"/>
    </row>
    <row r="930" spans="10:10" ht="15" customHeight="1">
      <c r="J930" s="22"/>
    </row>
    <row r="931" spans="10:10" ht="15" customHeight="1">
      <c r="J931" s="22"/>
    </row>
    <row r="932" spans="10:10" ht="15" customHeight="1">
      <c r="J932" s="22"/>
    </row>
    <row r="933" spans="10:10" ht="15" customHeight="1">
      <c r="J933" s="22"/>
    </row>
    <row r="934" spans="10:10" ht="15" customHeight="1">
      <c r="J934" s="22"/>
    </row>
    <row r="935" spans="10:10" ht="15" customHeight="1">
      <c r="J935" s="22"/>
    </row>
    <row r="936" spans="10:10" ht="15" customHeight="1">
      <c r="J936" s="22"/>
    </row>
    <row r="937" spans="10:10" ht="15" customHeight="1">
      <c r="J937" s="22"/>
    </row>
    <row r="938" spans="10:10" ht="15" customHeight="1">
      <c r="J938" s="22"/>
    </row>
    <row r="939" spans="10:10" ht="15" customHeight="1">
      <c r="J939" s="22"/>
    </row>
    <row r="940" spans="10:10" ht="15" customHeight="1">
      <c r="J940" s="22"/>
    </row>
    <row r="941" spans="10:10" ht="15" customHeight="1">
      <c r="J941" s="22"/>
    </row>
    <row r="942" spans="10:10" ht="15" customHeight="1">
      <c r="J942" s="22"/>
    </row>
    <row r="943" spans="10:10" ht="15" customHeight="1">
      <c r="J943" s="22"/>
    </row>
    <row r="944" spans="10:10" ht="15" customHeight="1">
      <c r="J944" s="22"/>
    </row>
    <row r="945" spans="10:10" ht="15" customHeight="1">
      <c r="J945" s="22"/>
    </row>
    <row r="946" spans="10:10" ht="15" customHeight="1">
      <c r="J946" s="22"/>
    </row>
    <row r="947" spans="10:10" ht="15" customHeight="1">
      <c r="J947" s="22"/>
    </row>
    <row r="948" spans="10:10" ht="15" customHeight="1">
      <c r="J948" s="22"/>
    </row>
    <row r="949" spans="10:10" ht="15" customHeight="1">
      <c r="J949" s="22"/>
    </row>
    <row r="950" spans="10:10" ht="15" customHeight="1">
      <c r="J950" s="22"/>
    </row>
    <row r="951" spans="10:10" ht="15" customHeight="1">
      <c r="J951" s="22"/>
    </row>
    <row r="952" spans="10:10" ht="15" customHeight="1">
      <c r="J952" s="22"/>
    </row>
    <row r="953" spans="10:10" ht="15" customHeight="1">
      <c r="J953" s="22"/>
    </row>
    <row r="954" spans="10:10" ht="15" customHeight="1">
      <c r="J954" s="22"/>
    </row>
    <row r="955" spans="10:10" ht="15" customHeight="1">
      <c r="J955" s="22"/>
    </row>
    <row r="956" spans="10:10" ht="15" customHeight="1">
      <c r="J956" s="22"/>
    </row>
    <row r="957" spans="10:10" ht="15" customHeight="1">
      <c r="J957" s="22"/>
    </row>
    <row r="958" spans="10:10" ht="15" customHeight="1">
      <c r="J958" s="22"/>
    </row>
    <row r="959" spans="10:10" ht="15" customHeight="1">
      <c r="J959" s="22"/>
    </row>
    <row r="960" spans="10:10" ht="15" customHeight="1">
      <c r="J960" s="22"/>
    </row>
    <row r="961" spans="7:10" ht="15" customHeight="1">
      <c r="J961" s="22"/>
    </row>
    <row r="962" spans="7:10" ht="15" customHeight="1">
      <c r="G962" s="24"/>
      <c r="J962" s="22"/>
    </row>
    <row r="963" spans="7:10" ht="15" customHeight="1">
      <c r="J963" s="22"/>
    </row>
    <row r="964" spans="7:10" ht="15" customHeight="1">
      <c r="J964" s="22"/>
    </row>
    <row r="965" spans="7:10" ht="15" customHeight="1">
      <c r="J965" s="22"/>
    </row>
    <row r="966" spans="7:10" ht="15" customHeight="1">
      <c r="J966" s="22"/>
    </row>
    <row r="967" spans="7:10" ht="15" customHeight="1">
      <c r="J967" s="22"/>
    </row>
    <row r="968" spans="7:10" ht="15" customHeight="1">
      <c r="J968" s="22"/>
    </row>
    <row r="969" spans="7:10" ht="15" customHeight="1">
      <c r="J969" s="22"/>
    </row>
    <row r="970" spans="7:10" ht="15" customHeight="1">
      <c r="J970" s="22"/>
    </row>
    <row r="971" spans="7:10" ht="15" customHeight="1">
      <c r="J971" s="22"/>
    </row>
    <row r="972" spans="7:10" ht="15" customHeight="1">
      <c r="J972" s="22"/>
    </row>
    <row r="973" spans="7:10" ht="15" customHeight="1">
      <c r="J973" s="22"/>
    </row>
    <row r="974" spans="7:10" ht="15" customHeight="1">
      <c r="J974" s="22"/>
    </row>
    <row r="975" spans="7:10" ht="15" customHeight="1">
      <c r="J975" s="22"/>
    </row>
    <row r="976" spans="7:10" ht="15" customHeight="1">
      <c r="J976" s="22"/>
    </row>
    <row r="977" spans="10:10" ht="15" customHeight="1">
      <c r="J977" s="22"/>
    </row>
    <row r="978" spans="10:10" ht="15" customHeight="1">
      <c r="J978" s="22"/>
    </row>
    <row r="979" spans="10:10" ht="15" customHeight="1">
      <c r="J979" s="22"/>
    </row>
    <row r="980" spans="10:10" ht="15" customHeight="1">
      <c r="J980" s="22"/>
    </row>
    <row r="981" spans="10:10" ht="15" customHeight="1">
      <c r="J981" s="22"/>
    </row>
    <row r="982" spans="10:10" ht="15" customHeight="1">
      <c r="J982" s="22"/>
    </row>
    <row r="983" spans="10:10" ht="15" customHeight="1">
      <c r="J983" s="22"/>
    </row>
    <row r="984" spans="10:10" ht="15" customHeight="1">
      <c r="J984" s="22"/>
    </row>
    <row r="985" spans="10:10" ht="15" customHeight="1">
      <c r="J985" s="22"/>
    </row>
    <row r="986" spans="10:10" ht="15" customHeight="1">
      <c r="J986" s="22"/>
    </row>
    <row r="987" spans="10:10" ht="15" customHeight="1">
      <c r="J987" s="22"/>
    </row>
    <row r="988" spans="10:10" ht="15" customHeight="1">
      <c r="J988" s="22"/>
    </row>
    <row r="989" spans="10:10" ht="15" customHeight="1">
      <c r="J989" s="22"/>
    </row>
    <row r="990" spans="10:10" ht="15" customHeight="1">
      <c r="J990" s="22"/>
    </row>
    <row r="991" spans="10:10" ht="15" customHeight="1">
      <c r="J991" s="22"/>
    </row>
    <row r="992" spans="10:10" ht="15" customHeight="1">
      <c r="J992" s="22"/>
    </row>
    <row r="993" spans="10:10" ht="15" customHeight="1">
      <c r="J993" s="22"/>
    </row>
    <row r="994" spans="10:10" ht="15" customHeight="1">
      <c r="J994" s="22"/>
    </row>
    <row r="995" spans="10:10" ht="15" customHeight="1">
      <c r="J995" s="22"/>
    </row>
    <row r="996" spans="10:10" ht="15" customHeight="1">
      <c r="J996" s="22"/>
    </row>
    <row r="997" spans="10:10" ht="15" customHeight="1">
      <c r="J997" s="22"/>
    </row>
    <row r="998" spans="10:10" ht="15" customHeight="1">
      <c r="J998" s="22"/>
    </row>
    <row r="999" spans="10:10" ht="15" customHeight="1">
      <c r="J999" s="22"/>
    </row>
    <row r="1000" spans="10:10" ht="15" customHeight="1">
      <c r="J1000" s="22"/>
    </row>
    <row r="1001" spans="10:10" ht="15" customHeight="1">
      <c r="J1001" s="22"/>
    </row>
    <row r="1002" spans="10:10" ht="15" customHeight="1">
      <c r="J1002" s="22"/>
    </row>
    <row r="1003" spans="10:10" ht="15" customHeight="1">
      <c r="J1003" s="22"/>
    </row>
    <row r="1004" spans="10:10" ht="15" customHeight="1">
      <c r="J1004" s="22"/>
    </row>
    <row r="1005" spans="10:10" ht="15" customHeight="1">
      <c r="J1005" s="22"/>
    </row>
    <row r="1006" spans="10:10" ht="15" customHeight="1">
      <c r="J1006" s="22"/>
    </row>
    <row r="1007" spans="10:10" ht="15" customHeight="1">
      <c r="J1007" s="22"/>
    </row>
    <row r="1008" spans="10:10" ht="15" customHeight="1">
      <c r="J1008" s="22"/>
    </row>
    <row r="1009" spans="10:10" ht="15" customHeight="1">
      <c r="J1009" s="22"/>
    </row>
    <row r="1010" spans="10:10" ht="15" customHeight="1">
      <c r="J1010" s="22"/>
    </row>
    <row r="1011" spans="10:10" ht="15" customHeight="1">
      <c r="J1011" s="22"/>
    </row>
    <row r="1012" spans="10:10" ht="15" customHeight="1">
      <c r="J1012" s="22"/>
    </row>
    <row r="1013" spans="10:10" ht="15" customHeight="1">
      <c r="J1013" s="22"/>
    </row>
    <row r="1014" spans="10:10" ht="15" customHeight="1">
      <c r="J1014" s="22"/>
    </row>
    <row r="1015" spans="10:10" ht="15" customHeight="1">
      <c r="J1015" s="22"/>
    </row>
    <row r="1016" spans="10:10" ht="15" customHeight="1">
      <c r="J1016" s="22"/>
    </row>
    <row r="1017" spans="10:10" ht="15" customHeight="1">
      <c r="J1017" s="22"/>
    </row>
    <row r="1018" spans="10:10" ht="15" customHeight="1">
      <c r="J1018" s="22"/>
    </row>
    <row r="1019" spans="10:10" ht="15" customHeight="1">
      <c r="J1019" s="22"/>
    </row>
    <row r="1020" spans="10:10" ht="15" customHeight="1">
      <c r="J1020" s="22"/>
    </row>
    <row r="1021" spans="10:10" ht="15" customHeight="1">
      <c r="J1021" s="22"/>
    </row>
    <row r="1022" spans="10:10" ht="15" customHeight="1">
      <c r="J1022" s="22"/>
    </row>
    <row r="1023" spans="10:10" ht="15" customHeight="1">
      <c r="J1023" s="22"/>
    </row>
    <row r="1024" spans="10:10" ht="15" customHeight="1">
      <c r="J1024" s="22"/>
    </row>
    <row r="1025" spans="7:10" ht="15" customHeight="1">
      <c r="G1025" s="24"/>
      <c r="J1025" s="22"/>
    </row>
    <row r="1026" spans="7:10" ht="15" customHeight="1">
      <c r="J1026" s="22"/>
    </row>
    <row r="1027" spans="7:10" ht="15" customHeight="1">
      <c r="J1027" s="22"/>
    </row>
    <row r="1028" spans="7:10" ht="15" customHeight="1">
      <c r="J1028" s="22"/>
    </row>
    <row r="1029" spans="7:10" ht="15" customHeight="1">
      <c r="J1029" s="22"/>
    </row>
    <row r="1030" spans="7:10" ht="15" customHeight="1">
      <c r="J1030" s="22"/>
    </row>
    <row r="1031" spans="7:10" ht="15" customHeight="1">
      <c r="J1031" s="22"/>
    </row>
    <row r="1032" spans="7:10" ht="15" customHeight="1">
      <c r="J1032" s="22"/>
    </row>
    <row r="1033" spans="7:10" ht="15" customHeight="1">
      <c r="J1033" s="22"/>
    </row>
    <row r="1034" spans="7:10" ht="15" customHeight="1">
      <c r="J1034" s="22"/>
    </row>
    <row r="1035" spans="7:10" ht="15" customHeight="1">
      <c r="J1035" s="22"/>
    </row>
    <row r="1036" spans="7:10" ht="15" customHeight="1">
      <c r="J1036" s="22"/>
    </row>
    <row r="1037" spans="7:10" ht="15" customHeight="1">
      <c r="J1037" s="22"/>
    </row>
    <row r="1038" spans="7:10" ht="15" customHeight="1">
      <c r="J1038" s="22"/>
    </row>
    <row r="1039" spans="7:10" ht="15" customHeight="1">
      <c r="J1039" s="22"/>
    </row>
    <row r="1040" spans="7:10" ht="15" customHeight="1">
      <c r="J1040" s="22"/>
    </row>
    <row r="1041" spans="10:10" ht="15" customHeight="1">
      <c r="J1041" s="22"/>
    </row>
    <row r="1042" spans="10:10" ht="15" customHeight="1">
      <c r="J1042" s="22"/>
    </row>
    <row r="1043" spans="10:10" ht="15" customHeight="1">
      <c r="J1043" s="22"/>
    </row>
    <row r="1044" spans="10:10" ht="15" customHeight="1">
      <c r="J1044" s="22"/>
    </row>
    <row r="1045" spans="10:10" ht="15" customHeight="1">
      <c r="J1045" s="22"/>
    </row>
    <row r="1046" spans="10:10" ht="15" customHeight="1">
      <c r="J1046" s="22"/>
    </row>
    <row r="1047" spans="10:10" ht="15" customHeight="1">
      <c r="J1047" s="22"/>
    </row>
    <row r="1048" spans="10:10" ht="15" customHeight="1">
      <c r="J1048" s="22"/>
    </row>
    <row r="1049" spans="10:10" ht="15" customHeight="1">
      <c r="J1049" s="22"/>
    </row>
    <row r="1050" spans="10:10" ht="15" customHeight="1">
      <c r="J1050" s="22"/>
    </row>
    <row r="1051" spans="10:10" ht="15" customHeight="1">
      <c r="J1051" s="22"/>
    </row>
    <row r="1052" spans="10:10" ht="15" customHeight="1">
      <c r="J1052" s="22"/>
    </row>
    <row r="1053" spans="10:10" ht="15" customHeight="1">
      <c r="J1053" s="22"/>
    </row>
    <row r="1054" spans="10:10" ht="15" customHeight="1">
      <c r="J1054" s="22"/>
    </row>
    <row r="1055" spans="10:10" ht="15" customHeight="1">
      <c r="J1055" s="22"/>
    </row>
    <row r="1056" spans="10:10" ht="15" customHeight="1">
      <c r="J1056" s="22"/>
    </row>
    <row r="1057" spans="10:10" ht="15" customHeight="1">
      <c r="J1057" s="22"/>
    </row>
    <row r="1058" spans="10:10" ht="15" customHeight="1">
      <c r="J1058" s="22"/>
    </row>
    <row r="1059" spans="10:10" ht="15" customHeight="1">
      <c r="J1059" s="22"/>
    </row>
    <row r="1060" spans="10:10" ht="15" customHeight="1">
      <c r="J1060" s="22"/>
    </row>
    <row r="1061" spans="10:10" ht="15" customHeight="1">
      <c r="J1061" s="22"/>
    </row>
    <row r="1062" spans="10:10" ht="15" customHeight="1">
      <c r="J1062" s="22"/>
    </row>
    <row r="1063" spans="10:10" ht="15" customHeight="1">
      <c r="J1063" s="22"/>
    </row>
    <row r="1064" spans="10:10" ht="15" customHeight="1">
      <c r="J1064" s="22"/>
    </row>
    <row r="1065" spans="10:10" ht="15" customHeight="1">
      <c r="J1065" s="22"/>
    </row>
    <row r="1066" spans="10:10" ht="15" customHeight="1">
      <c r="J1066" s="22"/>
    </row>
    <row r="1067" spans="10:10" ht="15" customHeight="1">
      <c r="J1067" s="22"/>
    </row>
    <row r="1068" spans="10:10" ht="15" customHeight="1">
      <c r="J1068" s="22"/>
    </row>
    <row r="1069" spans="10:10" ht="15" customHeight="1">
      <c r="J1069" s="22"/>
    </row>
    <row r="1070" spans="10:10" ht="15" customHeight="1">
      <c r="J1070" s="22"/>
    </row>
    <row r="1071" spans="10:10" ht="15" customHeight="1">
      <c r="J1071" s="22"/>
    </row>
    <row r="1072" spans="10:10" ht="15" customHeight="1">
      <c r="J1072" s="22"/>
    </row>
    <row r="1073" spans="7:10" ht="15" customHeight="1">
      <c r="J1073" s="22"/>
    </row>
    <row r="1074" spans="7:10" ht="15" customHeight="1">
      <c r="J1074" s="22"/>
    </row>
    <row r="1075" spans="7:10" ht="15" customHeight="1">
      <c r="J1075" s="22"/>
    </row>
    <row r="1076" spans="7:10" ht="15" customHeight="1">
      <c r="J1076" s="22"/>
    </row>
    <row r="1077" spans="7:10" ht="15" customHeight="1">
      <c r="J1077" s="22"/>
    </row>
    <row r="1078" spans="7:10" ht="15" customHeight="1">
      <c r="J1078" s="22"/>
    </row>
    <row r="1079" spans="7:10" ht="15" customHeight="1">
      <c r="J1079" s="22"/>
    </row>
    <row r="1080" spans="7:10" ht="15" customHeight="1">
      <c r="J1080" s="22"/>
    </row>
    <row r="1081" spans="7:10" ht="15" customHeight="1">
      <c r="J1081" s="22"/>
    </row>
    <row r="1082" spans="7:10" ht="15" customHeight="1">
      <c r="J1082" s="22"/>
    </row>
    <row r="1083" spans="7:10" ht="15" customHeight="1">
      <c r="J1083" s="22"/>
    </row>
    <row r="1084" spans="7:10" ht="15" customHeight="1">
      <c r="J1084" s="22"/>
    </row>
    <row r="1085" spans="7:10" ht="15" customHeight="1">
      <c r="J1085" s="22"/>
    </row>
    <row r="1086" spans="7:10" ht="15" customHeight="1">
      <c r="J1086" s="22"/>
    </row>
    <row r="1087" spans="7:10" ht="15" customHeight="1">
      <c r="J1087" s="22"/>
    </row>
    <row r="1088" spans="7:10" ht="15" customHeight="1">
      <c r="G1088" s="24"/>
      <c r="J1088" s="22"/>
    </row>
    <row r="1089" spans="10:10" ht="15" customHeight="1">
      <c r="J1089" s="22"/>
    </row>
    <row r="1090" spans="10:10" ht="15" customHeight="1">
      <c r="J1090" s="22"/>
    </row>
    <row r="1091" spans="10:10" ht="15" customHeight="1">
      <c r="J1091" s="22"/>
    </row>
    <row r="1092" spans="10:10" ht="15" customHeight="1">
      <c r="J1092" s="22"/>
    </row>
    <row r="1093" spans="10:10" ht="15" customHeight="1">
      <c r="J1093" s="22"/>
    </row>
    <row r="1094" spans="10:10" ht="15" customHeight="1">
      <c r="J1094" s="22"/>
    </row>
    <row r="1095" spans="10:10" ht="15" customHeight="1">
      <c r="J1095" s="22"/>
    </row>
    <row r="1096" spans="10:10" ht="15" customHeight="1">
      <c r="J1096" s="22"/>
    </row>
    <row r="1097" spans="10:10" ht="15" customHeight="1">
      <c r="J1097" s="22"/>
    </row>
    <row r="1098" spans="10:10" ht="15" customHeight="1">
      <c r="J1098" s="22"/>
    </row>
    <row r="1099" spans="10:10" ht="15" customHeight="1">
      <c r="J1099" s="22"/>
    </row>
    <row r="1100" spans="10:10" ht="15" customHeight="1">
      <c r="J1100" s="22"/>
    </row>
    <row r="1101" spans="10:10" ht="15" customHeight="1">
      <c r="J1101" s="22"/>
    </row>
    <row r="1102" spans="10:10" ht="15" customHeight="1">
      <c r="J1102" s="22"/>
    </row>
    <row r="1103" spans="10:10" ht="15" customHeight="1">
      <c r="J1103" s="22"/>
    </row>
    <row r="1104" spans="10:10" ht="15" customHeight="1">
      <c r="J1104" s="22"/>
    </row>
    <row r="1105" spans="10:10" ht="15" customHeight="1">
      <c r="J1105" s="22"/>
    </row>
    <row r="1106" spans="10:10" ht="15" customHeight="1">
      <c r="J1106" s="22"/>
    </row>
    <row r="1107" spans="10:10" ht="15" customHeight="1">
      <c r="J1107" s="22"/>
    </row>
    <row r="1108" spans="10:10" ht="15" customHeight="1">
      <c r="J1108" s="22"/>
    </row>
    <row r="1109" spans="10:10" ht="15" customHeight="1">
      <c r="J1109" s="22"/>
    </row>
    <row r="1110" spans="10:10" ht="15" customHeight="1">
      <c r="J1110" s="22"/>
    </row>
    <row r="1111" spans="10:10" ht="15" customHeight="1">
      <c r="J1111" s="22"/>
    </row>
    <row r="1112" spans="10:10" ht="15" customHeight="1">
      <c r="J1112" s="22"/>
    </row>
    <row r="1113" spans="10:10" ht="15" customHeight="1">
      <c r="J1113" s="22"/>
    </row>
    <row r="1114" spans="10:10" ht="15" customHeight="1">
      <c r="J1114" s="22"/>
    </row>
    <row r="1115" spans="10:10" ht="15" customHeight="1">
      <c r="J1115" s="22"/>
    </row>
    <row r="1116" spans="10:10" ht="15" customHeight="1">
      <c r="J1116" s="22"/>
    </row>
    <row r="1117" spans="10:10" ht="15" customHeight="1">
      <c r="J1117" s="22"/>
    </row>
    <row r="1118" spans="10:10" ht="15" customHeight="1">
      <c r="J1118" s="22"/>
    </row>
    <row r="1119" spans="10:10" ht="15" customHeight="1">
      <c r="J1119" s="22"/>
    </row>
    <row r="1120" spans="10:10" ht="15" customHeight="1">
      <c r="J1120" s="22"/>
    </row>
    <row r="1121" spans="10:10" ht="15" customHeight="1">
      <c r="J1121" s="22"/>
    </row>
    <row r="1122" spans="10:10" ht="15" customHeight="1">
      <c r="J1122" s="22"/>
    </row>
    <row r="1123" spans="10:10" ht="15" customHeight="1">
      <c r="J1123" s="22"/>
    </row>
    <row r="1124" spans="10:10" ht="15" customHeight="1">
      <c r="J1124" s="22"/>
    </row>
    <row r="1125" spans="10:10" ht="15" customHeight="1">
      <c r="J1125" s="22"/>
    </row>
    <row r="1126" spans="10:10" ht="15" customHeight="1">
      <c r="J1126" s="22"/>
    </row>
    <row r="1127" spans="10:10" ht="15" customHeight="1">
      <c r="J1127" s="22"/>
    </row>
    <row r="1128" spans="10:10" ht="15" customHeight="1">
      <c r="J1128" s="22"/>
    </row>
    <row r="1129" spans="10:10" ht="15" customHeight="1">
      <c r="J1129" s="22"/>
    </row>
    <row r="1130" spans="10:10" ht="15" customHeight="1">
      <c r="J1130" s="22"/>
    </row>
    <row r="1131" spans="10:10" ht="15" customHeight="1">
      <c r="J1131" s="22"/>
    </row>
    <row r="1132" spans="10:10" ht="15" customHeight="1">
      <c r="J1132" s="22"/>
    </row>
    <row r="1133" spans="10:10" ht="15" customHeight="1">
      <c r="J1133" s="22"/>
    </row>
    <row r="1134" spans="10:10" ht="15" customHeight="1">
      <c r="J1134" s="22"/>
    </row>
    <row r="1135" spans="10:10" ht="15" customHeight="1">
      <c r="J1135" s="22"/>
    </row>
    <row r="1136" spans="10:10" ht="15" customHeight="1">
      <c r="J1136" s="22"/>
    </row>
    <row r="1137" spans="7:10" ht="15" customHeight="1">
      <c r="J1137" s="22"/>
    </row>
    <row r="1138" spans="7:10" ht="15" customHeight="1">
      <c r="J1138" s="22"/>
    </row>
    <row r="1139" spans="7:10" ht="15" customHeight="1">
      <c r="J1139" s="22"/>
    </row>
    <row r="1140" spans="7:10" ht="15" customHeight="1">
      <c r="J1140" s="22"/>
    </row>
    <row r="1141" spans="7:10" ht="15" customHeight="1">
      <c r="J1141" s="22"/>
    </row>
    <row r="1142" spans="7:10" ht="15" customHeight="1">
      <c r="J1142" s="22"/>
    </row>
    <row r="1143" spans="7:10" ht="15" customHeight="1">
      <c r="J1143" s="22"/>
    </row>
    <row r="1144" spans="7:10" ht="15" customHeight="1">
      <c r="J1144" s="22"/>
    </row>
    <row r="1145" spans="7:10" ht="15" customHeight="1">
      <c r="J1145" s="22"/>
    </row>
    <row r="1146" spans="7:10" ht="15" customHeight="1">
      <c r="J1146" s="22"/>
    </row>
    <row r="1147" spans="7:10" ht="15" customHeight="1">
      <c r="J1147" s="22"/>
    </row>
    <row r="1148" spans="7:10" ht="15" customHeight="1">
      <c r="J1148" s="22"/>
    </row>
    <row r="1149" spans="7:10" ht="15" customHeight="1">
      <c r="J1149" s="22"/>
    </row>
    <row r="1150" spans="7:10" ht="15" customHeight="1">
      <c r="J1150" s="22"/>
    </row>
    <row r="1151" spans="7:10" ht="15" customHeight="1">
      <c r="G1151" s="24"/>
      <c r="J1151" s="22"/>
    </row>
    <row r="1152" spans="7:10" ht="15" customHeight="1">
      <c r="J1152" s="22"/>
    </row>
    <row r="1153" spans="9:10" ht="15" customHeight="1">
      <c r="J1153" s="22"/>
    </row>
    <row r="1154" spans="9:10" ht="15" customHeight="1">
      <c r="J1154" s="22"/>
    </row>
    <row r="1155" spans="9:10" ht="15" customHeight="1">
      <c r="J1155" s="22"/>
    </row>
    <row r="1156" spans="9:10" ht="15" customHeight="1">
      <c r="J1156" s="22"/>
    </row>
    <row r="1157" spans="9:10" ht="15" customHeight="1">
      <c r="J1157" s="22"/>
    </row>
    <row r="1158" spans="9:10" ht="15" customHeight="1">
      <c r="J1158" s="22"/>
    </row>
    <row r="1159" spans="9:10" ht="15" customHeight="1">
      <c r="I1159" s="26"/>
      <c r="J1159" s="22"/>
    </row>
    <row r="1160" spans="9:10" ht="15" customHeight="1">
      <c r="J1160" s="22"/>
    </row>
    <row r="1161" spans="9:10" ht="15" customHeight="1">
      <c r="J1161" s="22"/>
    </row>
    <row r="1162" spans="9:10" ht="15" customHeight="1">
      <c r="J1162" s="22"/>
    </row>
    <row r="1163" spans="9:10" ht="15" customHeight="1">
      <c r="J1163" s="22"/>
    </row>
    <row r="1164" spans="9:10" ht="15" customHeight="1">
      <c r="J1164" s="22"/>
    </row>
    <row r="1165" spans="9:10" ht="15" customHeight="1">
      <c r="J1165" s="22"/>
    </row>
    <row r="1166" spans="9:10" ht="15" customHeight="1">
      <c r="J1166" s="22"/>
    </row>
    <row r="1167" spans="9:10" ht="15" customHeight="1">
      <c r="J1167" s="22"/>
    </row>
    <row r="1168" spans="9:10" ht="15" customHeight="1">
      <c r="J1168" s="22"/>
    </row>
    <row r="1169" spans="10:10" ht="15" customHeight="1">
      <c r="J1169" s="22"/>
    </row>
    <row r="1170" spans="10:10" ht="15" customHeight="1">
      <c r="J1170" s="22"/>
    </row>
    <row r="1171" spans="10:10" ht="15" customHeight="1">
      <c r="J1171" s="22"/>
    </row>
    <row r="1172" spans="10:10" ht="15" customHeight="1">
      <c r="J1172" s="22"/>
    </row>
    <row r="1173" spans="10:10" ht="15" customHeight="1">
      <c r="J1173" s="22"/>
    </row>
    <row r="1174" spans="10:10" ht="15" customHeight="1">
      <c r="J1174" s="22"/>
    </row>
    <row r="1175" spans="10:10" ht="15" customHeight="1">
      <c r="J1175" s="22"/>
    </row>
    <row r="1176" spans="10:10" ht="15" customHeight="1">
      <c r="J1176" s="22"/>
    </row>
    <row r="1177" spans="10:10" ht="15" customHeight="1">
      <c r="J1177" s="22"/>
    </row>
    <row r="1178" spans="10:10" ht="15" customHeight="1">
      <c r="J1178" s="22"/>
    </row>
    <row r="1179" spans="10:10" ht="15" customHeight="1">
      <c r="J1179" s="22"/>
    </row>
    <row r="1180" spans="10:10" ht="15" customHeight="1">
      <c r="J1180" s="22"/>
    </row>
    <row r="1181" spans="10:10" ht="15" customHeight="1">
      <c r="J1181" s="22"/>
    </row>
    <row r="1182" spans="10:10" ht="15" customHeight="1">
      <c r="J1182" s="22"/>
    </row>
    <row r="1183" spans="10:10" ht="15" customHeight="1">
      <c r="J1183" s="22"/>
    </row>
    <row r="1184" spans="10:10" ht="15" customHeight="1">
      <c r="J1184" s="22"/>
    </row>
    <row r="1185" spans="10:10" ht="15" customHeight="1">
      <c r="J1185" s="22"/>
    </row>
    <row r="1186" spans="10:10" ht="15" customHeight="1">
      <c r="J1186" s="22"/>
    </row>
    <row r="1187" spans="10:10" ht="15" customHeight="1">
      <c r="J1187" s="22"/>
    </row>
    <row r="1188" spans="10:10" ht="15" customHeight="1">
      <c r="J1188" s="22"/>
    </row>
    <row r="1189" spans="10:10" ht="15" customHeight="1">
      <c r="J1189" s="22"/>
    </row>
    <row r="1190" spans="10:10" ht="15" customHeight="1">
      <c r="J1190" s="22"/>
    </row>
    <row r="1191" spans="10:10" ht="15" customHeight="1">
      <c r="J1191" s="22"/>
    </row>
    <row r="1192" spans="10:10" ht="15" customHeight="1">
      <c r="J1192" s="22"/>
    </row>
    <row r="1193" spans="10:10" ht="15" customHeight="1">
      <c r="J1193" s="22"/>
    </row>
    <row r="1194" spans="10:10" ht="15" customHeight="1">
      <c r="J1194" s="22"/>
    </row>
    <row r="1195" spans="10:10" ht="15" customHeight="1">
      <c r="J1195" s="22"/>
    </row>
    <row r="1196" spans="10:10" ht="15" customHeight="1">
      <c r="J1196" s="22"/>
    </row>
    <row r="1197" spans="10:10" ht="15" customHeight="1">
      <c r="J1197" s="22"/>
    </row>
    <row r="1198" spans="10:10" ht="15" customHeight="1">
      <c r="J1198" s="22"/>
    </row>
    <row r="1199" spans="10:10" ht="15" customHeight="1">
      <c r="J1199" s="22"/>
    </row>
    <row r="1200" spans="10:10" ht="15" customHeight="1">
      <c r="J1200" s="22"/>
    </row>
    <row r="1201" spans="7:10" ht="15" customHeight="1">
      <c r="J1201" s="22"/>
    </row>
    <row r="1202" spans="7:10" ht="15" customHeight="1">
      <c r="J1202" s="22"/>
    </row>
    <row r="1203" spans="7:10" ht="15" customHeight="1">
      <c r="J1203" s="22"/>
    </row>
    <row r="1204" spans="7:10" ht="15" customHeight="1">
      <c r="J1204" s="22"/>
    </row>
    <row r="1205" spans="7:10" ht="15" customHeight="1">
      <c r="J1205" s="22"/>
    </row>
    <row r="1206" spans="7:10" ht="15" customHeight="1">
      <c r="J1206" s="22"/>
    </row>
    <row r="1207" spans="7:10" ht="15" customHeight="1">
      <c r="J1207" s="22"/>
    </row>
    <row r="1208" spans="7:10" ht="15" customHeight="1">
      <c r="J1208" s="22"/>
    </row>
    <row r="1209" spans="7:10" ht="15" customHeight="1">
      <c r="J1209" s="22"/>
    </row>
    <row r="1210" spans="7:10" ht="15" customHeight="1">
      <c r="J1210" s="22"/>
    </row>
    <row r="1211" spans="7:10" ht="15" customHeight="1">
      <c r="J1211" s="22"/>
    </row>
    <row r="1212" spans="7:10" ht="15" customHeight="1">
      <c r="J1212" s="22"/>
    </row>
    <row r="1213" spans="7:10" ht="15" customHeight="1">
      <c r="J1213" s="22"/>
    </row>
    <row r="1214" spans="7:10" ht="15" customHeight="1">
      <c r="G1214" s="24"/>
      <c r="J1214" s="22"/>
    </row>
    <row r="1215" spans="7:10" ht="15" customHeight="1">
      <c r="J1215" s="22"/>
    </row>
    <row r="1216" spans="7:10" ht="15" customHeight="1">
      <c r="J1216" s="22"/>
    </row>
    <row r="1217" spans="10:10" ht="15" customHeight="1">
      <c r="J1217" s="22"/>
    </row>
    <row r="1218" spans="10:10" ht="15" customHeight="1">
      <c r="J1218" s="22"/>
    </row>
    <row r="1219" spans="10:10" ht="15" customHeight="1">
      <c r="J1219" s="22"/>
    </row>
    <row r="1220" spans="10:10" ht="15" customHeight="1">
      <c r="J1220" s="22"/>
    </row>
    <row r="1221" spans="10:10" ht="15" customHeight="1">
      <c r="J1221" s="22"/>
    </row>
    <row r="1222" spans="10:10" ht="15" customHeight="1">
      <c r="J1222" s="22"/>
    </row>
    <row r="1223" spans="10:10" ht="15" customHeight="1">
      <c r="J1223" s="22"/>
    </row>
    <row r="1224" spans="10:10" ht="15" customHeight="1">
      <c r="J1224" s="22"/>
    </row>
    <row r="1225" spans="10:10" ht="15" customHeight="1">
      <c r="J1225" s="22"/>
    </row>
    <row r="1226" spans="10:10" ht="15" customHeight="1">
      <c r="J1226" s="22"/>
    </row>
    <row r="1227" spans="10:10" ht="15" customHeight="1">
      <c r="J1227" s="22"/>
    </row>
    <row r="1228" spans="10:10" ht="15" customHeight="1">
      <c r="J1228" s="22"/>
    </row>
    <row r="1229" spans="10:10" ht="15" customHeight="1">
      <c r="J1229" s="22"/>
    </row>
    <row r="1230" spans="10:10" ht="15" customHeight="1">
      <c r="J1230" s="22"/>
    </row>
    <row r="1231" spans="10:10" ht="15" customHeight="1">
      <c r="J1231" s="22"/>
    </row>
    <row r="1232" spans="10:10" ht="15" customHeight="1">
      <c r="J1232" s="22"/>
    </row>
    <row r="1233" spans="10:10" ht="15" customHeight="1">
      <c r="J1233" s="22"/>
    </row>
    <row r="1234" spans="10:10" ht="15" customHeight="1">
      <c r="J1234" s="22"/>
    </row>
    <row r="1235" spans="10:10" ht="15" customHeight="1">
      <c r="J1235" s="22"/>
    </row>
    <row r="1236" spans="10:10" ht="15" customHeight="1">
      <c r="J1236" s="22"/>
    </row>
    <row r="1237" spans="10:10" ht="15" customHeight="1">
      <c r="J1237" s="22"/>
    </row>
    <row r="1238" spans="10:10" ht="15" customHeight="1">
      <c r="J1238" s="22"/>
    </row>
    <row r="1239" spans="10:10" ht="15" customHeight="1">
      <c r="J1239" s="22"/>
    </row>
    <row r="1240" spans="10:10" ht="15" customHeight="1">
      <c r="J1240" s="22"/>
    </row>
    <row r="1241" spans="10:10" ht="15" customHeight="1">
      <c r="J1241" s="22"/>
    </row>
    <row r="1242" spans="10:10" ht="15" customHeight="1">
      <c r="J1242" s="22"/>
    </row>
    <row r="1243" spans="10:10" ht="15" customHeight="1">
      <c r="J1243" s="22"/>
    </row>
    <row r="1244" spans="10:10" ht="15" customHeight="1">
      <c r="J1244" s="22"/>
    </row>
    <row r="1245" spans="10:10" ht="15" customHeight="1">
      <c r="J1245" s="22"/>
    </row>
    <row r="1246" spans="10:10" ht="15" customHeight="1">
      <c r="J1246" s="22"/>
    </row>
    <row r="1247" spans="10:10" ht="15" customHeight="1">
      <c r="J1247" s="22"/>
    </row>
    <row r="1248" spans="10:10" ht="15" customHeight="1">
      <c r="J1248" s="22"/>
    </row>
    <row r="1249" spans="10:10" ht="15" customHeight="1">
      <c r="J1249" s="22"/>
    </row>
    <row r="1250" spans="10:10" ht="15" customHeight="1">
      <c r="J1250" s="22"/>
    </row>
    <row r="1251" spans="10:10" ht="15" customHeight="1">
      <c r="J1251" s="22"/>
    </row>
    <row r="1252" spans="10:10" ht="15" customHeight="1">
      <c r="J1252" s="22"/>
    </row>
    <row r="1253" spans="10:10" ht="15" customHeight="1">
      <c r="J1253" s="22"/>
    </row>
    <row r="1254" spans="10:10" ht="15" customHeight="1">
      <c r="J1254" s="22"/>
    </row>
    <row r="1255" spans="10:10" ht="15" customHeight="1">
      <c r="J1255" s="22"/>
    </row>
    <row r="1256" spans="10:10" ht="15" customHeight="1">
      <c r="J1256" s="22"/>
    </row>
    <row r="1257" spans="10:10" ht="15" customHeight="1">
      <c r="J1257" s="22"/>
    </row>
    <row r="1258" spans="10:10" ht="15" customHeight="1">
      <c r="J1258" s="22"/>
    </row>
    <row r="1259" spans="10:10" ht="15" customHeight="1">
      <c r="J1259" s="22"/>
    </row>
    <row r="1260" spans="10:10" ht="15" customHeight="1">
      <c r="J1260" s="22"/>
    </row>
    <row r="1261" spans="10:10" ht="15" customHeight="1">
      <c r="J1261" s="22"/>
    </row>
    <row r="1262" spans="10:10" ht="15" customHeight="1">
      <c r="J1262" s="22"/>
    </row>
    <row r="1263" spans="10:10" ht="15" customHeight="1">
      <c r="J1263" s="22"/>
    </row>
    <row r="1264" spans="10:10" ht="15" customHeight="1">
      <c r="J1264" s="22"/>
    </row>
    <row r="1265" spans="7:10" ht="15" customHeight="1">
      <c r="J1265" s="22"/>
    </row>
    <row r="1266" spans="7:10" ht="15" customHeight="1">
      <c r="J1266" s="22"/>
    </row>
    <row r="1267" spans="7:10" ht="15" customHeight="1">
      <c r="J1267" s="22"/>
    </row>
    <row r="1268" spans="7:10" ht="15" customHeight="1">
      <c r="J1268" s="22"/>
    </row>
    <row r="1269" spans="7:10" ht="15" customHeight="1">
      <c r="J1269" s="22"/>
    </row>
    <row r="1270" spans="7:10" ht="15" customHeight="1">
      <c r="J1270" s="22"/>
    </row>
    <row r="1271" spans="7:10" ht="15" customHeight="1">
      <c r="J1271" s="22"/>
    </row>
    <row r="1272" spans="7:10" ht="15" customHeight="1">
      <c r="J1272" s="22"/>
    </row>
    <row r="1273" spans="7:10" ht="15" customHeight="1">
      <c r="J1273" s="22"/>
    </row>
    <row r="1274" spans="7:10" ht="15" customHeight="1">
      <c r="J1274" s="22"/>
    </row>
    <row r="1275" spans="7:10" ht="15" customHeight="1">
      <c r="J1275" s="22"/>
    </row>
    <row r="1276" spans="7:10" ht="15" customHeight="1">
      <c r="J1276" s="22"/>
    </row>
    <row r="1277" spans="7:10" ht="15" customHeight="1">
      <c r="G1277" s="24"/>
      <c r="J1277" s="22"/>
    </row>
    <row r="1278" spans="7:10" ht="15" customHeight="1">
      <c r="J1278" s="22"/>
    </row>
    <row r="1279" spans="7:10" ht="15" customHeight="1">
      <c r="J1279" s="22"/>
    </row>
    <row r="1280" spans="7:10" ht="15" customHeight="1">
      <c r="J1280" s="22"/>
    </row>
    <row r="1281" spans="10:10" ht="15" customHeight="1">
      <c r="J1281" s="22"/>
    </row>
    <row r="1282" spans="10:10" ht="15" customHeight="1">
      <c r="J1282" s="22"/>
    </row>
    <row r="1283" spans="10:10" ht="15" customHeight="1">
      <c r="J1283" s="22"/>
    </row>
    <row r="1284" spans="10:10" ht="15" customHeight="1">
      <c r="J1284" s="22"/>
    </row>
    <row r="1285" spans="10:10" ht="15" customHeight="1">
      <c r="J1285" s="22"/>
    </row>
    <row r="1286" spans="10:10" ht="15" customHeight="1">
      <c r="J1286" s="22"/>
    </row>
    <row r="1287" spans="10:10" ht="15" customHeight="1">
      <c r="J1287" s="22"/>
    </row>
    <row r="1288" spans="10:10" ht="15" customHeight="1">
      <c r="J1288" s="22"/>
    </row>
    <row r="1289" spans="10:10" ht="15" customHeight="1">
      <c r="J1289" s="22"/>
    </row>
    <row r="1290" spans="10:10" ht="15" customHeight="1">
      <c r="J1290" s="22"/>
    </row>
    <row r="1291" spans="10:10" ht="15" customHeight="1">
      <c r="J1291" s="22"/>
    </row>
    <row r="1292" spans="10:10" ht="15" customHeight="1">
      <c r="J1292" s="22"/>
    </row>
    <row r="1293" spans="10:10" ht="15" customHeight="1">
      <c r="J1293" s="22"/>
    </row>
    <row r="1294" spans="10:10" ht="15" customHeight="1">
      <c r="J1294" s="22"/>
    </row>
    <row r="1295" spans="10:10" ht="15" customHeight="1">
      <c r="J1295" s="22"/>
    </row>
    <row r="1296" spans="10:10" ht="15" customHeight="1">
      <c r="J1296" s="22"/>
    </row>
    <row r="1297" spans="10:10" ht="15" customHeight="1">
      <c r="J1297" s="22"/>
    </row>
    <row r="1298" spans="10:10" ht="15" customHeight="1">
      <c r="J1298" s="22"/>
    </row>
    <row r="1299" spans="10:10" ht="15" customHeight="1">
      <c r="J1299" s="22"/>
    </row>
    <row r="1300" spans="10:10" ht="15" customHeight="1">
      <c r="J1300" s="22"/>
    </row>
    <row r="1301" spans="10:10" ht="15" customHeight="1">
      <c r="J1301" s="22"/>
    </row>
    <row r="1302" spans="10:10" ht="15" customHeight="1">
      <c r="J1302" s="22"/>
    </row>
    <row r="1303" spans="10:10" ht="15" customHeight="1">
      <c r="J1303" s="22"/>
    </row>
    <row r="1304" spans="10:10" ht="15" customHeight="1">
      <c r="J1304" s="22"/>
    </row>
    <row r="1305" spans="10:10" ht="15" customHeight="1">
      <c r="J1305" s="22"/>
    </row>
    <row r="1306" spans="10:10" ht="15" customHeight="1">
      <c r="J1306" s="22"/>
    </row>
    <row r="1307" spans="10:10" ht="15" customHeight="1">
      <c r="J1307" s="22"/>
    </row>
    <row r="1308" spans="10:10" ht="15" customHeight="1">
      <c r="J1308" s="22"/>
    </row>
    <row r="1309" spans="10:10" ht="15" customHeight="1">
      <c r="J1309" s="22"/>
    </row>
    <row r="1310" spans="10:10" ht="15" customHeight="1">
      <c r="J1310" s="22"/>
    </row>
    <row r="1311" spans="10:10" ht="15" customHeight="1">
      <c r="J1311" s="22"/>
    </row>
    <row r="1312" spans="10:10" ht="15" customHeight="1">
      <c r="J1312" s="22"/>
    </row>
    <row r="1313" spans="10:10" ht="15" customHeight="1">
      <c r="J1313" s="22"/>
    </row>
    <row r="1314" spans="10:10" ht="15" customHeight="1">
      <c r="J1314" s="22"/>
    </row>
    <row r="1315" spans="10:10" ht="15" customHeight="1">
      <c r="J1315" s="22"/>
    </row>
    <row r="1316" spans="10:10" ht="15" customHeight="1">
      <c r="J1316" s="22"/>
    </row>
    <row r="1317" spans="10:10" ht="15" customHeight="1">
      <c r="J1317" s="22"/>
    </row>
    <row r="1318" spans="10:10" ht="15" customHeight="1">
      <c r="J1318" s="22"/>
    </row>
    <row r="1319" spans="10:10" ht="15" customHeight="1">
      <c r="J1319" s="22"/>
    </row>
    <row r="1320" spans="10:10" ht="15" customHeight="1">
      <c r="J1320" s="22"/>
    </row>
    <row r="1321" spans="10:10" ht="15" customHeight="1">
      <c r="J1321" s="22"/>
    </row>
    <row r="1322" spans="10:10" ht="15" customHeight="1">
      <c r="J1322" s="22"/>
    </row>
    <row r="1323" spans="10:10" ht="15" customHeight="1">
      <c r="J1323" s="22"/>
    </row>
    <row r="1324" spans="10:10" ht="15" customHeight="1">
      <c r="J1324" s="22"/>
    </row>
    <row r="1325" spans="10:10" ht="15" customHeight="1">
      <c r="J1325" s="22"/>
    </row>
    <row r="1326" spans="10:10" ht="15" customHeight="1">
      <c r="J1326" s="22"/>
    </row>
    <row r="1327" spans="10:10" ht="15" customHeight="1">
      <c r="J1327" s="22"/>
    </row>
    <row r="1328" spans="10:10" ht="15" customHeight="1">
      <c r="J1328" s="22"/>
    </row>
    <row r="1329" spans="7:10" ht="15" customHeight="1">
      <c r="J1329" s="22"/>
    </row>
    <row r="1330" spans="7:10" ht="15" customHeight="1">
      <c r="J1330" s="22"/>
    </row>
    <row r="1331" spans="7:10" ht="15" customHeight="1">
      <c r="J1331" s="22"/>
    </row>
    <row r="1332" spans="7:10" ht="15" customHeight="1">
      <c r="J1332" s="22"/>
    </row>
    <row r="1333" spans="7:10" ht="15" customHeight="1">
      <c r="J1333" s="22"/>
    </row>
    <row r="1334" spans="7:10" ht="15" customHeight="1">
      <c r="J1334" s="22"/>
    </row>
    <row r="1335" spans="7:10" ht="15" customHeight="1">
      <c r="J1335" s="22"/>
    </row>
    <row r="1336" spans="7:10" ht="15" customHeight="1">
      <c r="J1336" s="22"/>
    </row>
    <row r="1337" spans="7:10" ht="15" customHeight="1">
      <c r="J1337" s="22"/>
    </row>
    <row r="1338" spans="7:10" ht="15" customHeight="1">
      <c r="J1338" s="22"/>
    </row>
    <row r="1339" spans="7:10" ht="15" customHeight="1">
      <c r="J1339" s="22"/>
    </row>
    <row r="1340" spans="7:10" ht="15" customHeight="1">
      <c r="G1340" s="24"/>
      <c r="J1340" s="22"/>
    </row>
    <row r="1341" spans="7:10" ht="15" customHeight="1">
      <c r="J1341" s="22"/>
    </row>
    <row r="1342" spans="7:10" ht="15" customHeight="1">
      <c r="J1342" s="22"/>
    </row>
    <row r="1343" spans="7:10" ht="15" customHeight="1">
      <c r="J1343" s="22"/>
    </row>
    <row r="1344" spans="7:10" ht="15" customHeight="1">
      <c r="J1344" s="22"/>
    </row>
    <row r="1345" spans="10:10" ht="15" customHeight="1">
      <c r="J1345" s="22"/>
    </row>
    <row r="1346" spans="10:10" ht="15" customHeight="1">
      <c r="J1346" s="22"/>
    </row>
    <row r="1347" spans="10:10" ht="15" customHeight="1">
      <c r="J1347" s="22"/>
    </row>
    <row r="1348" spans="10:10" ht="15" customHeight="1">
      <c r="J1348" s="22"/>
    </row>
    <row r="1349" spans="10:10" ht="15" customHeight="1">
      <c r="J1349" s="22"/>
    </row>
    <row r="1350" spans="10:10" ht="15" customHeight="1">
      <c r="J1350" s="22"/>
    </row>
    <row r="1351" spans="10:10" ht="15" customHeight="1">
      <c r="J1351" s="22"/>
    </row>
    <row r="1352" spans="10:10" ht="15" customHeight="1">
      <c r="J1352" s="22"/>
    </row>
    <row r="1353" spans="10:10" ht="15" customHeight="1">
      <c r="J1353" s="22"/>
    </row>
    <row r="1354" spans="10:10" ht="15" customHeight="1">
      <c r="J1354" s="22"/>
    </row>
    <row r="1355" spans="10:10" ht="15" customHeight="1">
      <c r="J1355" s="22"/>
    </row>
    <row r="1356" spans="10:10" ht="15" customHeight="1">
      <c r="J1356" s="22"/>
    </row>
    <row r="1357" spans="10:10" ht="15" customHeight="1">
      <c r="J1357" s="22"/>
    </row>
    <row r="1358" spans="10:10" ht="15" customHeight="1">
      <c r="J1358" s="22"/>
    </row>
    <row r="1359" spans="10:10" ht="15" customHeight="1">
      <c r="J1359" s="22"/>
    </row>
    <row r="1360" spans="10:10" ht="15" customHeight="1">
      <c r="J1360" s="22"/>
    </row>
    <row r="1361" spans="10:10" ht="15" customHeight="1">
      <c r="J1361" s="22"/>
    </row>
    <row r="1362" spans="10:10" ht="15" customHeight="1">
      <c r="J1362" s="22"/>
    </row>
    <row r="1363" spans="10:10" ht="15" customHeight="1">
      <c r="J1363" s="22"/>
    </row>
    <row r="1364" spans="10:10" ht="15" customHeight="1">
      <c r="J1364" s="22"/>
    </row>
    <row r="1365" spans="10:10" ht="15" customHeight="1">
      <c r="J1365" s="22"/>
    </row>
    <row r="1366" spans="10:10" ht="15" customHeight="1">
      <c r="J1366" s="22"/>
    </row>
    <row r="1367" spans="10:10" ht="15" customHeight="1">
      <c r="J1367" s="22"/>
    </row>
    <row r="1368" spans="10:10" ht="15" customHeight="1">
      <c r="J1368" s="22"/>
    </row>
    <row r="1369" spans="10:10" ht="15" customHeight="1">
      <c r="J1369" s="22"/>
    </row>
    <row r="1370" spans="10:10" ht="15" customHeight="1">
      <c r="J1370" s="22"/>
    </row>
    <row r="1371" spans="10:10" ht="15" customHeight="1">
      <c r="J1371" s="22"/>
    </row>
    <row r="1372" spans="10:10" ht="15" customHeight="1">
      <c r="J1372" s="22"/>
    </row>
    <row r="1373" spans="10:10" ht="15" customHeight="1">
      <c r="J1373" s="22"/>
    </row>
    <row r="1374" spans="10:10" ht="15" customHeight="1">
      <c r="J1374" s="22"/>
    </row>
    <row r="1375" spans="10:10" ht="15" customHeight="1">
      <c r="J1375" s="22"/>
    </row>
    <row r="1376" spans="10:10" ht="15" customHeight="1">
      <c r="J1376" s="22"/>
    </row>
    <row r="1377" spans="10:10" ht="15" customHeight="1">
      <c r="J1377" s="22"/>
    </row>
    <row r="1378" spans="10:10" ht="15" customHeight="1">
      <c r="J1378" s="22"/>
    </row>
    <row r="1379" spans="10:10" ht="15" customHeight="1">
      <c r="J1379" s="22"/>
    </row>
    <row r="1380" spans="10:10" ht="15" customHeight="1">
      <c r="J1380" s="22"/>
    </row>
    <row r="1381" spans="10:10" ht="15" customHeight="1">
      <c r="J1381" s="22"/>
    </row>
    <row r="1382" spans="10:10" ht="15" customHeight="1">
      <c r="J1382" s="22"/>
    </row>
    <row r="1383" spans="10:10" ht="15" customHeight="1">
      <c r="J1383" s="22"/>
    </row>
    <row r="1384" spans="10:10" ht="15" customHeight="1">
      <c r="J1384" s="22"/>
    </row>
    <row r="1385" spans="10:10" ht="15" customHeight="1">
      <c r="J1385" s="22"/>
    </row>
    <row r="1386" spans="10:10" ht="15" customHeight="1">
      <c r="J1386" s="22"/>
    </row>
    <row r="1387" spans="10:10" ht="15" customHeight="1">
      <c r="J1387" s="22"/>
    </row>
    <row r="1388" spans="10:10" ht="15" customHeight="1"/>
    <row r="1389" spans="10:10" ht="15" customHeight="1"/>
    <row r="1390" spans="10:10" ht="15" customHeight="1"/>
    <row r="1391" spans="10:10" ht="15" customHeight="1"/>
    <row r="1392" spans="10:10" ht="15" customHeight="1"/>
    <row r="1393" spans="7:10" ht="15" customHeight="1"/>
    <row r="1394" spans="7:10" ht="15" customHeight="1"/>
    <row r="1395" spans="7:10" ht="15" customHeight="1"/>
    <row r="1396" spans="7:10" ht="15" customHeight="1"/>
    <row r="1397" spans="7:10" ht="15" customHeight="1"/>
    <row r="1398" spans="7:10" ht="15" customHeight="1"/>
    <row r="1399" spans="7:10" ht="15" customHeight="1"/>
    <row r="1400" spans="7:10" ht="15" customHeight="1"/>
    <row r="1401" spans="7:10" ht="15" customHeight="1"/>
    <row r="1402" spans="7:10" ht="15" customHeight="1"/>
    <row r="1403" spans="7:10" ht="15" customHeight="1">
      <c r="G1403" s="24"/>
    </row>
    <row r="1404" spans="7:10" ht="15" customHeight="1">
      <c r="G1404" s="24"/>
      <c r="J1404" s="22"/>
    </row>
    <row r="1405" spans="7:10" ht="15" customHeight="1">
      <c r="G1405" s="24"/>
      <c r="J1405" s="22"/>
    </row>
    <row r="1406" spans="7:10" ht="15" customHeight="1">
      <c r="G1406" s="24"/>
      <c r="J1406" s="22"/>
    </row>
    <row r="1407" spans="7:10" ht="15" customHeight="1">
      <c r="G1407" s="24"/>
      <c r="J1407" s="22"/>
    </row>
    <row r="1408" spans="7:10" ht="15" customHeight="1">
      <c r="G1408" s="24"/>
      <c r="J1408" s="22"/>
    </row>
    <row r="1409" spans="7:10" ht="15" customHeight="1">
      <c r="G1409" s="24"/>
      <c r="J1409" s="22"/>
    </row>
    <row r="1410" spans="7:10" ht="15" customHeight="1">
      <c r="G1410" s="24"/>
      <c r="J1410" s="22"/>
    </row>
    <row r="1411" spans="7:10" ht="15" customHeight="1">
      <c r="G1411" s="24"/>
      <c r="J1411" s="22"/>
    </row>
    <row r="1412" spans="7:10" ht="15" customHeight="1">
      <c r="G1412" s="24"/>
      <c r="J1412" s="22"/>
    </row>
    <row r="1413" spans="7:10" ht="15" customHeight="1">
      <c r="G1413" s="24"/>
      <c r="J1413" s="22"/>
    </row>
    <row r="1414" spans="7:10" ht="15" customHeight="1">
      <c r="G1414" s="24"/>
      <c r="J1414" s="22"/>
    </row>
    <row r="1415" spans="7:10" ht="15" customHeight="1">
      <c r="G1415" s="24"/>
      <c r="J1415" s="22"/>
    </row>
    <row r="1416" spans="7:10" ht="15" customHeight="1">
      <c r="G1416" s="24"/>
      <c r="J1416" s="22"/>
    </row>
    <row r="1417" spans="7:10" ht="15" customHeight="1">
      <c r="G1417" s="24"/>
      <c r="J1417" s="22"/>
    </row>
    <row r="1418" spans="7:10" ht="15" customHeight="1">
      <c r="G1418" s="24"/>
      <c r="J1418" s="22"/>
    </row>
    <row r="1419" spans="7:10" ht="15" customHeight="1">
      <c r="G1419" s="24"/>
      <c r="J1419" s="22"/>
    </row>
    <row r="1420" spans="7:10" ht="15" customHeight="1">
      <c r="G1420" s="24"/>
      <c r="J1420" s="22"/>
    </row>
    <row r="1421" spans="7:10" ht="15" customHeight="1">
      <c r="G1421" s="24"/>
      <c r="J1421" s="22"/>
    </row>
    <row r="1422" spans="7:10" ht="15" customHeight="1">
      <c r="G1422" s="24"/>
      <c r="J1422" s="22"/>
    </row>
    <row r="1423" spans="7:10" ht="15" customHeight="1">
      <c r="G1423" s="24"/>
      <c r="J1423" s="22"/>
    </row>
    <row r="1424" spans="7:10" ht="15" customHeight="1">
      <c r="G1424" s="24"/>
      <c r="J1424" s="22"/>
    </row>
    <row r="1425" spans="7:10" ht="15" customHeight="1">
      <c r="G1425" s="24"/>
      <c r="J1425" s="22"/>
    </row>
    <row r="1426" spans="7:10" ht="15" customHeight="1">
      <c r="G1426" s="24"/>
      <c r="J1426" s="22"/>
    </row>
    <row r="1427" spans="7:10" ht="15" customHeight="1">
      <c r="G1427" s="24"/>
      <c r="J1427" s="22"/>
    </row>
    <row r="1428" spans="7:10" ht="15" customHeight="1">
      <c r="G1428" s="24"/>
      <c r="J1428" s="22"/>
    </row>
    <row r="1429" spans="7:10" ht="15" customHeight="1">
      <c r="G1429" s="24"/>
      <c r="J1429" s="22"/>
    </row>
    <row r="1430" spans="7:10" ht="15" customHeight="1">
      <c r="G1430" s="24"/>
      <c r="J1430" s="22"/>
    </row>
    <row r="1431" spans="7:10" ht="15" customHeight="1">
      <c r="G1431" s="24"/>
      <c r="J1431" s="22"/>
    </row>
    <row r="1432" spans="7:10" ht="15" customHeight="1">
      <c r="G1432" s="24"/>
      <c r="J1432" s="22"/>
    </row>
    <row r="1433" spans="7:10" ht="15" customHeight="1">
      <c r="G1433" s="24"/>
      <c r="J1433" s="22"/>
    </row>
    <row r="1434" spans="7:10" ht="15" customHeight="1">
      <c r="G1434" s="24"/>
      <c r="J1434" s="22"/>
    </row>
    <row r="1435" spans="7:10" ht="15" customHeight="1">
      <c r="G1435" s="24"/>
      <c r="J1435" s="22"/>
    </row>
    <row r="1436" spans="7:10" ht="15" customHeight="1">
      <c r="G1436" s="24"/>
      <c r="J1436" s="22"/>
    </row>
    <row r="1437" spans="7:10" ht="15" customHeight="1">
      <c r="G1437" s="24"/>
      <c r="J1437" s="22"/>
    </row>
    <row r="1438" spans="7:10" ht="15" customHeight="1">
      <c r="G1438" s="24"/>
      <c r="J1438" s="22"/>
    </row>
    <row r="1439" spans="7:10" ht="15" customHeight="1">
      <c r="G1439" s="24"/>
      <c r="J1439" s="22"/>
    </row>
    <row r="1440" spans="7:10" ht="15" customHeight="1">
      <c r="G1440" s="24"/>
      <c r="J1440" s="22"/>
    </row>
    <row r="1441" spans="7:10" ht="15" customHeight="1">
      <c r="G1441" s="24"/>
      <c r="J1441" s="22"/>
    </row>
    <row r="1442" spans="7:10" ht="15" customHeight="1">
      <c r="G1442" s="24"/>
      <c r="J1442" s="22"/>
    </row>
    <row r="1443" spans="7:10" ht="15" customHeight="1">
      <c r="G1443" s="24"/>
      <c r="J1443" s="22"/>
    </row>
    <row r="1444" spans="7:10" ht="15" customHeight="1">
      <c r="G1444" s="24"/>
      <c r="J1444" s="22"/>
    </row>
    <row r="1445" spans="7:10" ht="15" customHeight="1">
      <c r="G1445" s="24"/>
      <c r="J1445" s="22"/>
    </row>
    <row r="1446" spans="7:10" ht="15" customHeight="1">
      <c r="G1446" s="24"/>
      <c r="J1446" s="22"/>
    </row>
    <row r="1447" spans="7:10" ht="15" customHeight="1">
      <c r="G1447" s="24"/>
      <c r="J1447" s="22"/>
    </row>
    <row r="1448" spans="7:10" ht="15" customHeight="1">
      <c r="G1448" s="24"/>
      <c r="J1448" s="22"/>
    </row>
    <row r="1449" spans="7:10" ht="15" customHeight="1">
      <c r="G1449" s="24"/>
      <c r="J1449" s="22"/>
    </row>
    <row r="1450" spans="7:10" ht="15" customHeight="1">
      <c r="G1450" s="24"/>
      <c r="J1450" s="22"/>
    </row>
    <row r="1451" spans="7:10" ht="15" customHeight="1">
      <c r="G1451" s="24"/>
      <c r="J1451" s="22"/>
    </row>
    <row r="1452" spans="7:10" ht="15" customHeight="1">
      <c r="G1452" s="24"/>
      <c r="J1452" s="22"/>
    </row>
    <row r="1453" spans="7:10" ht="15" customHeight="1">
      <c r="G1453" s="24"/>
      <c r="J1453" s="22"/>
    </row>
    <row r="1454" spans="7:10" ht="15" customHeight="1">
      <c r="G1454" s="24"/>
      <c r="J1454" s="22"/>
    </row>
    <row r="1455" spans="7:10" ht="15" customHeight="1">
      <c r="G1455" s="24"/>
      <c r="J1455" s="22"/>
    </row>
    <row r="1456" spans="7:10" ht="15" customHeight="1">
      <c r="G1456" s="24"/>
      <c r="J1456" s="22"/>
    </row>
    <row r="1457" spans="7:10" ht="15" customHeight="1">
      <c r="G1457" s="24"/>
      <c r="J1457" s="22"/>
    </row>
    <row r="1458" spans="7:10" ht="15" customHeight="1">
      <c r="G1458" s="24"/>
      <c r="J1458" s="22"/>
    </row>
    <row r="1459" spans="7:10" ht="15" customHeight="1">
      <c r="G1459" s="24"/>
      <c r="J1459" s="22"/>
    </row>
    <row r="1460" spans="7:10" ht="15" customHeight="1">
      <c r="G1460" s="24"/>
      <c r="J1460" s="22"/>
    </row>
    <row r="1461" spans="7:10" ht="15" customHeight="1">
      <c r="G1461" s="24"/>
      <c r="J1461" s="22"/>
    </row>
    <row r="1462" spans="7:10" ht="15" customHeight="1">
      <c r="G1462" s="24"/>
      <c r="J1462" s="22"/>
    </row>
    <row r="1463" spans="7:10" ht="15" customHeight="1">
      <c r="G1463" s="24"/>
      <c r="J1463" s="22"/>
    </row>
    <row r="1464" spans="7:10" ht="15" customHeight="1">
      <c r="G1464" s="24"/>
      <c r="J1464" s="22"/>
    </row>
    <row r="1465" spans="7:10" ht="15" customHeight="1">
      <c r="G1465" s="24"/>
      <c r="J1465" s="22"/>
    </row>
    <row r="1466" spans="7:10" ht="15" customHeight="1">
      <c r="G1466" s="24"/>
      <c r="J1466" s="22"/>
    </row>
    <row r="1467" spans="7:10" ht="15" customHeight="1">
      <c r="G1467" s="24"/>
      <c r="J1467" s="22"/>
    </row>
    <row r="1468" spans="7:10" ht="15" customHeight="1">
      <c r="G1468" s="24"/>
      <c r="J1468" s="22"/>
    </row>
    <row r="1469" spans="7:10" ht="15" customHeight="1">
      <c r="G1469" s="24"/>
      <c r="J1469" s="22"/>
    </row>
    <row r="1470" spans="7:10" ht="15" customHeight="1">
      <c r="G1470" s="24"/>
      <c r="J1470" s="22"/>
    </row>
    <row r="1471" spans="7:10" ht="15" customHeight="1">
      <c r="G1471" s="24"/>
      <c r="J1471" s="22"/>
    </row>
    <row r="1472" spans="7:10" ht="15" customHeight="1">
      <c r="G1472" s="24"/>
      <c r="J1472" s="22"/>
    </row>
    <row r="1473" spans="7:10" ht="15" customHeight="1">
      <c r="G1473" s="24"/>
      <c r="J1473" s="22"/>
    </row>
    <row r="1474" spans="7:10" ht="15" customHeight="1">
      <c r="G1474" s="24"/>
      <c r="J1474" s="22"/>
    </row>
    <row r="1475" spans="7:10" ht="15" customHeight="1">
      <c r="G1475" s="24"/>
      <c r="J1475" s="22"/>
    </row>
    <row r="1476" spans="7:10" ht="15" customHeight="1">
      <c r="G1476" s="24"/>
      <c r="J1476" s="22"/>
    </row>
    <row r="1477" spans="7:10" ht="15" customHeight="1">
      <c r="G1477" s="24"/>
      <c r="J1477" s="22"/>
    </row>
    <row r="1478" spans="7:10" ht="15" customHeight="1">
      <c r="G1478" s="24"/>
      <c r="J1478" s="22"/>
    </row>
    <row r="1479" spans="7:10" ht="15" customHeight="1">
      <c r="G1479" s="24"/>
      <c r="J1479" s="22"/>
    </row>
    <row r="1480" spans="7:10" ht="15" customHeight="1">
      <c r="G1480" s="24"/>
      <c r="J1480" s="22"/>
    </row>
    <row r="1481" spans="7:10" ht="15" customHeight="1">
      <c r="G1481" s="24"/>
      <c r="J1481" s="22"/>
    </row>
    <row r="1482" spans="7:10" ht="15" customHeight="1">
      <c r="G1482" s="24"/>
      <c r="J1482" s="22"/>
    </row>
    <row r="1483" spans="7:10" ht="15" customHeight="1">
      <c r="G1483" s="24"/>
      <c r="J1483" s="22"/>
    </row>
    <row r="1484" spans="7:10" ht="15" customHeight="1">
      <c r="G1484" s="24"/>
      <c r="J1484" s="22"/>
    </row>
    <row r="1485" spans="7:10" ht="15" customHeight="1">
      <c r="G1485" s="24"/>
      <c r="J1485" s="22"/>
    </row>
    <row r="1486" spans="7:10" ht="15" customHeight="1">
      <c r="G1486" s="24"/>
      <c r="J1486" s="22"/>
    </row>
    <row r="1487" spans="7:10" ht="15" customHeight="1">
      <c r="G1487" s="24"/>
      <c r="J1487" s="22"/>
    </row>
    <row r="1488" spans="7:10" ht="15" customHeight="1">
      <c r="G1488" s="24"/>
      <c r="J1488" s="22"/>
    </row>
    <row r="1489" spans="7:10" ht="15" customHeight="1">
      <c r="G1489" s="24"/>
      <c r="J1489" s="22"/>
    </row>
    <row r="1490" spans="7:10" ht="15" customHeight="1">
      <c r="G1490" s="24"/>
      <c r="J1490" s="22"/>
    </row>
    <row r="1491" spans="7:10" ht="15" customHeight="1">
      <c r="G1491" s="24"/>
      <c r="J1491" s="22"/>
    </row>
    <row r="1492" spans="7:10" ht="15" customHeight="1">
      <c r="G1492" s="24"/>
      <c r="J1492" s="22"/>
    </row>
    <row r="1493" spans="7:10" ht="15" customHeight="1">
      <c r="G1493" s="24"/>
      <c r="J1493" s="22"/>
    </row>
    <row r="1494" spans="7:10" ht="15" customHeight="1">
      <c r="G1494" s="24"/>
      <c r="J1494" s="22"/>
    </row>
    <row r="1495" spans="7:10" ht="15" customHeight="1">
      <c r="G1495" s="24"/>
      <c r="J1495" s="22"/>
    </row>
    <row r="1496" spans="7:10" ht="15" customHeight="1">
      <c r="G1496" s="24"/>
      <c r="J1496" s="22"/>
    </row>
    <row r="1497" spans="7:10" ht="15" customHeight="1">
      <c r="G1497" s="24"/>
      <c r="J1497" s="22"/>
    </row>
    <row r="1498" spans="7:10" ht="15" customHeight="1">
      <c r="G1498" s="24"/>
      <c r="J1498" s="22"/>
    </row>
    <row r="1499" spans="7:10" ht="15" customHeight="1">
      <c r="G1499" s="24"/>
      <c r="J1499" s="22"/>
    </row>
    <row r="1500" spans="7:10" ht="15" customHeight="1">
      <c r="G1500" s="24"/>
      <c r="J1500" s="22"/>
    </row>
    <row r="1501" spans="7:10" ht="15" customHeight="1">
      <c r="G1501" s="24"/>
      <c r="J1501" s="22"/>
    </row>
    <row r="1502" spans="7:10" ht="15" customHeight="1">
      <c r="G1502" s="24"/>
      <c r="J1502" s="22"/>
    </row>
    <row r="1503" spans="7:10" ht="15" customHeight="1">
      <c r="G1503" s="24"/>
      <c r="J1503" s="22"/>
    </row>
    <row r="1504" spans="7:10" ht="15" customHeight="1">
      <c r="G1504" s="24"/>
      <c r="J1504" s="22"/>
    </row>
    <row r="1505" spans="7:10" ht="15" customHeight="1">
      <c r="G1505" s="24"/>
      <c r="J1505" s="22"/>
    </row>
    <row r="1506" spans="7:10" ht="15" customHeight="1">
      <c r="G1506" s="24"/>
      <c r="J1506" s="22"/>
    </row>
    <row r="1507" spans="7:10" ht="15" customHeight="1">
      <c r="G1507" s="24"/>
      <c r="J1507" s="22"/>
    </row>
    <row r="1508" spans="7:10" ht="15" customHeight="1">
      <c r="G1508" s="24"/>
      <c r="J1508" s="22"/>
    </row>
    <row r="1509" spans="7:10" ht="15" customHeight="1">
      <c r="G1509" s="24"/>
      <c r="J1509" s="22"/>
    </row>
    <row r="1510" spans="7:10" ht="15" customHeight="1">
      <c r="G1510" s="24"/>
      <c r="J1510" s="22"/>
    </row>
    <row r="1511" spans="7:10" ht="15" customHeight="1">
      <c r="G1511" s="24"/>
      <c r="J1511" s="22"/>
    </row>
    <row r="1512" spans="7:10" ht="15" customHeight="1">
      <c r="G1512" s="24"/>
      <c r="J1512" s="22"/>
    </row>
    <row r="1513" spans="7:10" ht="15" customHeight="1">
      <c r="G1513" s="24"/>
      <c r="J1513" s="22"/>
    </row>
    <row r="1514" spans="7:10" ht="15" customHeight="1">
      <c r="G1514" s="24"/>
      <c r="J1514" s="22"/>
    </row>
    <row r="1515" spans="7:10" ht="15" customHeight="1">
      <c r="G1515" s="24"/>
      <c r="J1515" s="22"/>
    </row>
    <row r="1516" spans="7:10" ht="15" customHeight="1">
      <c r="G1516" s="24"/>
      <c r="J1516" s="22"/>
    </row>
    <row r="1517" spans="7:10" ht="15" customHeight="1">
      <c r="G1517" s="24"/>
      <c r="J1517" s="22"/>
    </row>
    <row r="1518" spans="7:10" ht="15" customHeight="1">
      <c r="G1518" s="24"/>
      <c r="J1518" s="22"/>
    </row>
    <row r="1519" spans="7:10" ht="15" customHeight="1">
      <c r="G1519" s="24"/>
      <c r="J1519" s="22"/>
    </row>
    <row r="1520" spans="7:10" ht="15" customHeight="1">
      <c r="G1520" s="24"/>
      <c r="J1520" s="22"/>
    </row>
    <row r="1521" spans="7:10" ht="15" customHeight="1">
      <c r="G1521" s="24"/>
      <c r="J1521" s="22"/>
    </row>
    <row r="1522" spans="7:10" ht="15" customHeight="1">
      <c r="G1522" s="24"/>
      <c r="J1522" s="22"/>
    </row>
    <row r="1523" spans="7:10" ht="15" customHeight="1">
      <c r="G1523" s="24"/>
      <c r="J1523" s="22"/>
    </row>
    <row r="1524" spans="7:10" ht="15" customHeight="1">
      <c r="G1524" s="24"/>
      <c r="J1524" s="22"/>
    </row>
    <row r="1525" spans="7:10" ht="15" customHeight="1">
      <c r="G1525" s="24"/>
      <c r="J1525" s="22"/>
    </row>
    <row r="1526" spans="7:10" ht="15" customHeight="1">
      <c r="G1526" s="24"/>
      <c r="J1526" s="22"/>
    </row>
    <row r="1527" spans="7:10" ht="15" customHeight="1">
      <c r="G1527" s="24"/>
      <c r="J1527" s="22"/>
    </row>
    <row r="1528" spans="7:10" ht="15" customHeight="1">
      <c r="G1528" s="24"/>
      <c r="J1528" s="22"/>
    </row>
    <row r="1529" spans="7:10" ht="15" customHeight="1">
      <c r="G1529" s="24"/>
      <c r="J1529" s="22"/>
    </row>
    <row r="1530" spans="7:10" ht="15" customHeight="1">
      <c r="G1530" s="24"/>
      <c r="J1530" s="22"/>
    </row>
    <row r="1531" spans="7:10" ht="15" customHeight="1">
      <c r="G1531" s="24"/>
      <c r="J1531" s="22"/>
    </row>
    <row r="1532" spans="7:10" ht="15" customHeight="1">
      <c r="G1532" s="24"/>
      <c r="J1532" s="22"/>
    </row>
    <row r="1533" spans="7:10" ht="15" customHeight="1">
      <c r="G1533" s="24"/>
      <c r="J1533" s="22"/>
    </row>
    <row r="1534" spans="7:10" ht="15" customHeight="1">
      <c r="G1534" s="24"/>
      <c r="J1534" s="22"/>
    </row>
    <row r="1535" spans="7:10" ht="15" customHeight="1">
      <c r="G1535" s="24"/>
      <c r="J1535" s="22"/>
    </row>
    <row r="1536" spans="7:10" ht="15" customHeight="1">
      <c r="G1536" s="24"/>
      <c r="J1536" s="22"/>
    </row>
    <row r="1537" spans="7:10" ht="15" customHeight="1">
      <c r="G1537" s="24"/>
      <c r="J1537" s="22"/>
    </row>
    <row r="1538" spans="7:10" ht="15" customHeight="1">
      <c r="G1538" s="24"/>
      <c r="J1538" s="22"/>
    </row>
    <row r="1539" spans="7:10" ht="15" customHeight="1">
      <c r="G1539" s="24"/>
      <c r="J1539" s="22"/>
    </row>
    <row r="1540" spans="7:10" ht="15" customHeight="1">
      <c r="G1540" s="24"/>
      <c r="J1540" s="22"/>
    </row>
    <row r="1541" spans="7:10" ht="15" customHeight="1">
      <c r="G1541" s="24"/>
      <c r="J1541" s="22"/>
    </row>
    <row r="1542" spans="7:10" ht="15" customHeight="1">
      <c r="G1542" s="24"/>
      <c r="J1542" s="22"/>
    </row>
    <row r="1543" spans="7:10" ht="15" customHeight="1">
      <c r="G1543" s="24"/>
      <c r="J1543" s="22"/>
    </row>
    <row r="1544" spans="7:10" ht="15" customHeight="1">
      <c r="G1544" s="24"/>
      <c r="J1544" s="22"/>
    </row>
    <row r="1545" spans="7:10" ht="15" customHeight="1">
      <c r="G1545" s="24"/>
      <c r="J1545" s="22"/>
    </row>
    <row r="1546" spans="7:10" ht="15" customHeight="1">
      <c r="G1546" s="24"/>
      <c r="J1546" s="22"/>
    </row>
    <row r="1547" spans="7:10" ht="15" customHeight="1">
      <c r="G1547" s="24"/>
      <c r="J1547" s="22"/>
    </row>
    <row r="1548" spans="7:10" ht="15" customHeight="1">
      <c r="G1548" s="24"/>
      <c r="J1548" s="22"/>
    </row>
    <row r="1549" spans="7:10" ht="15" customHeight="1">
      <c r="G1549" s="24"/>
      <c r="J1549" s="22"/>
    </row>
    <row r="1550" spans="7:10" ht="15" customHeight="1">
      <c r="G1550" s="24"/>
      <c r="J1550" s="22"/>
    </row>
    <row r="1551" spans="7:10" ht="15" customHeight="1">
      <c r="G1551" s="24"/>
      <c r="J1551" s="22"/>
    </row>
    <row r="1552" spans="7:10" ht="15" customHeight="1">
      <c r="G1552" s="24"/>
      <c r="J1552" s="22"/>
    </row>
    <row r="1553" spans="7:10" ht="15" customHeight="1">
      <c r="G1553" s="24"/>
      <c r="J1553" s="22"/>
    </row>
    <row r="1554" spans="7:10" ht="15" customHeight="1">
      <c r="G1554" s="24"/>
      <c r="J1554" s="22"/>
    </row>
    <row r="1555" spans="7:10" ht="15" customHeight="1">
      <c r="G1555" s="24"/>
      <c r="J1555" s="22"/>
    </row>
    <row r="1556" spans="7:10" ht="15" customHeight="1">
      <c r="G1556" s="24"/>
      <c r="J1556" s="22"/>
    </row>
    <row r="1557" spans="7:10" ht="15" customHeight="1">
      <c r="G1557" s="24"/>
      <c r="J1557" s="22"/>
    </row>
    <row r="1558" spans="7:10" ht="15" customHeight="1">
      <c r="G1558" s="24"/>
      <c r="J1558" s="22"/>
    </row>
    <row r="1559" spans="7:10" ht="15" customHeight="1">
      <c r="G1559" s="24"/>
      <c r="J1559" s="22"/>
    </row>
    <row r="1560" spans="7:10" ht="15" customHeight="1">
      <c r="G1560" s="24"/>
      <c r="J1560" s="22"/>
    </row>
    <row r="1561" spans="7:10" ht="15" customHeight="1">
      <c r="G1561" s="24"/>
      <c r="J1561" s="22"/>
    </row>
    <row r="1562" spans="7:10" ht="15" customHeight="1">
      <c r="G1562" s="24"/>
      <c r="J1562" s="22"/>
    </row>
    <row r="1563" spans="7:10" ht="15" customHeight="1">
      <c r="G1563" s="24"/>
      <c r="J1563" s="22"/>
    </row>
    <row r="1564" spans="7:10" ht="15" customHeight="1">
      <c r="G1564" s="24"/>
      <c r="J1564" s="22"/>
    </row>
    <row r="1565" spans="7:10" ht="15" customHeight="1">
      <c r="G1565" s="24"/>
      <c r="J1565" s="22"/>
    </row>
    <row r="1566" spans="7:10" ht="15" customHeight="1">
      <c r="G1566" s="24"/>
      <c r="J1566" s="22"/>
    </row>
    <row r="1567" spans="7:10" ht="15" customHeight="1">
      <c r="G1567" s="24"/>
      <c r="J1567" s="22"/>
    </row>
    <row r="1568" spans="7:10" ht="15" customHeight="1">
      <c r="G1568" s="24"/>
      <c r="J1568" s="22"/>
    </row>
    <row r="1569" spans="7:10" ht="15" customHeight="1">
      <c r="G1569" s="24"/>
      <c r="J1569" s="22"/>
    </row>
    <row r="1570" spans="7:10" ht="15" customHeight="1">
      <c r="G1570" s="24"/>
      <c r="J1570" s="22"/>
    </row>
    <row r="1571" spans="7:10" ht="15" customHeight="1">
      <c r="G1571" s="24"/>
      <c r="J1571" s="22"/>
    </row>
    <row r="1572" spans="7:10" ht="15" customHeight="1">
      <c r="G1572" s="24"/>
      <c r="I1572" s="22"/>
      <c r="J1572" s="22"/>
    </row>
    <row r="1573" spans="7:10" ht="15" customHeight="1">
      <c r="G1573" s="24"/>
      <c r="J1573" s="22"/>
    </row>
    <row r="1574" spans="7:10" ht="15" customHeight="1">
      <c r="G1574" s="24"/>
      <c r="J1574" s="22"/>
    </row>
    <row r="1575" spans="7:10" ht="15" customHeight="1">
      <c r="G1575" s="24"/>
      <c r="J1575" s="22"/>
    </row>
    <row r="1576" spans="7:10" ht="15" customHeight="1">
      <c r="G1576" s="24"/>
      <c r="J1576" s="22"/>
    </row>
    <row r="1577" spans="7:10" ht="15" customHeight="1">
      <c r="G1577" s="24"/>
      <c r="I1577" s="22"/>
      <c r="J1577" s="22"/>
    </row>
    <row r="1578" spans="7:10" ht="15" customHeight="1">
      <c r="G1578" s="24"/>
      <c r="J1578" s="22"/>
    </row>
    <row r="1579" spans="7:10" ht="15" customHeight="1">
      <c r="G1579" s="24"/>
      <c r="J1579" s="22"/>
    </row>
    <row r="1580" spans="7:10" ht="15" customHeight="1">
      <c r="G1580" s="24"/>
      <c r="J1580" s="22"/>
    </row>
    <row r="1581" spans="7:10" ht="15" customHeight="1">
      <c r="G1581" s="24"/>
      <c r="J1581" s="22"/>
    </row>
    <row r="1582" spans="7:10" ht="15" customHeight="1">
      <c r="G1582" s="24"/>
      <c r="I1582" s="22"/>
      <c r="J1582" s="22"/>
    </row>
    <row r="1583" spans="7:10" ht="15" customHeight="1">
      <c r="G1583" s="24"/>
      <c r="J1583" s="22"/>
    </row>
    <row r="1584" spans="7:10" ht="15" customHeight="1">
      <c r="G1584" s="24"/>
      <c r="J1584" s="22"/>
    </row>
    <row r="1585" spans="7:10" ht="15" customHeight="1">
      <c r="G1585" s="24"/>
      <c r="J1585" s="22"/>
    </row>
    <row r="1586" spans="7:10" ht="15" customHeight="1">
      <c r="G1586" s="24"/>
      <c r="J1586" s="22"/>
    </row>
    <row r="1587" spans="7:10" ht="15" customHeight="1">
      <c r="G1587" s="24"/>
      <c r="J1587" s="22"/>
    </row>
    <row r="1588" spans="7:10" ht="15" customHeight="1">
      <c r="G1588" s="24"/>
      <c r="J1588" s="22"/>
    </row>
    <row r="1589" spans="7:10" ht="15" customHeight="1">
      <c r="G1589" s="24"/>
      <c r="J1589" s="22"/>
    </row>
    <row r="1590" spans="7:10" ht="15" customHeight="1">
      <c r="G1590" s="24"/>
      <c r="J1590" s="22"/>
    </row>
    <row r="1591" spans="7:10" ht="15" customHeight="1">
      <c r="G1591" s="24"/>
      <c r="J1591" s="22"/>
    </row>
    <row r="1592" spans="7:10" ht="15" customHeight="1">
      <c r="G1592" s="24"/>
      <c r="J1592" s="22"/>
    </row>
    <row r="1593" spans="7:10" ht="15" customHeight="1">
      <c r="G1593" s="24"/>
      <c r="J1593" s="22"/>
    </row>
    <row r="1594" spans="7:10" ht="15" customHeight="1">
      <c r="G1594" s="24"/>
      <c r="J1594" s="22"/>
    </row>
    <row r="1595" spans="7:10" ht="15" customHeight="1">
      <c r="G1595" s="24"/>
      <c r="J1595" s="22"/>
    </row>
    <row r="1596" spans="7:10" ht="15" customHeight="1">
      <c r="G1596" s="24"/>
      <c r="J1596" s="22"/>
    </row>
    <row r="1597" spans="7:10" ht="15" customHeight="1">
      <c r="G1597" s="24"/>
      <c r="J1597" s="22"/>
    </row>
    <row r="1598" spans="7:10" ht="15" customHeight="1">
      <c r="G1598" s="24"/>
      <c r="J1598" s="22"/>
    </row>
    <row r="1599" spans="7:10" ht="15" customHeight="1">
      <c r="G1599" s="24"/>
      <c r="J1599" s="22"/>
    </row>
    <row r="1600" spans="7:10" ht="15" customHeight="1">
      <c r="G1600" s="24"/>
      <c r="J1600" s="22"/>
    </row>
    <row r="1601" spans="7:10" ht="15" customHeight="1">
      <c r="G1601" s="24"/>
      <c r="J1601" s="22"/>
    </row>
    <row r="1602" spans="7:10" ht="15" customHeight="1">
      <c r="G1602" s="24"/>
      <c r="J1602" s="22"/>
    </row>
    <row r="1603" spans="7:10" ht="15" customHeight="1">
      <c r="G1603" s="24"/>
      <c r="J1603" s="22"/>
    </row>
    <row r="1604" spans="7:10" ht="15" customHeight="1">
      <c r="G1604" s="24"/>
      <c r="J1604" s="22"/>
    </row>
    <row r="1605" spans="7:10" ht="15" customHeight="1">
      <c r="G1605" s="24"/>
      <c r="J1605" s="22"/>
    </row>
    <row r="1606" spans="7:10" ht="15" customHeight="1">
      <c r="G1606" s="24"/>
      <c r="J1606" s="22"/>
    </row>
    <row r="1607" spans="7:10" ht="15" customHeight="1">
      <c r="G1607" s="24"/>
      <c r="J1607" s="22"/>
    </row>
    <row r="1608" spans="7:10" ht="15" customHeight="1">
      <c r="G1608" s="24"/>
      <c r="J1608" s="22"/>
    </row>
    <row r="1609" spans="7:10" ht="15" customHeight="1">
      <c r="G1609" s="24"/>
      <c r="J1609" s="22"/>
    </row>
    <row r="1610" spans="7:10" ht="15" customHeight="1">
      <c r="G1610" s="24"/>
      <c r="J1610" s="22"/>
    </row>
    <row r="1611" spans="7:10" ht="15" customHeight="1">
      <c r="G1611" s="24"/>
      <c r="J1611" s="22"/>
    </row>
    <row r="1612" spans="7:10" ht="15" customHeight="1">
      <c r="G1612" s="24"/>
      <c r="J1612" s="22"/>
    </row>
    <row r="1613" spans="7:10" ht="15" customHeight="1">
      <c r="G1613" s="24"/>
      <c r="J1613" s="22"/>
    </row>
    <row r="1614" spans="7:10" ht="15" customHeight="1">
      <c r="G1614" s="24"/>
      <c r="J1614" s="22"/>
    </row>
    <row r="1615" spans="7:10" ht="15" customHeight="1">
      <c r="G1615" s="24"/>
      <c r="J1615" s="22"/>
    </row>
    <row r="1616" spans="7:10" ht="15" customHeight="1">
      <c r="G1616" s="24"/>
      <c r="J1616" s="22"/>
    </row>
    <row r="1617" spans="7:10" ht="15" customHeight="1">
      <c r="G1617" s="24"/>
      <c r="J1617" s="22"/>
    </row>
    <row r="1618" spans="7:10" ht="15" customHeight="1">
      <c r="G1618" s="24"/>
      <c r="J1618" s="22"/>
    </row>
    <row r="1619" spans="7:10" ht="15" customHeight="1">
      <c r="G1619" s="24"/>
      <c r="J1619" s="22"/>
    </row>
    <row r="1620" spans="7:10" ht="15" customHeight="1">
      <c r="G1620" s="24"/>
      <c r="J1620" s="22"/>
    </row>
    <row r="1621" spans="7:10" ht="15" customHeight="1">
      <c r="G1621" s="24"/>
      <c r="J1621" s="22"/>
    </row>
    <row r="1622" spans="7:10" ht="15" customHeight="1">
      <c r="G1622" s="24"/>
      <c r="J1622" s="22"/>
    </row>
    <row r="1623" spans="7:10" ht="15" customHeight="1">
      <c r="G1623" s="24"/>
      <c r="J1623" s="22"/>
    </row>
    <row r="1624" spans="7:10" ht="15" customHeight="1">
      <c r="G1624" s="24"/>
      <c r="J1624" s="22"/>
    </row>
    <row r="1625" spans="7:10" ht="15" customHeight="1">
      <c r="G1625" s="24"/>
      <c r="J1625" s="22"/>
    </row>
    <row r="1626" spans="7:10" ht="15" customHeight="1">
      <c r="G1626" s="24"/>
      <c r="J1626" s="22"/>
    </row>
    <row r="1627" spans="7:10" ht="15" customHeight="1">
      <c r="G1627" s="24"/>
      <c r="J1627" s="22"/>
    </row>
    <row r="1628" spans="7:10" ht="15" customHeight="1">
      <c r="G1628" s="24"/>
      <c r="J1628" s="22"/>
    </row>
    <row r="1629" spans="7:10" ht="15" customHeight="1">
      <c r="G1629" s="24"/>
      <c r="J1629" s="22"/>
    </row>
    <row r="1630" spans="7:10" ht="15" customHeight="1">
      <c r="G1630" s="24"/>
      <c r="J1630" s="22"/>
    </row>
    <row r="1631" spans="7:10" ht="15" customHeight="1">
      <c r="G1631" s="24"/>
      <c r="J1631" s="22"/>
    </row>
    <row r="1632" spans="7:10" ht="15" customHeight="1">
      <c r="G1632" s="24"/>
      <c r="J1632" s="22"/>
    </row>
    <row r="1633" spans="7:10" ht="15" customHeight="1">
      <c r="G1633" s="24"/>
      <c r="J1633" s="22"/>
    </row>
    <row r="1634" spans="7:10" ht="15" customHeight="1">
      <c r="G1634" s="24"/>
      <c r="J1634" s="22"/>
    </row>
    <row r="1635" spans="7:10" ht="15" customHeight="1">
      <c r="G1635" s="24"/>
      <c r="J1635" s="22"/>
    </row>
    <row r="1636" spans="7:10" ht="15" customHeight="1">
      <c r="G1636" s="24"/>
      <c r="J1636" s="22"/>
    </row>
    <row r="1637" spans="7:10" ht="15" customHeight="1">
      <c r="G1637" s="24"/>
      <c r="J1637" s="22"/>
    </row>
    <row r="1638" spans="7:10" ht="15" customHeight="1">
      <c r="G1638" s="24"/>
      <c r="J1638" s="22"/>
    </row>
    <row r="1639" spans="7:10" ht="15" customHeight="1">
      <c r="G1639" s="24"/>
      <c r="J1639" s="22"/>
    </row>
    <row r="1640" spans="7:10" ht="15" customHeight="1">
      <c r="G1640" s="24"/>
      <c r="J1640" s="22"/>
    </row>
    <row r="1641" spans="7:10" ht="15" customHeight="1">
      <c r="G1641" s="24"/>
      <c r="J1641" s="22"/>
    </row>
    <row r="1642" spans="7:10" ht="15" customHeight="1">
      <c r="G1642" s="24"/>
      <c r="J1642" s="22"/>
    </row>
    <row r="1643" spans="7:10" ht="15" customHeight="1">
      <c r="G1643" s="24"/>
      <c r="J1643" s="22"/>
    </row>
    <row r="1644" spans="7:10" ht="15" customHeight="1">
      <c r="G1644" s="24"/>
      <c r="J1644" s="22"/>
    </row>
    <row r="1645" spans="7:10" ht="15" customHeight="1">
      <c r="G1645" s="24"/>
      <c r="J1645" s="22"/>
    </row>
    <row r="1646" spans="7:10" ht="15" customHeight="1">
      <c r="G1646" s="24"/>
      <c r="J1646" s="22"/>
    </row>
    <row r="1647" spans="7:10" ht="15" customHeight="1">
      <c r="G1647" s="24"/>
      <c r="J1647" s="22"/>
    </row>
    <row r="1648" spans="7:10" ht="15" customHeight="1">
      <c r="G1648" s="24"/>
      <c r="J1648" s="22"/>
    </row>
    <row r="1649" spans="7:10" ht="15" customHeight="1">
      <c r="G1649" s="24"/>
      <c r="J1649" s="22"/>
    </row>
    <row r="1650" spans="7:10" ht="15" customHeight="1">
      <c r="G1650" s="24"/>
      <c r="J1650" s="22"/>
    </row>
    <row r="1651" spans="7:10" ht="15" customHeight="1">
      <c r="G1651" s="24"/>
      <c r="J1651" s="22"/>
    </row>
    <row r="1652" spans="7:10" ht="15" customHeight="1">
      <c r="G1652" s="24"/>
      <c r="J1652" s="22"/>
    </row>
    <row r="1653" spans="7:10" ht="15" customHeight="1">
      <c r="G1653" s="24"/>
      <c r="J1653" s="22"/>
    </row>
    <row r="1654" spans="7:10" ht="15" customHeight="1">
      <c r="G1654" s="24"/>
      <c r="J1654" s="22"/>
    </row>
    <row r="1655" spans="7:10" ht="15" customHeight="1">
      <c r="G1655" s="24"/>
      <c r="J1655" s="22"/>
    </row>
    <row r="1656" spans="7:10" ht="15" customHeight="1">
      <c r="J1656" s="22"/>
    </row>
    <row r="1657" spans="7:10" ht="15" customHeight="1">
      <c r="J1657" s="22"/>
    </row>
    <row r="1658" spans="7:10" ht="15" customHeight="1">
      <c r="J1658" s="22"/>
    </row>
    <row r="1659" spans="7:10" ht="15" customHeight="1">
      <c r="J1659" s="22"/>
    </row>
    <row r="1660" spans="7:10" ht="15" customHeight="1">
      <c r="J1660" s="22"/>
    </row>
    <row r="1661" spans="7:10" ht="15" customHeight="1">
      <c r="J1661" s="22"/>
    </row>
    <row r="1662" spans="7:10" ht="15" customHeight="1">
      <c r="J1662" s="22"/>
    </row>
    <row r="1663" spans="7:10" ht="15" customHeight="1">
      <c r="J1663" s="22"/>
    </row>
    <row r="1664" spans="7:10" ht="15" customHeight="1">
      <c r="J1664" s="22"/>
    </row>
    <row r="1665" spans="10:10" ht="15" customHeight="1">
      <c r="J1665" s="22"/>
    </row>
    <row r="1666" spans="10:10" ht="15" customHeight="1">
      <c r="J1666" s="22"/>
    </row>
    <row r="1667" spans="10:10" ht="15" customHeight="1">
      <c r="J1667" s="22"/>
    </row>
    <row r="1668" spans="10:10" ht="15" customHeight="1">
      <c r="J1668" s="22"/>
    </row>
    <row r="1669" spans="10:10" ht="15" customHeight="1">
      <c r="J1669" s="22"/>
    </row>
    <row r="1670" spans="10:10" ht="15" customHeight="1">
      <c r="J1670" s="22"/>
    </row>
    <row r="1671" spans="10:10" ht="15" customHeight="1">
      <c r="J1671" s="22"/>
    </row>
    <row r="1672" spans="10:10" ht="15" customHeight="1">
      <c r="J1672" s="22"/>
    </row>
    <row r="1673" spans="10:10" ht="15" customHeight="1">
      <c r="J1673" s="22"/>
    </row>
    <row r="1674" spans="10:10" ht="15" customHeight="1">
      <c r="J1674" s="22"/>
    </row>
    <row r="1675" spans="10:10" ht="15" customHeight="1">
      <c r="J1675" s="22"/>
    </row>
    <row r="1676" spans="10:10" ht="15" customHeight="1">
      <c r="J1676" s="22"/>
    </row>
    <row r="1677" spans="10:10" ht="15" customHeight="1">
      <c r="J1677" s="22"/>
    </row>
    <row r="1678" spans="10:10" ht="15" customHeight="1">
      <c r="J1678" s="22"/>
    </row>
    <row r="1679" spans="10:10" ht="15" customHeight="1">
      <c r="J1679" s="22"/>
    </row>
    <row r="1680" spans="10:10" ht="15" customHeight="1">
      <c r="J1680" s="22"/>
    </row>
    <row r="1681" spans="10:10" ht="15" customHeight="1">
      <c r="J1681" s="22"/>
    </row>
    <row r="1682" spans="10:10" ht="15" customHeight="1">
      <c r="J1682" s="22"/>
    </row>
    <row r="1683" spans="10:10" ht="15" customHeight="1">
      <c r="J1683" s="22"/>
    </row>
    <row r="1684" spans="10:10" ht="15" customHeight="1">
      <c r="J1684" s="22"/>
    </row>
    <row r="1685" spans="10:10" ht="15" customHeight="1">
      <c r="J1685" s="22"/>
    </row>
    <row r="1686" spans="10:10" ht="15" customHeight="1">
      <c r="J1686" s="22"/>
    </row>
    <row r="1687" spans="10:10" ht="15" customHeight="1">
      <c r="J1687" s="22"/>
    </row>
    <row r="1688" spans="10:10" ht="15" customHeight="1">
      <c r="J1688" s="22"/>
    </row>
    <row r="1689" spans="10:10" ht="15" customHeight="1">
      <c r="J1689" s="22"/>
    </row>
    <row r="1690" spans="10:10" ht="15" customHeight="1">
      <c r="J1690" s="22"/>
    </row>
    <row r="1691" spans="10:10" ht="15" customHeight="1">
      <c r="J1691" s="22"/>
    </row>
    <row r="1692" spans="10:10" ht="15" customHeight="1">
      <c r="J1692" s="22"/>
    </row>
    <row r="1693" spans="10:10" ht="15" customHeight="1">
      <c r="J1693" s="22"/>
    </row>
    <row r="1694" spans="10:10" ht="15" customHeight="1">
      <c r="J1694" s="22"/>
    </row>
    <row r="1695" spans="10:10" ht="15" customHeight="1">
      <c r="J1695" s="22"/>
    </row>
    <row r="1696" spans="10:10" ht="15" customHeight="1">
      <c r="J1696" s="22"/>
    </row>
    <row r="1697" spans="10:10" ht="15" customHeight="1">
      <c r="J1697" s="22"/>
    </row>
    <row r="1698" spans="10:10" ht="15" customHeight="1">
      <c r="J1698" s="22"/>
    </row>
    <row r="1699" spans="10:10" ht="15" customHeight="1">
      <c r="J1699" s="22"/>
    </row>
    <row r="1700" spans="10:10" ht="15" customHeight="1">
      <c r="J1700" s="22"/>
    </row>
    <row r="1701" spans="10:10" ht="15" customHeight="1">
      <c r="J1701" s="22"/>
    </row>
    <row r="1702" spans="10:10" ht="15" customHeight="1">
      <c r="J1702" s="22"/>
    </row>
    <row r="1703" spans="10:10" ht="15" customHeight="1">
      <c r="J1703" s="22"/>
    </row>
    <row r="1704" spans="10:10" ht="15" customHeight="1">
      <c r="J1704" s="22"/>
    </row>
    <row r="1705" spans="10:10" ht="15" customHeight="1">
      <c r="J1705" s="22"/>
    </row>
    <row r="1706" spans="10:10" ht="15" customHeight="1">
      <c r="J1706" s="22"/>
    </row>
    <row r="1707" spans="10:10" ht="15" customHeight="1">
      <c r="J1707" s="22"/>
    </row>
    <row r="1708" spans="10:10" ht="15" customHeight="1">
      <c r="J1708" s="22"/>
    </row>
    <row r="1709" spans="10:10" ht="15" customHeight="1">
      <c r="J1709" s="22"/>
    </row>
    <row r="1710" spans="10:10" ht="15" customHeight="1">
      <c r="J1710" s="22"/>
    </row>
    <row r="1711" spans="10:10" ht="15" customHeight="1">
      <c r="J1711" s="22"/>
    </row>
    <row r="1712" spans="10:10" ht="15" customHeight="1">
      <c r="J1712" s="22"/>
    </row>
    <row r="1713" spans="7:10" ht="15" customHeight="1">
      <c r="J1713" s="22"/>
    </row>
    <row r="1714" spans="7:10" ht="15" customHeight="1">
      <c r="J1714" s="22"/>
    </row>
    <row r="1715" spans="7:10" ht="15" customHeight="1">
      <c r="J1715" s="22"/>
    </row>
    <row r="1716" spans="7:10" ht="15" customHeight="1">
      <c r="J1716" s="22"/>
    </row>
    <row r="1717" spans="7:10" ht="15" customHeight="1">
      <c r="G1717" s="24"/>
      <c r="J1717" s="22"/>
    </row>
    <row r="1718" spans="7:10" ht="15" customHeight="1">
      <c r="J1718" s="22"/>
    </row>
    <row r="1719" spans="7:10" ht="15" customHeight="1">
      <c r="J1719" s="22"/>
    </row>
    <row r="1720" spans="7:10" ht="15" customHeight="1">
      <c r="J1720" s="22"/>
    </row>
    <row r="1721" spans="7:10" ht="15" customHeight="1">
      <c r="J1721" s="22"/>
    </row>
    <row r="1722" spans="7:10" ht="15" customHeight="1">
      <c r="J1722" s="22"/>
    </row>
    <row r="1723" spans="7:10" ht="15" customHeight="1">
      <c r="J1723" s="22"/>
    </row>
    <row r="1724" spans="7:10" ht="15" customHeight="1">
      <c r="J1724" s="22"/>
    </row>
    <row r="1725" spans="7:10" ht="15" customHeight="1">
      <c r="J1725" s="22"/>
    </row>
    <row r="1726" spans="7:10" ht="15" customHeight="1">
      <c r="J1726" s="22"/>
    </row>
    <row r="1727" spans="7:10" ht="15" customHeight="1">
      <c r="J1727" s="22"/>
    </row>
    <row r="1728" spans="7:10" ht="15" customHeight="1">
      <c r="J1728" s="22"/>
    </row>
    <row r="1729" spans="9:10" ht="15" customHeight="1">
      <c r="J1729" s="22"/>
    </row>
    <row r="1730" spans="9:10" ht="15" customHeight="1">
      <c r="J1730" s="22"/>
    </row>
    <row r="1731" spans="9:10" ht="15" customHeight="1">
      <c r="I1731" s="22"/>
      <c r="J1731" s="22"/>
    </row>
    <row r="1732" spans="9:10" ht="15" customHeight="1">
      <c r="J1732" s="22"/>
    </row>
    <row r="1733" spans="9:10" ht="15" customHeight="1">
      <c r="J1733" s="22"/>
    </row>
    <row r="1734" spans="9:10" ht="15" customHeight="1">
      <c r="J1734" s="22"/>
    </row>
    <row r="1735" spans="9:10" ht="15" customHeight="1">
      <c r="J1735" s="22"/>
    </row>
    <row r="1736" spans="9:10" ht="15" customHeight="1">
      <c r="J1736" s="22"/>
    </row>
    <row r="1737" spans="9:10" ht="15" customHeight="1">
      <c r="J1737" s="22"/>
    </row>
    <row r="1738" spans="9:10" ht="15" customHeight="1">
      <c r="J1738" s="22"/>
    </row>
    <row r="1739" spans="9:10" ht="15" customHeight="1">
      <c r="J1739" s="22"/>
    </row>
    <row r="1740" spans="9:10" ht="15" customHeight="1">
      <c r="J1740" s="22"/>
    </row>
    <row r="1741" spans="9:10" ht="15" customHeight="1">
      <c r="J1741" s="22"/>
    </row>
    <row r="1742" spans="9:10" ht="15" customHeight="1">
      <c r="J1742" s="22"/>
    </row>
    <row r="1743" spans="9:10" ht="15" customHeight="1">
      <c r="J1743" s="22"/>
    </row>
    <row r="1744" spans="9:10" ht="15" customHeight="1">
      <c r="J1744" s="22"/>
    </row>
    <row r="1745" spans="10:10" ht="15" customHeight="1">
      <c r="J1745" s="22"/>
    </row>
    <row r="1746" spans="10:10" ht="15" customHeight="1">
      <c r="J1746" s="22"/>
    </row>
    <row r="1747" spans="10:10" ht="15" customHeight="1">
      <c r="J1747" s="22"/>
    </row>
    <row r="1748" spans="10:10" ht="15" customHeight="1">
      <c r="J1748" s="22"/>
    </row>
    <row r="1749" spans="10:10" ht="15" customHeight="1">
      <c r="J1749" s="22"/>
    </row>
    <row r="1750" spans="10:10" ht="15" customHeight="1">
      <c r="J1750" s="22"/>
    </row>
    <row r="1751" spans="10:10" ht="15" customHeight="1">
      <c r="J1751" s="22"/>
    </row>
    <row r="1752" spans="10:10" ht="15" customHeight="1">
      <c r="J1752" s="22"/>
    </row>
    <row r="1753" spans="10:10" ht="15" customHeight="1">
      <c r="J1753" s="22"/>
    </row>
    <row r="1754" spans="10:10" ht="15" customHeight="1">
      <c r="J1754" s="22"/>
    </row>
    <row r="1755" spans="10:10" ht="15" customHeight="1">
      <c r="J1755" s="22"/>
    </row>
    <row r="1756" spans="10:10" ht="15" customHeight="1">
      <c r="J1756" s="22"/>
    </row>
    <row r="1757" spans="10:10" ht="15" customHeight="1">
      <c r="J1757" s="22"/>
    </row>
    <row r="1758" spans="10:10" ht="15" customHeight="1">
      <c r="J1758" s="22"/>
    </row>
    <row r="1759" spans="10:10" ht="15" customHeight="1">
      <c r="J1759" s="22"/>
    </row>
    <row r="1760" spans="10:10" ht="15" customHeight="1">
      <c r="J1760" s="22"/>
    </row>
    <row r="1761" spans="10:10" ht="15" customHeight="1">
      <c r="J1761" s="22"/>
    </row>
    <row r="1762" spans="10:10" ht="15" customHeight="1">
      <c r="J1762" s="22"/>
    </row>
    <row r="1763" spans="10:10" ht="15" customHeight="1">
      <c r="J1763" s="22"/>
    </row>
    <row r="1764" spans="10:10" ht="15" customHeight="1">
      <c r="J1764" s="22"/>
    </row>
    <row r="1765" spans="10:10" ht="15" customHeight="1">
      <c r="J1765" s="22"/>
    </row>
    <row r="1766" spans="10:10" ht="15" customHeight="1">
      <c r="J1766" s="22"/>
    </row>
    <row r="1767" spans="10:10" ht="15" customHeight="1">
      <c r="J1767" s="22"/>
    </row>
    <row r="1768" spans="10:10" ht="15" customHeight="1">
      <c r="J1768" s="22"/>
    </row>
    <row r="1769" spans="10:10" ht="15" customHeight="1">
      <c r="J1769" s="22"/>
    </row>
    <row r="1770" spans="10:10" ht="15" customHeight="1">
      <c r="J1770" s="22"/>
    </row>
    <row r="1771" spans="10:10" ht="15" customHeight="1">
      <c r="J1771" s="22"/>
    </row>
    <row r="1772" spans="10:10" ht="15" customHeight="1">
      <c r="J1772" s="22"/>
    </row>
    <row r="1773" spans="10:10" ht="15" customHeight="1">
      <c r="J1773" s="22"/>
    </row>
    <row r="1774" spans="10:10" ht="15" customHeight="1">
      <c r="J1774" s="22"/>
    </row>
    <row r="1775" spans="10:10" ht="15" customHeight="1">
      <c r="J1775" s="22"/>
    </row>
    <row r="1776" spans="10:10" ht="15" customHeight="1">
      <c r="J1776" s="22"/>
    </row>
    <row r="1777" spans="7:10" ht="15" customHeight="1">
      <c r="J1777" s="22"/>
    </row>
    <row r="1778" spans="7:10" ht="15" customHeight="1">
      <c r="J1778" s="22"/>
    </row>
    <row r="1779" spans="7:10" ht="15" customHeight="1">
      <c r="J1779" s="22"/>
    </row>
    <row r="1780" spans="7:10" ht="15" customHeight="1">
      <c r="G1780" s="24"/>
      <c r="J1780" s="22"/>
    </row>
    <row r="1781" spans="7:10" ht="15" customHeight="1">
      <c r="J1781" s="22"/>
    </row>
    <row r="1782" spans="7:10" ht="15" customHeight="1">
      <c r="J1782" s="22"/>
    </row>
    <row r="1783" spans="7:10" ht="15" customHeight="1">
      <c r="J1783" s="22"/>
    </row>
    <row r="1784" spans="7:10" ht="15" customHeight="1">
      <c r="J1784" s="22"/>
    </row>
    <row r="1785" spans="7:10" ht="15" customHeight="1">
      <c r="J1785" s="22"/>
    </row>
    <row r="1786" spans="7:10" ht="15" customHeight="1">
      <c r="J1786" s="22"/>
    </row>
    <row r="1787" spans="7:10" ht="15" customHeight="1">
      <c r="J1787" s="22"/>
    </row>
    <row r="1788" spans="7:10" ht="15" customHeight="1">
      <c r="I1788" s="22"/>
      <c r="J1788" s="22"/>
    </row>
    <row r="1789" spans="7:10" ht="15" customHeight="1">
      <c r="J1789" s="22"/>
    </row>
    <row r="1790" spans="7:10" ht="15" customHeight="1">
      <c r="J1790" s="22"/>
    </row>
    <row r="1791" spans="7:10" ht="15" customHeight="1">
      <c r="J1791" s="22"/>
    </row>
    <row r="1792" spans="7:10" ht="15" customHeight="1">
      <c r="J1792" s="22"/>
    </row>
    <row r="1793" spans="9:10" ht="15" customHeight="1">
      <c r="I1793" s="22"/>
      <c r="J1793" s="22"/>
    </row>
    <row r="1794" spans="9:10" ht="15" customHeight="1">
      <c r="J1794" s="22"/>
    </row>
    <row r="1795" spans="9:10" ht="15" customHeight="1">
      <c r="J1795" s="22"/>
    </row>
    <row r="1796" spans="9:10" ht="15" customHeight="1">
      <c r="J1796" s="22"/>
    </row>
    <row r="1797" spans="9:10" ht="15" customHeight="1">
      <c r="J1797" s="22"/>
    </row>
    <row r="1798" spans="9:10" ht="15" customHeight="1">
      <c r="J1798" s="22"/>
    </row>
    <row r="1799" spans="9:10" ht="15" customHeight="1">
      <c r="J1799" s="22"/>
    </row>
    <row r="1800" spans="9:10" ht="15" customHeight="1">
      <c r="J1800" s="22"/>
    </row>
    <row r="1801" spans="9:10" ht="15" customHeight="1">
      <c r="J1801" s="22"/>
    </row>
    <row r="1802" spans="9:10" ht="15" customHeight="1">
      <c r="J1802" s="22"/>
    </row>
    <row r="1803" spans="9:10" ht="15" customHeight="1">
      <c r="I1803" s="22"/>
      <c r="J1803" s="22"/>
    </row>
    <row r="1804" spans="9:10" ht="15" customHeight="1">
      <c r="J1804" s="22"/>
    </row>
    <row r="1805" spans="9:10" ht="15" customHeight="1">
      <c r="J1805" s="22"/>
    </row>
    <row r="1806" spans="9:10" ht="15" customHeight="1">
      <c r="J1806" s="22"/>
    </row>
    <row r="1807" spans="9:10" ht="15" customHeight="1">
      <c r="J1807" s="22"/>
    </row>
    <row r="1808" spans="9:10" ht="15" customHeight="1">
      <c r="J1808" s="22"/>
    </row>
    <row r="1809" spans="10:10" ht="15" customHeight="1">
      <c r="J1809" s="22"/>
    </row>
    <row r="1810" spans="10:10" ht="15" customHeight="1">
      <c r="J1810" s="22"/>
    </row>
    <row r="1811" spans="10:10" ht="15" customHeight="1">
      <c r="J1811" s="22"/>
    </row>
    <row r="1812" spans="10:10" ht="15" customHeight="1">
      <c r="J1812" s="22"/>
    </row>
    <row r="1813" spans="10:10" ht="15" customHeight="1">
      <c r="J1813" s="22"/>
    </row>
    <row r="1814" spans="10:10" ht="15" customHeight="1">
      <c r="J1814" s="22"/>
    </row>
    <row r="1815" spans="10:10" ht="15" customHeight="1">
      <c r="J1815" s="22"/>
    </row>
    <row r="1816" spans="10:10" ht="15" customHeight="1">
      <c r="J1816" s="22"/>
    </row>
    <row r="1817" spans="10:10" ht="15" customHeight="1">
      <c r="J1817" s="22"/>
    </row>
    <row r="1818" spans="10:10" ht="15" customHeight="1">
      <c r="J1818" s="22"/>
    </row>
    <row r="1819" spans="10:10" ht="15" customHeight="1">
      <c r="J1819" s="22"/>
    </row>
    <row r="1820" spans="10:10" ht="15" customHeight="1">
      <c r="J1820" s="22"/>
    </row>
    <row r="1821" spans="10:10" ht="15" customHeight="1">
      <c r="J1821" s="22"/>
    </row>
    <row r="1822" spans="10:10" ht="15" customHeight="1">
      <c r="J1822" s="22"/>
    </row>
    <row r="1823" spans="10:10" ht="15" customHeight="1">
      <c r="J1823" s="22"/>
    </row>
    <row r="1824" spans="10:10" ht="15" customHeight="1">
      <c r="J1824" s="22"/>
    </row>
    <row r="1825" spans="10:10" ht="15" customHeight="1">
      <c r="J1825" s="22"/>
    </row>
    <row r="1826" spans="10:10" ht="15" customHeight="1">
      <c r="J1826" s="22"/>
    </row>
    <row r="1827" spans="10:10" ht="15" customHeight="1">
      <c r="J1827" s="22"/>
    </row>
    <row r="1828" spans="10:10" ht="15" customHeight="1">
      <c r="J1828" s="22"/>
    </row>
    <row r="1829" spans="10:10" ht="15" customHeight="1">
      <c r="J1829" s="22"/>
    </row>
    <row r="1830" spans="10:10" ht="15" customHeight="1">
      <c r="J1830" s="22"/>
    </row>
    <row r="1831" spans="10:10" ht="15" customHeight="1">
      <c r="J1831" s="22"/>
    </row>
    <row r="1832" spans="10:10" ht="15" customHeight="1">
      <c r="J1832" s="22"/>
    </row>
    <row r="1833" spans="10:10" ht="15" customHeight="1">
      <c r="J1833" s="22"/>
    </row>
    <row r="1834" spans="10:10" ht="15" customHeight="1">
      <c r="J1834" s="22"/>
    </row>
    <row r="1835" spans="10:10" ht="15" customHeight="1">
      <c r="J1835" s="22"/>
    </row>
    <row r="1836" spans="10:10" ht="15" customHeight="1">
      <c r="J1836" s="22"/>
    </row>
    <row r="1837" spans="10:10" ht="15" customHeight="1">
      <c r="J1837" s="22"/>
    </row>
    <row r="1838" spans="10:10" ht="15" customHeight="1">
      <c r="J1838" s="22"/>
    </row>
    <row r="1839" spans="10:10" ht="15" customHeight="1">
      <c r="J1839" s="22"/>
    </row>
    <row r="1840" spans="10:10" ht="15" customHeight="1">
      <c r="J1840" s="22"/>
    </row>
    <row r="1841" spans="7:10" ht="15" customHeight="1">
      <c r="J1841" s="22"/>
    </row>
    <row r="1842" spans="7:10" ht="15" customHeight="1">
      <c r="J1842" s="22"/>
    </row>
    <row r="1843" spans="7:10" ht="15" customHeight="1">
      <c r="G1843" s="24"/>
      <c r="J1843" s="22"/>
    </row>
    <row r="1844" spans="7:10" ht="15" customHeight="1">
      <c r="G1844" s="24"/>
      <c r="J1844" s="22"/>
    </row>
    <row r="1845" spans="7:10" ht="15" customHeight="1">
      <c r="G1845" s="24"/>
      <c r="J1845" s="22"/>
    </row>
    <row r="1846" spans="7:10" ht="15" customHeight="1">
      <c r="G1846" s="24"/>
      <c r="J1846" s="22"/>
    </row>
    <row r="1847" spans="7:10" ht="15" customHeight="1">
      <c r="G1847" s="24"/>
      <c r="J1847" s="22"/>
    </row>
    <row r="1848" spans="7:10" ht="15" customHeight="1">
      <c r="G1848" s="24"/>
      <c r="J1848" s="22"/>
    </row>
    <row r="1849" spans="7:10" ht="15" customHeight="1">
      <c r="G1849" s="24"/>
      <c r="J1849" s="22"/>
    </row>
    <row r="1850" spans="7:10" ht="15" customHeight="1">
      <c r="G1850" s="24"/>
      <c r="J1850" s="22"/>
    </row>
    <row r="1851" spans="7:10" ht="15" customHeight="1">
      <c r="G1851" s="24"/>
      <c r="J1851" s="22"/>
    </row>
    <row r="1852" spans="7:10" ht="15" customHeight="1">
      <c r="G1852" s="24"/>
      <c r="J1852" s="22"/>
    </row>
    <row r="1853" spans="7:10" ht="15" customHeight="1">
      <c r="G1853" s="24"/>
      <c r="J1853" s="22"/>
    </row>
    <row r="1854" spans="7:10" ht="15" customHeight="1">
      <c r="G1854" s="24"/>
      <c r="J1854" s="22"/>
    </row>
    <row r="1855" spans="7:10" ht="15" customHeight="1">
      <c r="G1855" s="24"/>
      <c r="J1855" s="22"/>
    </row>
    <row r="1856" spans="7:10" ht="15" customHeight="1">
      <c r="G1856" s="24"/>
      <c r="J1856" s="22"/>
    </row>
    <row r="1857" spans="7:10" ht="15" customHeight="1">
      <c r="G1857" s="24"/>
      <c r="J1857" s="22"/>
    </row>
    <row r="1858" spans="7:10" ht="15" customHeight="1">
      <c r="G1858" s="24"/>
      <c r="J1858" s="22"/>
    </row>
    <row r="1859" spans="7:10" ht="15" customHeight="1">
      <c r="G1859" s="24"/>
      <c r="J1859" s="22"/>
    </row>
    <row r="1860" spans="7:10" ht="15" customHeight="1">
      <c r="G1860" s="24"/>
      <c r="J1860" s="22"/>
    </row>
    <row r="1861" spans="7:10" ht="15" customHeight="1">
      <c r="G1861" s="24"/>
      <c r="J1861" s="22"/>
    </row>
    <row r="1862" spans="7:10" ht="15" customHeight="1">
      <c r="G1862" s="24"/>
      <c r="J1862" s="22"/>
    </row>
    <row r="1863" spans="7:10" ht="15" customHeight="1">
      <c r="G1863" s="24"/>
      <c r="J1863" s="22"/>
    </row>
    <row r="1864" spans="7:10" ht="15" customHeight="1">
      <c r="G1864" s="24"/>
      <c r="J1864" s="22"/>
    </row>
    <row r="1865" spans="7:10" ht="15" customHeight="1">
      <c r="G1865" s="24"/>
      <c r="J1865" s="22"/>
    </row>
    <row r="1866" spans="7:10" ht="15" customHeight="1">
      <c r="G1866" s="24"/>
      <c r="J1866" s="22"/>
    </row>
    <row r="1867" spans="7:10" ht="15" customHeight="1">
      <c r="G1867" s="24"/>
      <c r="J1867" s="22"/>
    </row>
    <row r="1868" spans="7:10" ht="15" customHeight="1">
      <c r="G1868" s="24"/>
      <c r="J1868" s="22"/>
    </row>
    <row r="1869" spans="7:10" ht="15" customHeight="1">
      <c r="G1869" s="24"/>
      <c r="J1869" s="22"/>
    </row>
    <row r="1870" spans="7:10" ht="15" customHeight="1">
      <c r="G1870" s="24"/>
      <c r="J1870" s="22"/>
    </row>
    <row r="1871" spans="7:10" ht="15" customHeight="1">
      <c r="G1871" s="24"/>
      <c r="J1871" s="22"/>
    </row>
    <row r="1872" spans="7:10" ht="15" customHeight="1">
      <c r="G1872" s="24"/>
      <c r="J1872" s="22"/>
    </row>
    <row r="1873" spans="7:10" ht="15" customHeight="1">
      <c r="G1873" s="24"/>
      <c r="J1873" s="22"/>
    </row>
    <row r="1874" spans="7:10" ht="15" customHeight="1">
      <c r="G1874" s="24"/>
      <c r="J1874" s="22"/>
    </row>
    <row r="1875" spans="7:10" ht="15" customHeight="1">
      <c r="G1875" s="24"/>
      <c r="J1875" s="22"/>
    </row>
    <row r="1876" spans="7:10" ht="15" customHeight="1">
      <c r="G1876" s="24"/>
      <c r="J1876" s="22"/>
    </row>
    <row r="1877" spans="7:10" ht="15" customHeight="1">
      <c r="G1877" s="24"/>
      <c r="J1877" s="22"/>
    </row>
    <row r="1878" spans="7:10" ht="15" customHeight="1">
      <c r="G1878" s="24"/>
      <c r="J1878" s="22"/>
    </row>
    <row r="1879" spans="7:10" ht="15" customHeight="1">
      <c r="G1879" s="24"/>
      <c r="J1879" s="22"/>
    </row>
    <row r="1880" spans="7:10" ht="15" customHeight="1">
      <c r="G1880" s="24"/>
      <c r="J1880" s="22"/>
    </row>
    <row r="1881" spans="7:10" ht="15" customHeight="1">
      <c r="G1881" s="24"/>
      <c r="J1881" s="22"/>
    </row>
    <row r="1882" spans="7:10" ht="15" customHeight="1">
      <c r="G1882" s="24"/>
      <c r="J1882" s="22"/>
    </row>
    <row r="1883" spans="7:10" ht="15" customHeight="1">
      <c r="G1883" s="24"/>
      <c r="J1883" s="22"/>
    </row>
    <row r="1884" spans="7:10" ht="15" customHeight="1">
      <c r="G1884" s="24"/>
      <c r="J1884" s="22"/>
    </row>
    <row r="1885" spans="7:10" ht="15" customHeight="1">
      <c r="G1885" s="24"/>
      <c r="J1885" s="22"/>
    </row>
    <row r="1886" spans="7:10" ht="15" customHeight="1">
      <c r="G1886" s="24"/>
      <c r="J1886" s="22"/>
    </row>
    <row r="1887" spans="7:10" ht="15" customHeight="1">
      <c r="G1887" s="24"/>
      <c r="J1887" s="22"/>
    </row>
    <row r="1888" spans="7:10" ht="15" customHeight="1">
      <c r="G1888" s="24"/>
      <c r="J1888" s="22"/>
    </row>
    <row r="1889" spans="7:10" ht="15" customHeight="1">
      <c r="G1889" s="24"/>
      <c r="J1889" s="22"/>
    </row>
    <row r="1890" spans="7:10" ht="15" customHeight="1">
      <c r="G1890" s="24"/>
      <c r="J1890" s="22"/>
    </row>
    <row r="1891" spans="7:10" ht="15" customHeight="1">
      <c r="G1891" s="24"/>
      <c r="J1891" s="22"/>
    </row>
    <row r="1892" spans="7:10" ht="15" customHeight="1">
      <c r="G1892" s="24"/>
      <c r="J1892" s="22"/>
    </row>
    <row r="1893" spans="7:10" ht="15" customHeight="1">
      <c r="G1893" s="24"/>
      <c r="J1893" s="22"/>
    </row>
    <row r="1894" spans="7:10" ht="15" customHeight="1">
      <c r="G1894" s="24"/>
      <c r="J1894" s="22"/>
    </row>
    <row r="1895" spans="7:10" ht="15" customHeight="1">
      <c r="G1895" s="24"/>
      <c r="J1895" s="22"/>
    </row>
    <row r="1896" spans="7:10" ht="15" customHeight="1">
      <c r="G1896" s="24"/>
      <c r="J1896" s="22"/>
    </row>
    <row r="1897" spans="7:10" ht="15" customHeight="1">
      <c r="G1897" s="24"/>
      <c r="J1897" s="22"/>
    </row>
    <row r="1898" spans="7:10" ht="15" customHeight="1">
      <c r="G1898" s="24"/>
      <c r="J1898" s="22"/>
    </row>
    <row r="1899" spans="7:10" ht="15" customHeight="1">
      <c r="G1899" s="24"/>
      <c r="J1899" s="22"/>
    </row>
    <row r="1900" spans="7:10" ht="15" customHeight="1">
      <c r="G1900" s="24"/>
      <c r="J1900" s="22"/>
    </row>
    <row r="1901" spans="7:10" ht="15" customHeight="1">
      <c r="G1901" s="24"/>
      <c r="J1901" s="22"/>
    </row>
    <row r="1902" spans="7:10" ht="15" customHeight="1">
      <c r="G1902" s="24"/>
      <c r="J1902" s="22"/>
    </row>
    <row r="1903" spans="7:10" ht="15" customHeight="1">
      <c r="G1903" s="24"/>
      <c r="J1903" s="22"/>
    </row>
    <row r="1904" spans="7:10" ht="15" customHeight="1">
      <c r="G1904" s="24"/>
      <c r="J1904" s="22"/>
    </row>
    <row r="1905" spans="2:15" ht="15" customHeight="1">
      <c r="G1905" s="24"/>
      <c r="J1905" s="22"/>
    </row>
    <row r="1906" spans="2:15" ht="15" customHeight="1">
      <c r="G1906" s="24"/>
      <c r="J1906" s="22"/>
    </row>
    <row r="1907" spans="2:15" ht="15" customHeight="1">
      <c r="B1907" s="27"/>
      <c r="C1907" s="28"/>
      <c r="D1907" s="28"/>
      <c r="E1907" s="28"/>
      <c r="F1907" s="28"/>
      <c r="G1907" s="29"/>
      <c r="H1907" s="28"/>
      <c r="I1907" s="28"/>
      <c r="J1907" s="27"/>
      <c r="K1907" s="27"/>
      <c r="L1907" s="30"/>
      <c r="M1907" s="31"/>
      <c r="N1907" s="31"/>
      <c r="O1907" s="31"/>
    </row>
    <row r="1908" spans="2:15" ht="15" customHeight="1">
      <c r="B1908" s="27"/>
      <c r="C1908" s="28"/>
      <c r="D1908" s="28"/>
      <c r="E1908" s="28"/>
      <c r="F1908" s="28"/>
      <c r="G1908" s="29"/>
      <c r="H1908" s="28"/>
      <c r="I1908" s="28"/>
      <c r="J1908" s="27"/>
      <c r="K1908" s="27"/>
      <c r="L1908" s="30"/>
      <c r="M1908" s="31"/>
      <c r="N1908" s="31"/>
      <c r="O1908" s="31"/>
    </row>
    <row r="1909" spans="2:15" ht="15" customHeight="1">
      <c r="B1909" s="27"/>
      <c r="C1909" s="28"/>
      <c r="D1909" s="28"/>
      <c r="E1909" s="28"/>
      <c r="F1909" s="28"/>
      <c r="G1909" s="29"/>
      <c r="H1909" s="28"/>
      <c r="I1909" s="28"/>
      <c r="J1909" s="27"/>
      <c r="K1909" s="27"/>
      <c r="L1909" s="30"/>
      <c r="M1909" s="31"/>
      <c r="N1909" s="31"/>
      <c r="O1909" s="31"/>
    </row>
    <row r="1910" spans="2:15" ht="15" customHeight="1">
      <c r="B1910" s="27"/>
      <c r="C1910" s="28"/>
      <c r="D1910" s="28"/>
      <c r="E1910" s="28"/>
      <c r="F1910" s="28"/>
      <c r="G1910" s="29"/>
      <c r="H1910" s="28"/>
      <c r="I1910" s="28"/>
      <c r="J1910" s="27"/>
      <c r="K1910" s="27"/>
      <c r="L1910" s="30"/>
      <c r="M1910" s="31"/>
      <c r="N1910" s="31"/>
      <c r="O1910" s="31"/>
    </row>
    <row r="1911" spans="2:15" ht="15" customHeight="1">
      <c r="B1911" s="27"/>
      <c r="C1911" s="28"/>
      <c r="D1911" s="28"/>
      <c r="E1911" s="28"/>
      <c r="F1911" s="28"/>
      <c r="G1911" s="29"/>
      <c r="H1911" s="28"/>
      <c r="I1911" s="28"/>
      <c r="J1911" s="27"/>
      <c r="K1911" s="27"/>
      <c r="L1911" s="30"/>
      <c r="M1911" s="31"/>
      <c r="N1911" s="31"/>
      <c r="O1911" s="31"/>
    </row>
    <row r="1912" spans="2:15" ht="15" customHeight="1">
      <c r="B1912" s="27"/>
      <c r="C1912" s="28"/>
      <c r="D1912" s="28"/>
      <c r="E1912" s="28"/>
      <c r="F1912" s="28"/>
      <c r="G1912" s="29"/>
      <c r="H1912" s="28"/>
      <c r="I1912" s="28"/>
      <c r="J1912" s="27"/>
      <c r="K1912" s="27"/>
      <c r="L1912" s="30"/>
      <c r="M1912" s="31"/>
      <c r="N1912" s="31"/>
      <c r="O1912" s="31"/>
    </row>
    <row r="1913" spans="2:15" ht="15" customHeight="1">
      <c r="B1913" s="27"/>
      <c r="C1913" s="28"/>
      <c r="D1913" s="28"/>
      <c r="E1913" s="28"/>
      <c r="F1913" s="28"/>
      <c r="G1913" s="29"/>
      <c r="H1913" s="28"/>
      <c r="I1913" s="28"/>
      <c r="J1913" s="27"/>
      <c r="K1913" s="27"/>
      <c r="L1913" s="30"/>
      <c r="M1913" s="31"/>
      <c r="N1913" s="31"/>
      <c r="O1913" s="31"/>
    </row>
    <row r="1914" spans="2:15" ht="15" customHeight="1">
      <c r="B1914" s="27"/>
      <c r="C1914" s="28"/>
      <c r="D1914" s="28"/>
      <c r="E1914" s="28"/>
      <c r="F1914" s="28"/>
      <c r="G1914" s="29"/>
      <c r="H1914" s="28"/>
      <c r="I1914" s="28"/>
      <c r="J1914" s="27"/>
      <c r="K1914" s="27"/>
      <c r="L1914" s="30"/>
      <c r="M1914" s="31"/>
      <c r="N1914" s="31"/>
      <c r="O1914" s="31"/>
    </row>
    <row r="1915" spans="2:15" ht="15" customHeight="1">
      <c r="B1915" s="27"/>
      <c r="C1915" s="28"/>
      <c r="D1915" s="28"/>
      <c r="E1915" s="28"/>
      <c r="F1915" s="28"/>
      <c r="G1915" s="29"/>
      <c r="H1915" s="28"/>
      <c r="I1915" s="28"/>
      <c r="J1915" s="27"/>
      <c r="K1915" s="27"/>
      <c r="L1915" s="30"/>
      <c r="M1915" s="31"/>
      <c r="N1915" s="31"/>
      <c r="O1915" s="31"/>
    </row>
    <row r="1916" spans="2:15" ht="15" customHeight="1">
      <c r="B1916" s="27"/>
      <c r="C1916" s="28"/>
      <c r="D1916" s="28"/>
      <c r="E1916" s="28"/>
      <c r="F1916" s="28"/>
      <c r="G1916" s="29"/>
      <c r="H1916" s="28"/>
      <c r="I1916" s="28"/>
      <c r="J1916" s="27"/>
      <c r="K1916" s="27"/>
      <c r="L1916" s="30"/>
      <c r="M1916" s="31"/>
      <c r="N1916" s="31"/>
      <c r="O1916" s="31"/>
    </row>
    <row r="1917" spans="2:15" ht="15" customHeight="1">
      <c r="B1917" s="27"/>
      <c r="C1917" s="28"/>
      <c r="D1917" s="28"/>
      <c r="E1917" s="28"/>
      <c r="F1917" s="28"/>
      <c r="G1917" s="29"/>
      <c r="H1917" s="28"/>
      <c r="I1917" s="28"/>
      <c r="J1917" s="27"/>
      <c r="K1917" s="27"/>
      <c r="L1917" s="30"/>
      <c r="M1917" s="31"/>
      <c r="N1917" s="31"/>
      <c r="O1917" s="31"/>
    </row>
    <row r="1918" spans="2:15" ht="15" customHeight="1">
      <c r="B1918" s="27"/>
      <c r="C1918" s="28"/>
      <c r="D1918" s="28"/>
      <c r="E1918" s="28"/>
      <c r="F1918" s="28"/>
      <c r="G1918" s="29"/>
      <c r="H1918" s="28"/>
      <c r="I1918" s="28"/>
      <c r="J1918" s="27"/>
      <c r="K1918" s="27"/>
      <c r="L1918" s="30"/>
      <c r="M1918" s="31"/>
      <c r="N1918" s="31"/>
      <c r="O1918" s="31"/>
    </row>
    <row r="1919" spans="2:15" ht="15" customHeight="1">
      <c r="B1919" s="27"/>
      <c r="C1919" s="28"/>
      <c r="D1919" s="28"/>
      <c r="E1919" s="28"/>
      <c r="F1919" s="28"/>
      <c r="G1919" s="29"/>
      <c r="H1919" s="28"/>
      <c r="I1919" s="28"/>
      <c r="J1919" s="27"/>
      <c r="K1919" s="27"/>
      <c r="L1919" s="30"/>
      <c r="M1919" s="31"/>
      <c r="N1919" s="31"/>
      <c r="O1919" s="31"/>
    </row>
    <row r="1920" spans="2:15" ht="15" customHeight="1">
      <c r="B1920" s="27"/>
      <c r="C1920" s="28"/>
      <c r="D1920" s="28"/>
      <c r="E1920" s="28"/>
      <c r="F1920" s="28"/>
      <c r="G1920" s="29"/>
      <c r="H1920" s="28"/>
      <c r="I1920" s="28"/>
      <c r="J1920" s="27"/>
      <c r="K1920" s="27"/>
      <c r="L1920" s="30"/>
      <c r="M1920" s="31"/>
      <c r="N1920" s="31"/>
      <c r="O1920" s="31"/>
    </row>
    <row r="1921" spans="2:15" ht="15" customHeight="1">
      <c r="B1921" s="27"/>
      <c r="C1921" s="28"/>
      <c r="D1921" s="28"/>
      <c r="E1921" s="28"/>
      <c r="F1921" s="28"/>
      <c r="G1921" s="29"/>
      <c r="H1921" s="28"/>
      <c r="I1921" s="28"/>
      <c r="J1921" s="27"/>
      <c r="K1921" s="27"/>
      <c r="L1921" s="30"/>
      <c r="M1921" s="31"/>
      <c r="N1921" s="31"/>
      <c r="O1921" s="31"/>
    </row>
    <row r="1922" spans="2:15" ht="15" customHeight="1">
      <c r="B1922" s="27"/>
      <c r="C1922" s="28"/>
      <c r="D1922" s="28"/>
      <c r="E1922" s="28"/>
      <c r="F1922" s="28"/>
      <c r="G1922" s="29"/>
      <c r="H1922" s="28"/>
      <c r="I1922" s="28"/>
      <c r="J1922" s="27"/>
      <c r="K1922" s="27"/>
      <c r="L1922" s="30"/>
      <c r="M1922" s="31"/>
      <c r="N1922" s="31"/>
      <c r="O1922" s="31"/>
    </row>
    <row r="1923" spans="2:15" ht="15" customHeight="1">
      <c r="B1923" s="27"/>
      <c r="C1923" s="28"/>
      <c r="D1923" s="28"/>
      <c r="E1923" s="28"/>
      <c r="F1923" s="28"/>
      <c r="G1923" s="29"/>
      <c r="H1923" s="28"/>
      <c r="I1923" s="28"/>
      <c r="J1923" s="27"/>
      <c r="K1923" s="27"/>
      <c r="L1923" s="30"/>
      <c r="M1923" s="31"/>
      <c r="N1923" s="31"/>
      <c r="O1923" s="31"/>
    </row>
    <row r="1924" spans="2:15" ht="15" customHeight="1">
      <c r="B1924" s="27"/>
      <c r="C1924" s="28"/>
      <c r="D1924" s="28"/>
      <c r="E1924" s="28"/>
      <c r="F1924" s="28"/>
      <c r="G1924" s="29"/>
      <c r="H1924" s="28"/>
      <c r="I1924" s="28"/>
      <c r="J1924" s="27"/>
      <c r="K1924" s="27"/>
      <c r="L1924" s="30"/>
      <c r="M1924" s="31"/>
      <c r="N1924" s="31"/>
      <c r="O1924" s="31"/>
    </row>
    <row r="1925" spans="2:15" ht="15" customHeight="1">
      <c r="B1925" s="27"/>
      <c r="C1925" s="28"/>
      <c r="D1925" s="28"/>
      <c r="E1925" s="28"/>
      <c r="F1925" s="28"/>
      <c r="G1925" s="29"/>
      <c r="H1925" s="28"/>
      <c r="I1925" s="28"/>
      <c r="J1925" s="27"/>
      <c r="K1925" s="27"/>
      <c r="L1925" s="30"/>
      <c r="M1925" s="31"/>
      <c r="N1925" s="31"/>
      <c r="O1925" s="31"/>
    </row>
    <row r="1926" spans="2:15" ht="15" customHeight="1">
      <c r="B1926" s="27"/>
      <c r="C1926" s="28"/>
      <c r="D1926" s="28"/>
      <c r="E1926" s="28"/>
      <c r="F1926" s="28"/>
      <c r="G1926" s="29"/>
      <c r="H1926" s="28"/>
      <c r="I1926" s="28"/>
      <c r="J1926" s="27"/>
      <c r="K1926" s="27"/>
      <c r="L1926" s="30"/>
      <c r="M1926" s="31"/>
      <c r="N1926" s="31"/>
      <c r="O1926" s="31"/>
    </row>
    <row r="1927" spans="2:15" ht="15" customHeight="1">
      <c r="B1927" s="27"/>
      <c r="C1927" s="28"/>
      <c r="D1927" s="28"/>
      <c r="E1927" s="28"/>
      <c r="F1927" s="28"/>
      <c r="G1927" s="29"/>
      <c r="H1927" s="28"/>
      <c r="I1927" s="28"/>
      <c r="J1927" s="27"/>
      <c r="K1927" s="27"/>
      <c r="L1927" s="30"/>
      <c r="M1927" s="31"/>
      <c r="N1927" s="31"/>
      <c r="O1927" s="31"/>
    </row>
    <row r="1928" spans="2:15" ht="15" customHeight="1">
      <c r="B1928" s="27"/>
      <c r="C1928" s="28"/>
      <c r="D1928" s="28"/>
      <c r="E1928" s="28"/>
      <c r="F1928" s="28"/>
      <c r="G1928" s="29"/>
      <c r="H1928" s="28"/>
      <c r="I1928" s="28"/>
      <c r="J1928" s="27"/>
      <c r="K1928" s="27"/>
      <c r="L1928" s="30"/>
      <c r="M1928" s="31"/>
      <c r="N1928" s="31"/>
      <c r="O1928" s="31"/>
    </row>
    <row r="1929" spans="2:15" ht="15" customHeight="1">
      <c r="B1929" s="27"/>
      <c r="C1929" s="28"/>
      <c r="D1929" s="28"/>
      <c r="E1929" s="28"/>
      <c r="F1929" s="28"/>
      <c r="G1929" s="29"/>
      <c r="H1929" s="28"/>
      <c r="I1929" s="28"/>
      <c r="J1929" s="27"/>
      <c r="K1929" s="27"/>
      <c r="L1929" s="30"/>
      <c r="M1929" s="31"/>
      <c r="N1929" s="31"/>
      <c r="O1929" s="31"/>
    </row>
    <row r="1930" spans="2:15" ht="15" customHeight="1">
      <c r="B1930" s="27"/>
      <c r="C1930" s="28"/>
      <c r="D1930" s="28"/>
      <c r="E1930" s="28"/>
      <c r="F1930" s="28"/>
      <c r="G1930" s="29"/>
      <c r="H1930" s="28"/>
      <c r="I1930" s="28"/>
      <c r="J1930" s="27"/>
      <c r="K1930" s="27"/>
      <c r="L1930" s="30"/>
      <c r="M1930" s="31"/>
      <c r="N1930" s="31"/>
      <c r="O1930" s="31"/>
    </row>
    <row r="1931" spans="2:15" ht="15" customHeight="1">
      <c r="B1931" s="27"/>
      <c r="C1931" s="28"/>
      <c r="D1931" s="28"/>
      <c r="E1931" s="28"/>
      <c r="F1931" s="28"/>
      <c r="G1931" s="29"/>
      <c r="H1931" s="28"/>
      <c r="I1931" s="28"/>
      <c r="J1931" s="27"/>
      <c r="K1931" s="27"/>
      <c r="L1931" s="30"/>
      <c r="M1931" s="31"/>
      <c r="N1931" s="31"/>
      <c r="O1931" s="31"/>
    </row>
    <row r="1932" spans="2:15" ht="15" customHeight="1">
      <c r="B1932" s="27"/>
      <c r="C1932" s="28"/>
      <c r="D1932" s="28"/>
      <c r="E1932" s="28"/>
      <c r="F1932" s="28"/>
      <c r="G1932" s="29"/>
      <c r="H1932" s="28"/>
      <c r="I1932" s="28"/>
      <c r="J1932" s="27"/>
      <c r="K1932" s="27"/>
      <c r="L1932" s="30"/>
      <c r="M1932" s="31"/>
      <c r="N1932" s="31"/>
      <c r="O1932" s="31"/>
    </row>
    <row r="1933" spans="2:15" ht="15" customHeight="1">
      <c r="B1933" s="27"/>
      <c r="C1933" s="28"/>
      <c r="D1933" s="28"/>
      <c r="E1933" s="28"/>
      <c r="F1933" s="28"/>
      <c r="G1933" s="29"/>
      <c r="H1933" s="28"/>
      <c r="I1933" s="28"/>
      <c r="J1933" s="27"/>
      <c r="K1933" s="27"/>
      <c r="L1933" s="30"/>
      <c r="M1933" s="31"/>
      <c r="N1933" s="31"/>
      <c r="O1933" s="31"/>
    </row>
    <row r="1934" spans="2:15" ht="15" customHeight="1">
      <c r="B1934" s="27"/>
      <c r="C1934" s="28"/>
      <c r="D1934" s="28"/>
      <c r="E1934" s="28"/>
      <c r="F1934" s="28"/>
      <c r="G1934" s="29"/>
      <c r="H1934" s="28"/>
      <c r="I1934" s="28"/>
      <c r="J1934" s="27"/>
      <c r="K1934" s="27"/>
      <c r="L1934" s="30"/>
      <c r="M1934" s="31"/>
      <c r="N1934" s="31"/>
      <c r="O1934" s="31"/>
    </row>
    <row r="1935" spans="2:15" ht="15" customHeight="1">
      <c r="B1935" s="27"/>
      <c r="C1935" s="28"/>
      <c r="D1935" s="28"/>
      <c r="E1935" s="28"/>
      <c r="F1935" s="28"/>
      <c r="G1935" s="29"/>
      <c r="H1935" s="28"/>
      <c r="I1935" s="28"/>
      <c r="J1935" s="27"/>
      <c r="K1935" s="27"/>
      <c r="L1935" s="30"/>
      <c r="M1935" s="31"/>
      <c r="N1935" s="31"/>
      <c r="O1935" s="31"/>
    </row>
    <row r="1936" spans="2:15" ht="15" customHeight="1">
      <c r="B1936" s="27"/>
      <c r="C1936" s="28"/>
      <c r="D1936" s="28"/>
      <c r="E1936" s="28"/>
      <c r="F1936" s="28"/>
      <c r="G1936" s="29"/>
      <c r="H1936" s="28"/>
      <c r="I1936" s="28"/>
      <c r="J1936" s="27"/>
      <c r="K1936" s="27"/>
      <c r="L1936" s="30"/>
      <c r="M1936" s="31"/>
      <c r="N1936" s="31"/>
      <c r="O1936" s="31"/>
    </row>
    <row r="1937" spans="2:15" ht="15" customHeight="1">
      <c r="B1937" s="27"/>
      <c r="C1937" s="28"/>
      <c r="D1937" s="28"/>
      <c r="E1937" s="28"/>
      <c r="F1937" s="28"/>
      <c r="G1937" s="29"/>
      <c r="H1937" s="28"/>
      <c r="I1937" s="28"/>
      <c r="J1937" s="27"/>
      <c r="K1937" s="27"/>
      <c r="L1937" s="30"/>
      <c r="M1937" s="31"/>
      <c r="N1937" s="31"/>
      <c r="O1937" s="31"/>
    </row>
    <row r="1938" spans="2:15" ht="15" customHeight="1">
      <c r="B1938" s="27"/>
      <c r="C1938" s="28"/>
      <c r="D1938" s="28"/>
      <c r="E1938" s="28"/>
      <c r="F1938" s="28"/>
      <c r="G1938" s="29"/>
      <c r="H1938" s="28"/>
      <c r="I1938" s="28"/>
      <c r="J1938" s="27"/>
      <c r="K1938" s="27"/>
      <c r="L1938" s="30"/>
      <c r="M1938" s="31"/>
      <c r="N1938" s="31"/>
      <c r="O1938" s="31"/>
    </row>
    <row r="1939" spans="2:15" ht="15" customHeight="1">
      <c r="B1939" s="27"/>
      <c r="C1939" s="28"/>
      <c r="D1939" s="28"/>
      <c r="E1939" s="28"/>
      <c r="F1939" s="28"/>
      <c r="G1939" s="29"/>
      <c r="H1939" s="28"/>
      <c r="I1939" s="28"/>
      <c r="J1939" s="27"/>
      <c r="K1939" s="27"/>
      <c r="L1939" s="30"/>
      <c r="M1939" s="31"/>
      <c r="N1939" s="31"/>
      <c r="O1939" s="31"/>
    </row>
    <row r="1940" spans="2:15" ht="15" customHeight="1">
      <c r="B1940" s="27"/>
      <c r="C1940" s="28"/>
      <c r="D1940" s="28"/>
      <c r="E1940" s="28"/>
      <c r="F1940" s="28"/>
      <c r="G1940" s="29"/>
      <c r="H1940" s="28"/>
      <c r="I1940" s="28"/>
      <c r="J1940" s="27"/>
      <c r="K1940" s="27"/>
      <c r="L1940" s="30"/>
      <c r="M1940" s="31"/>
      <c r="N1940" s="31"/>
      <c r="O1940" s="31"/>
    </row>
    <row r="1941" spans="2:15" ht="15" customHeight="1">
      <c r="B1941" s="27"/>
      <c r="C1941" s="28"/>
      <c r="D1941" s="28"/>
      <c r="E1941" s="28"/>
      <c r="F1941" s="28"/>
      <c r="G1941" s="29"/>
      <c r="H1941" s="28"/>
      <c r="I1941" s="28"/>
      <c r="J1941" s="27"/>
      <c r="K1941" s="27"/>
      <c r="L1941" s="30"/>
      <c r="M1941" s="31"/>
      <c r="N1941" s="31"/>
      <c r="O1941" s="31"/>
    </row>
    <row r="1942" spans="2:15" ht="15" customHeight="1">
      <c r="B1942" s="27"/>
      <c r="C1942" s="28"/>
      <c r="D1942" s="28"/>
      <c r="E1942" s="28"/>
      <c r="F1942" s="28"/>
      <c r="G1942" s="29"/>
      <c r="H1942" s="28"/>
      <c r="I1942" s="28"/>
      <c r="J1942" s="27"/>
      <c r="K1942" s="27"/>
      <c r="L1942" s="30"/>
      <c r="M1942" s="31"/>
      <c r="N1942" s="31"/>
      <c r="O1942" s="31"/>
    </row>
    <row r="1943" spans="2:15" ht="15" customHeight="1">
      <c r="B1943" s="27"/>
      <c r="C1943" s="28"/>
      <c r="D1943" s="28"/>
      <c r="E1943" s="28"/>
      <c r="F1943" s="28"/>
      <c r="G1943" s="29"/>
      <c r="H1943" s="28"/>
      <c r="I1943" s="28"/>
      <c r="J1943" s="27"/>
      <c r="K1943" s="27"/>
      <c r="L1943" s="30"/>
      <c r="M1943" s="31"/>
      <c r="N1943" s="31"/>
      <c r="O1943" s="31"/>
    </row>
    <row r="1944" spans="2:15" ht="15" customHeight="1">
      <c r="B1944" s="27"/>
      <c r="C1944" s="28"/>
      <c r="D1944" s="28"/>
      <c r="E1944" s="28"/>
      <c r="F1944" s="28"/>
      <c r="G1944" s="29"/>
      <c r="H1944" s="28"/>
      <c r="I1944" s="28"/>
      <c r="J1944" s="27"/>
      <c r="K1944" s="27"/>
      <c r="L1944" s="30"/>
      <c r="M1944" s="31"/>
      <c r="N1944" s="31"/>
      <c r="O1944" s="31"/>
    </row>
    <row r="1945" spans="2:15" ht="15" customHeight="1">
      <c r="B1945" s="27"/>
      <c r="C1945" s="28"/>
      <c r="D1945" s="28"/>
      <c r="E1945" s="28"/>
      <c r="F1945" s="28"/>
      <c r="G1945" s="29"/>
      <c r="H1945" s="28"/>
      <c r="I1945" s="28"/>
      <c r="J1945" s="27"/>
      <c r="K1945" s="27"/>
      <c r="L1945" s="30"/>
      <c r="M1945" s="31"/>
      <c r="N1945" s="31"/>
      <c r="O1945" s="31"/>
    </row>
    <row r="1946" spans="2:15" ht="15" customHeight="1">
      <c r="B1946" s="27"/>
      <c r="C1946" s="28"/>
      <c r="D1946" s="28"/>
      <c r="E1946" s="28"/>
      <c r="F1946" s="28"/>
      <c r="G1946" s="29"/>
      <c r="H1946" s="28"/>
      <c r="I1946" s="28"/>
      <c r="J1946" s="27"/>
      <c r="K1946" s="27"/>
      <c r="L1946" s="30"/>
      <c r="M1946" s="31"/>
      <c r="N1946" s="31"/>
      <c r="O1946" s="31"/>
    </row>
    <row r="1947" spans="2:15" ht="15" customHeight="1">
      <c r="B1947" s="27"/>
      <c r="C1947" s="28"/>
      <c r="D1947" s="28"/>
      <c r="E1947" s="28"/>
      <c r="F1947" s="28"/>
      <c r="G1947" s="29"/>
      <c r="H1947" s="28"/>
      <c r="I1947" s="28"/>
      <c r="J1947" s="27"/>
      <c r="K1947" s="27"/>
      <c r="L1947" s="30"/>
      <c r="M1947" s="31"/>
      <c r="N1947" s="31"/>
      <c r="O1947" s="31"/>
    </row>
    <row r="1948" spans="2:15" ht="15" customHeight="1">
      <c r="B1948" s="27"/>
      <c r="C1948" s="28"/>
      <c r="D1948" s="28"/>
      <c r="E1948" s="28"/>
      <c r="F1948" s="28"/>
      <c r="G1948" s="29"/>
      <c r="H1948" s="28"/>
      <c r="I1948" s="28"/>
      <c r="J1948" s="27"/>
      <c r="K1948" s="27"/>
      <c r="L1948" s="30"/>
      <c r="M1948" s="31"/>
      <c r="N1948" s="31"/>
      <c r="O1948" s="31"/>
    </row>
    <row r="1949" spans="2:15" ht="15" customHeight="1">
      <c r="B1949" s="27"/>
      <c r="C1949" s="28"/>
      <c r="D1949" s="28"/>
      <c r="E1949" s="28"/>
      <c r="F1949" s="28"/>
      <c r="G1949" s="29"/>
      <c r="H1949" s="28"/>
      <c r="I1949" s="28"/>
      <c r="J1949" s="27"/>
      <c r="K1949" s="27"/>
      <c r="L1949" s="30"/>
      <c r="M1949" s="31"/>
      <c r="N1949" s="31"/>
      <c r="O1949" s="31"/>
    </row>
    <row r="1950" spans="2:15" ht="15" customHeight="1">
      <c r="B1950" s="27"/>
      <c r="C1950" s="28"/>
      <c r="D1950" s="28"/>
      <c r="E1950" s="28"/>
      <c r="F1950" s="28"/>
      <c r="G1950" s="29"/>
      <c r="H1950" s="28"/>
      <c r="I1950" s="28"/>
      <c r="J1950" s="27"/>
      <c r="K1950" s="27"/>
      <c r="L1950" s="30"/>
      <c r="M1950" s="31"/>
      <c r="N1950" s="31"/>
      <c r="O1950" s="31"/>
    </row>
    <row r="1951" spans="2:15" ht="15" customHeight="1">
      <c r="B1951" s="27"/>
      <c r="C1951" s="28"/>
      <c r="D1951" s="28"/>
      <c r="E1951" s="28"/>
      <c r="F1951" s="28"/>
      <c r="G1951" s="29"/>
      <c r="H1951" s="28"/>
      <c r="I1951" s="28"/>
      <c r="J1951" s="27"/>
      <c r="K1951" s="27"/>
      <c r="L1951" s="30"/>
      <c r="M1951" s="31"/>
      <c r="N1951" s="31"/>
      <c r="O1951" s="31"/>
    </row>
    <row r="1952" spans="2:15" ht="15" customHeight="1">
      <c r="B1952" s="27"/>
      <c r="C1952" s="28"/>
      <c r="D1952" s="28"/>
      <c r="E1952" s="28"/>
      <c r="F1952" s="28"/>
      <c r="G1952" s="29"/>
      <c r="H1952" s="28"/>
      <c r="I1952" s="28"/>
      <c r="J1952" s="27"/>
      <c r="K1952" s="27"/>
      <c r="L1952" s="30"/>
      <c r="M1952" s="31"/>
      <c r="N1952" s="31"/>
      <c r="O1952" s="31"/>
    </row>
    <row r="1953" spans="2:15" ht="15" customHeight="1">
      <c r="B1953" s="27"/>
      <c r="C1953" s="28"/>
      <c r="D1953" s="28"/>
      <c r="E1953" s="28"/>
      <c r="F1953" s="28"/>
      <c r="G1953" s="29"/>
      <c r="H1953" s="28"/>
      <c r="I1953" s="28"/>
      <c r="J1953" s="27"/>
      <c r="K1953" s="27"/>
      <c r="L1953" s="30"/>
      <c r="M1953" s="31"/>
      <c r="N1953" s="31"/>
      <c r="O1953" s="31"/>
    </row>
    <row r="1954" spans="2:15" ht="15" customHeight="1">
      <c r="B1954" s="27"/>
      <c r="C1954" s="28"/>
      <c r="D1954" s="28"/>
      <c r="E1954" s="28"/>
      <c r="F1954" s="28"/>
      <c r="G1954" s="29"/>
      <c r="H1954" s="28"/>
      <c r="I1954" s="28"/>
      <c r="J1954" s="27"/>
      <c r="K1954" s="27"/>
      <c r="L1954" s="30"/>
      <c r="M1954" s="31"/>
      <c r="N1954" s="31"/>
      <c r="O1954" s="31"/>
    </row>
    <row r="1955" spans="2:15" ht="15" customHeight="1">
      <c r="B1955" s="27"/>
      <c r="C1955" s="28"/>
      <c r="D1955" s="28"/>
      <c r="E1955" s="28"/>
      <c r="F1955" s="28"/>
      <c r="G1955" s="29"/>
      <c r="H1955" s="28"/>
      <c r="I1955" s="28"/>
      <c r="J1955" s="27"/>
      <c r="K1955" s="27"/>
      <c r="L1955" s="30"/>
      <c r="M1955" s="31"/>
      <c r="N1955" s="31"/>
      <c r="O1955" s="31"/>
    </row>
    <row r="1956" spans="2:15" ht="15" customHeight="1">
      <c r="B1956" s="27"/>
      <c r="C1956" s="28"/>
      <c r="D1956" s="28"/>
      <c r="E1956" s="28"/>
      <c r="F1956" s="28"/>
      <c r="G1956" s="29"/>
      <c r="H1956" s="28"/>
      <c r="I1956" s="28"/>
      <c r="J1956" s="27"/>
      <c r="K1956" s="27"/>
      <c r="L1956" s="30"/>
      <c r="M1956" s="31"/>
      <c r="N1956" s="31"/>
      <c r="O1956" s="31"/>
    </row>
    <row r="1957" spans="2:15" ht="15" customHeight="1">
      <c r="B1957" s="27"/>
      <c r="C1957" s="28"/>
      <c r="D1957" s="28"/>
      <c r="E1957" s="28"/>
      <c r="F1957" s="28"/>
      <c r="G1957" s="29"/>
      <c r="H1957" s="28"/>
      <c r="I1957" s="28"/>
      <c r="J1957" s="27"/>
      <c r="K1957" s="27"/>
      <c r="L1957" s="30"/>
      <c r="M1957" s="31"/>
      <c r="N1957" s="31"/>
      <c r="O1957" s="31"/>
    </row>
    <row r="1958" spans="2:15" ht="15" customHeight="1">
      <c r="B1958" s="27"/>
      <c r="C1958" s="28"/>
      <c r="D1958" s="28"/>
      <c r="E1958" s="28"/>
      <c r="F1958" s="28"/>
      <c r="G1958" s="29"/>
      <c r="H1958" s="28"/>
      <c r="I1958" s="28"/>
      <c r="J1958" s="27"/>
      <c r="K1958" s="27"/>
      <c r="L1958" s="30"/>
      <c r="M1958" s="31"/>
      <c r="N1958" s="31"/>
      <c r="O1958" s="31"/>
    </row>
    <row r="1959" spans="2:15" ht="15" customHeight="1">
      <c r="B1959" s="27"/>
      <c r="C1959" s="28"/>
      <c r="D1959" s="28"/>
      <c r="E1959" s="28"/>
      <c r="F1959" s="28"/>
      <c r="G1959" s="29"/>
      <c r="H1959" s="28"/>
      <c r="I1959" s="28"/>
      <c r="J1959" s="27"/>
      <c r="K1959" s="27"/>
      <c r="L1959" s="30"/>
      <c r="M1959" s="31"/>
      <c r="N1959" s="31"/>
      <c r="O1959" s="31"/>
    </row>
    <row r="1960" spans="2:15" ht="15" customHeight="1">
      <c r="B1960" s="27"/>
      <c r="C1960" s="28"/>
      <c r="D1960" s="28"/>
      <c r="E1960" s="28"/>
      <c r="F1960" s="28"/>
      <c r="G1960" s="29"/>
      <c r="H1960" s="28"/>
      <c r="I1960" s="28"/>
      <c r="J1960" s="27"/>
      <c r="K1960" s="27"/>
      <c r="L1960" s="30"/>
      <c r="M1960" s="31"/>
      <c r="N1960" s="31"/>
      <c r="O1960" s="31"/>
    </row>
    <row r="1961" spans="2:15" ht="15" customHeight="1">
      <c r="B1961" s="27"/>
      <c r="C1961" s="28"/>
      <c r="D1961" s="28"/>
      <c r="E1961" s="28"/>
      <c r="F1961" s="28"/>
      <c r="G1961" s="29"/>
      <c r="H1961" s="28"/>
      <c r="I1961" s="28"/>
      <c r="J1961" s="27"/>
      <c r="K1961" s="27"/>
      <c r="L1961" s="30"/>
      <c r="M1961" s="31"/>
      <c r="N1961" s="31"/>
      <c r="O1961" s="31"/>
    </row>
    <row r="1962" spans="2:15" ht="15" customHeight="1">
      <c r="B1962" s="27"/>
      <c r="C1962" s="28"/>
      <c r="D1962" s="28"/>
      <c r="E1962" s="28"/>
      <c r="F1962" s="28"/>
      <c r="G1962" s="29"/>
      <c r="H1962" s="28"/>
      <c r="I1962" s="28"/>
      <c r="J1962" s="27"/>
      <c r="K1962" s="27"/>
      <c r="L1962" s="30"/>
      <c r="M1962" s="31"/>
      <c r="N1962" s="31"/>
      <c r="O1962" s="31"/>
    </row>
    <row r="1963" spans="2:15" ht="15" customHeight="1">
      <c r="B1963" s="27"/>
      <c r="C1963" s="28"/>
      <c r="D1963" s="28"/>
      <c r="E1963" s="28"/>
      <c r="F1963" s="28"/>
      <c r="G1963" s="29"/>
      <c r="H1963" s="28"/>
      <c r="I1963" s="28"/>
      <c r="J1963" s="27"/>
      <c r="K1963" s="27"/>
      <c r="L1963" s="30"/>
      <c r="M1963" s="31"/>
      <c r="N1963" s="31"/>
      <c r="O1963" s="31"/>
    </row>
    <row r="1964" spans="2:15" ht="15" customHeight="1">
      <c r="B1964" s="27"/>
      <c r="C1964" s="28"/>
      <c r="D1964" s="28"/>
      <c r="E1964" s="28"/>
      <c r="F1964" s="28"/>
      <c r="G1964" s="29"/>
      <c r="H1964" s="28"/>
      <c r="I1964" s="28"/>
      <c r="J1964" s="27"/>
      <c r="K1964" s="27"/>
      <c r="L1964" s="30"/>
      <c r="M1964" s="31"/>
      <c r="N1964" s="31"/>
      <c r="O1964" s="31"/>
    </row>
    <row r="1965" spans="2:15" ht="15" customHeight="1">
      <c r="B1965" s="27"/>
      <c r="C1965" s="28"/>
      <c r="D1965" s="28"/>
      <c r="E1965" s="28"/>
      <c r="F1965" s="28"/>
      <c r="G1965" s="29"/>
      <c r="H1965" s="28"/>
      <c r="I1965" s="28"/>
      <c r="J1965" s="27"/>
      <c r="K1965" s="27"/>
      <c r="L1965" s="30"/>
      <c r="M1965" s="31"/>
      <c r="N1965" s="31"/>
      <c r="O1965" s="31"/>
    </row>
    <row r="1966" spans="2:15" ht="15" customHeight="1">
      <c r="B1966" s="27"/>
      <c r="C1966" s="28"/>
      <c r="D1966" s="28"/>
      <c r="E1966" s="28"/>
      <c r="F1966" s="28"/>
      <c r="G1966" s="29"/>
      <c r="H1966" s="28"/>
      <c r="I1966" s="28"/>
      <c r="J1966" s="27"/>
      <c r="K1966" s="27"/>
      <c r="L1966" s="30"/>
      <c r="M1966" s="31"/>
      <c r="N1966" s="31"/>
      <c r="O1966" s="31"/>
    </row>
    <row r="1967" spans="2:15" ht="15" customHeight="1">
      <c r="B1967" s="27"/>
      <c r="C1967" s="28"/>
      <c r="D1967" s="28"/>
      <c r="E1967" s="28"/>
      <c r="F1967" s="28"/>
      <c r="G1967" s="29"/>
      <c r="H1967" s="28"/>
      <c r="I1967" s="28"/>
      <c r="J1967" s="27"/>
      <c r="K1967" s="27"/>
      <c r="L1967" s="30"/>
      <c r="M1967" s="31"/>
      <c r="N1967" s="31"/>
      <c r="O1967" s="31"/>
    </row>
    <row r="1968" spans="2:15" ht="15" customHeight="1">
      <c r="B1968" s="27"/>
      <c r="C1968" s="28"/>
      <c r="D1968" s="28"/>
      <c r="E1968" s="28"/>
      <c r="F1968" s="28"/>
      <c r="G1968" s="29"/>
      <c r="H1968" s="28"/>
      <c r="I1968" s="28"/>
      <c r="J1968" s="27"/>
      <c r="K1968" s="27"/>
      <c r="L1968" s="30"/>
      <c r="M1968" s="31"/>
      <c r="N1968" s="31"/>
      <c r="O1968" s="31"/>
    </row>
    <row r="1969" spans="2:15" ht="15" customHeight="1">
      <c r="B1969" s="27"/>
      <c r="C1969" s="28"/>
      <c r="D1969" s="28"/>
      <c r="E1969" s="28"/>
      <c r="F1969" s="28"/>
      <c r="G1969" s="29"/>
      <c r="H1969" s="28"/>
      <c r="I1969" s="28"/>
      <c r="J1969" s="27"/>
      <c r="K1969" s="27"/>
      <c r="L1969" s="30"/>
      <c r="M1969" s="31"/>
      <c r="N1969" s="31"/>
      <c r="O1969" s="31"/>
    </row>
    <row r="1970" spans="2:15" ht="15" customHeight="1">
      <c r="B1970" s="27"/>
      <c r="C1970" s="28"/>
      <c r="D1970" s="28"/>
      <c r="E1970" s="28"/>
      <c r="F1970" s="28"/>
      <c r="G1970" s="29"/>
      <c r="H1970" s="28"/>
      <c r="I1970" s="28"/>
      <c r="J1970" s="27"/>
      <c r="K1970" s="27"/>
      <c r="L1970" s="30"/>
      <c r="M1970" s="31"/>
      <c r="N1970" s="31"/>
      <c r="O1970" s="31"/>
    </row>
    <row r="1971" spans="2:15" ht="15" customHeight="1">
      <c r="B1971" s="27"/>
      <c r="C1971" s="28"/>
      <c r="D1971" s="28"/>
      <c r="E1971" s="28"/>
      <c r="F1971" s="28"/>
      <c r="G1971" s="29"/>
      <c r="H1971" s="28"/>
      <c r="I1971" s="28"/>
      <c r="J1971" s="27"/>
      <c r="K1971" s="27"/>
      <c r="L1971" s="30"/>
      <c r="M1971" s="31"/>
      <c r="N1971" s="31"/>
      <c r="O1971" s="31"/>
    </row>
    <row r="1972" spans="2:15" ht="15" customHeight="1">
      <c r="B1972" s="27"/>
      <c r="C1972" s="28"/>
      <c r="D1972" s="28"/>
      <c r="E1972" s="28"/>
      <c r="F1972" s="28"/>
      <c r="G1972" s="29"/>
      <c r="H1972" s="28"/>
      <c r="I1972" s="28"/>
      <c r="J1972" s="27"/>
      <c r="K1972" s="27"/>
      <c r="L1972" s="30"/>
      <c r="M1972" s="31"/>
      <c r="N1972" s="31"/>
      <c r="O1972" s="31"/>
    </row>
    <row r="1973" spans="2:15" ht="15" customHeight="1">
      <c r="B1973" s="27"/>
      <c r="C1973" s="28"/>
      <c r="D1973" s="28"/>
      <c r="E1973" s="28"/>
      <c r="F1973" s="28"/>
      <c r="G1973" s="29"/>
      <c r="H1973" s="28"/>
      <c r="I1973" s="28"/>
      <c r="J1973" s="27"/>
      <c r="K1973" s="27"/>
      <c r="L1973" s="30"/>
      <c r="M1973" s="31"/>
      <c r="N1973" s="31"/>
      <c r="O1973" s="31"/>
    </row>
    <row r="1974" spans="2:15" ht="15" customHeight="1">
      <c r="B1974" s="27"/>
      <c r="C1974" s="28"/>
      <c r="D1974" s="28"/>
      <c r="E1974" s="28"/>
      <c r="F1974" s="28"/>
      <c r="G1974" s="29"/>
      <c r="H1974" s="28"/>
      <c r="I1974" s="28"/>
      <c r="J1974" s="27"/>
      <c r="K1974" s="27"/>
      <c r="L1974" s="30"/>
      <c r="M1974" s="31"/>
      <c r="N1974" s="31"/>
      <c r="O1974" s="31"/>
    </row>
    <row r="1975" spans="2:15" ht="15" customHeight="1">
      <c r="B1975" s="27"/>
      <c r="C1975" s="28"/>
      <c r="D1975" s="28"/>
      <c r="E1975" s="28"/>
      <c r="F1975" s="28"/>
      <c r="G1975" s="29"/>
      <c r="H1975" s="28"/>
      <c r="I1975" s="28"/>
      <c r="J1975" s="27"/>
      <c r="K1975" s="27"/>
      <c r="L1975" s="30"/>
      <c r="M1975" s="31"/>
      <c r="N1975" s="31"/>
      <c r="O1975" s="31"/>
    </row>
    <row r="1976" spans="2:15" ht="15" customHeight="1">
      <c r="B1976" s="27"/>
      <c r="C1976" s="28"/>
      <c r="D1976" s="28"/>
      <c r="E1976" s="28"/>
      <c r="F1976" s="28"/>
      <c r="G1976" s="29"/>
      <c r="H1976" s="28"/>
      <c r="I1976" s="28"/>
      <c r="J1976" s="27"/>
      <c r="K1976" s="27"/>
      <c r="L1976" s="30"/>
      <c r="M1976" s="31"/>
      <c r="N1976" s="31"/>
      <c r="O1976" s="31"/>
    </row>
    <row r="1977" spans="2:15" ht="15" customHeight="1">
      <c r="B1977" s="27"/>
      <c r="C1977" s="28"/>
      <c r="D1977" s="28"/>
      <c r="E1977" s="28"/>
      <c r="F1977" s="28"/>
      <c r="G1977" s="29"/>
      <c r="H1977" s="28"/>
      <c r="I1977" s="28"/>
      <c r="J1977" s="27"/>
      <c r="K1977" s="27"/>
      <c r="L1977" s="30"/>
      <c r="M1977" s="31"/>
      <c r="N1977" s="31"/>
      <c r="O1977" s="31"/>
    </row>
    <row r="1978" spans="2:15" ht="15" customHeight="1">
      <c r="B1978" s="27"/>
      <c r="C1978" s="28"/>
      <c r="D1978" s="28"/>
      <c r="E1978" s="28"/>
      <c r="F1978" s="28"/>
      <c r="G1978" s="29"/>
      <c r="H1978" s="28"/>
      <c r="I1978" s="28"/>
      <c r="J1978" s="27"/>
      <c r="K1978" s="27"/>
      <c r="L1978" s="30"/>
      <c r="M1978" s="31"/>
      <c r="N1978" s="31"/>
      <c r="O1978" s="31"/>
    </row>
    <row r="1979" spans="2:15" ht="15" customHeight="1">
      <c r="B1979" s="27"/>
      <c r="C1979" s="28"/>
      <c r="D1979" s="28"/>
      <c r="E1979" s="28"/>
      <c r="F1979" s="28"/>
      <c r="G1979" s="29"/>
      <c r="H1979" s="28"/>
      <c r="I1979" s="28"/>
      <c r="J1979" s="27"/>
      <c r="K1979" s="27"/>
      <c r="L1979" s="30"/>
      <c r="M1979" s="31"/>
      <c r="N1979" s="31"/>
      <c r="O1979" s="31"/>
    </row>
    <row r="1980" spans="2:15" ht="15" customHeight="1">
      <c r="B1980" s="27"/>
      <c r="C1980" s="28"/>
      <c r="D1980" s="28"/>
      <c r="E1980" s="28"/>
      <c r="F1980" s="28"/>
      <c r="G1980" s="29"/>
      <c r="H1980" s="28"/>
      <c r="I1980" s="28"/>
      <c r="J1980" s="27"/>
      <c r="K1980" s="27"/>
      <c r="L1980" s="30"/>
      <c r="M1980" s="31"/>
      <c r="N1980" s="31"/>
      <c r="O1980" s="31"/>
    </row>
    <row r="1981" spans="2:15" ht="15" customHeight="1">
      <c r="B1981" s="27"/>
      <c r="C1981" s="28"/>
      <c r="D1981" s="28"/>
      <c r="E1981" s="28"/>
      <c r="F1981" s="28"/>
      <c r="G1981" s="29"/>
      <c r="H1981" s="28"/>
      <c r="I1981" s="28"/>
      <c r="J1981" s="27"/>
      <c r="K1981" s="27"/>
      <c r="L1981" s="30"/>
      <c r="M1981" s="31"/>
      <c r="N1981" s="31"/>
      <c r="O1981" s="31"/>
    </row>
    <row r="1982" spans="2:15" ht="15" customHeight="1">
      <c r="B1982" s="27"/>
      <c r="C1982" s="28"/>
      <c r="D1982" s="28"/>
      <c r="E1982" s="28"/>
      <c r="F1982" s="28"/>
      <c r="G1982" s="29"/>
      <c r="H1982" s="28"/>
      <c r="I1982" s="28"/>
      <c r="J1982" s="27"/>
      <c r="K1982" s="27"/>
      <c r="L1982" s="30"/>
      <c r="M1982" s="31"/>
      <c r="N1982" s="31"/>
      <c r="O1982" s="31"/>
    </row>
    <row r="1983" spans="2:15" ht="15" customHeight="1">
      <c r="B1983" s="27"/>
      <c r="C1983" s="28"/>
      <c r="D1983" s="28"/>
      <c r="E1983" s="28"/>
      <c r="F1983" s="28"/>
      <c r="G1983" s="29"/>
      <c r="H1983" s="28"/>
      <c r="I1983" s="28"/>
      <c r="J1983" s="27"/>
      <c r="K1983" s="27"/>
      <c r="L1983" s="30"/>
      <c r="M1983" s="31"/>
      <c r="N1983" s="31"/>
      <c r="O1983" s="31"/>
    </row>
    <row r="1984" spans="2:15" ht="15" customHeight="1">
      <c r="B1984" s="27"/>
      <c r="C1984" s="28"/>
      <c r="D1984" s="28"/>
      <c r="E1984" s="28"/>
      <c r="F1984" s="28"/>
      <c r="G1984" s="29"/>
      <c r="H1984" s="28"/>
      <c r="I1984" s="28"/>
      <c r="J1984" s="27"/>
      <c r="K1984" s="27"/>
      <c r="L1984" s="30"/>
      <c r="M1984" s="31"/>
      <c r="N1984" s="31"/>
      <c r="O1984" s="31"/>
    </row>
    <row r="1985" spans="2:15" ht="15" customHeight="1">
      <c r="B1985" s="27"/>
      <c r="C1985" s="28"/>
      <c r="D1985" s="28"/>
      <c r="E1985" s="28"/>
      <c r="F1985" s="28"/>
      <c r="G1985" s="29"/>
      <c r="H1985" s="28"/>
      <c r="I1985" s="28"/>
      <c r="J1985" s="27"/>
      <c r="K1985" s="27"/>
      <c r="L1985" s="30"/>
      <c r="M1985" s="31"/>
      <c r="N1985" s="31"/>
      <c r="O1985" s="31"/>
    </row>
    <row r="1986" spans="2:15" ht="15" customHeight="1">
      <c r="B1986" s="27"/>
      <c r="C1986" s="28"/>
      <c r="D1986" s="28"/>
      <c r="E1986" s="28"/>
      <c r="F1986" s="28"/>
      <c r="G1986" s="29"/>
      <c r="H1986" s="28"/>
      <c r="I1986" s="28"/>
      <c r="J1986" s="27"/>
      <c r="K1986" s="27"/>
      <c r="L1986" s="30"/>
      <c r="M1986" s="31"/>
      <c r="N1986" s="31"/>
      <c r="O1986" s="31"/>
    </row>
    <row r="1987" spans="2:15" ht="15" customHeight="1">
      <c r="B1987" s="27"/>
      <c r="C1987" s="28"/>
      <c r="D1987" s="28"/>
      <c r="E1987" s="28"/>
      <c r="F1987" s="28"/>
      <c r="G1987" s="29"/>
      <c r="H1987" s="28"/>
      <c r="I1987" s="28"/>
      <c r="J1987" s="27"/>
      <c r="K1987" s="27"/>
      <c r="L1987" s="30"/>
      <c r="M1987" s="31"/>
      <c r="N1987" s="31"/>
      <c r="O1987" s="31"/>
    </row>
    <row r="1988" spans="2:15" ht="15" customHeight="1">
      <c r="B1988" s="27"/>
      <c r="C1988" s="28"/>
      <c r="D1988" s="28"/>
      <c r="E1988" s="28"/>
      <c r="F1988" s="28"/>
      <c r="G1988" s="29"/>
      <c r="H1988" s="28"/>
      <c r="I1988" s="28"/>
      <c r="J1988" s="27"/>
      <c r="K1988" s="27"/>
      <c r="L1988" s="30"/>
      <c r="M1988" s="31"/>
      <c r="N1988" s="31"/>
      <c r="O1988" s="31"/>
    </row>
    <row r="1989" spans="2:15" ht="15" customHeight="1">
      <c r="B1989" s="27"/>
      <c r="C1989" s="28"/>
      <c r="D1989" s="28"/>
      <c r="E1989" s="28"/>
      <c r="F1989" s="28"/>
      <c r="G1989" s="29"/>
      <c r="H1989" s="28"/>
      <c r="I1989" s="28"/>
      <c r="J1989" s="27"/>
      <c r="K1989" s="27"/>
      <c r="L1989" s="30"/>
      <c r="M1989" s="31"/>
      <c r="N1989" s="31"/>
      <c r="O1989" s="31"/>
    </row>
    <row r="1990" spans="2:15" ht="15" customHeight="1">
      <c r="B1990" s="27"/>
      <c r="C1990" s="28"/>
      <c r="D1990" s="28"/>
      <c r="E1990" s="28"/>
      <c r="F1990" s="28"/>
      <c r="G1990" s="29"/>
      <c r="H1990" s="28"/>
      <c r="I1990" s="28"/>
      <c r="J1990" s="27"/>
      <c r="K1990" s="27"/>
      <c r="L1990" s="30"/>
      <c r="M1990" s="31"/>
      <c r="N1990" s="31"/>
      <c r="O1990" s="31"/>
    </row>
    <row r="1991" spans="2:15" ht="15" customHeight="1">
      <c r="B1991" s="27"/>
      <c r="C1991" s="28"/>
      <c r="D1991" s="28"/>
      <c r="E1991" s="28"/>
      <c r="F1991" s="28"/>
      <c r="G1991" s="29"/>
      <c r="H1991" s="28"/>
      <c r="I1991" s="28"/>
      <c r="J1991" s="27"/>
      <c r="K1991" s="27"/>
      <c r="L1991" s="30"/>
      <c r="M1991" s="31"/>
      <c r="N1991" s="31"/>
      <c r="O1991" s="31"/>
    </row>
    <row r="1992" spans="2:15" ht="15" customHeight="1">
      <c r="B1992" s="27"/>
      <c r="C1992" s="28"/>
      <c r="D1992" s="28"/>
      <c r="E1992" s="28"/>
      <c r="F1992" s="28"/>
      <c r="G1992" s="29"/>
      <c r="H1992" s="28"/>
      <c r="I1992" s="28"/>
      <c r="J1992" s="27"/>
      <c r="K1992" s="27"/>
      <c r="L1992" s="30"/>
      <c r="M1992" s="31"/>
      <c r="N1992" s="31"/>
      <c r="O1992" s="31"/>
    </row>
    <row r="1993" spans="2:15" ht="15" customHeight="1">
      <c r="B1993" s="27"/>
      <c r="C1993" s="28"/>
      <c r="D1993" s="28"/>
      <c r="E1993" s="28"/>
      <c r="F1993" s="28"/>
      <c r="G1993" s="29"/>
      <c r="H1993" s="28"/>
      <c r="I1993" s="28"/>
      <c r="J1993" s="27"/>
      <c r="K1993" s="27"/>
      <c r="L1993" s="30"/>
      <c r="M1993" s="31"/>
      <c r="N1993" s="31"/>
      <c r="O1993" s="31"/>
    </row>
    <row r="1994" spans="2:15" ht="15" customHeight="1">
      <c r="B1994" s="27"/>
      <c r="C1994" s="28"/>
      <c r="D1994" s="28"/>
      <c r="E1994" s="28"/>
      <c r="F1994" s="28"/>
      <c r="G1994" s="29"/>
      <c r="H1994" s="28"/>
      <c r="I1994" s="28"/>
      <c r="J1994" s="27"/>
      <c r="K1994" s="27"/>
      <c r="L1994" s="30"/>
      <c r="M1994" s="31"/>
      <c r="N1994" s="31"/>
      <c r="O1994" s="31"/>
    </row>
    <row r="1995" spans="2:15" ht="15" customHeight="1">
      <c r="B1995" s="27"/>
      <c r="C1995" s="28"/>
      <c r="D1995" s="28"/>
      <c r="E1995" s="28"/>
      <c r="F1995" s="28"/>
      <c r="G1995" s="29"/>
      <c r="H1995" s="28"/>
      <c r="I1995" s="28"/>
      <c r="J1995" s="27"/>
      <c r="K1995" s="27"/>
      <c r="L1995" s="30"/>
      <c r="M1995" s="31"/>
      <c r="N1995" s="31"/>
      <c r="O1995" s="31"/>
    </row>
    <row r="1996" spans="2:15" ht="15" customHeight="1">
      <c r="B1996" s="27"/>
      <c r="C1996" s="28"/>
      <c r="D1996" s="28"/>
      <c r="E1996" s="28"/>
      <c r="F1996" s="28"/>
      <c r="G1996" s="29"/>
      <c r="H1996" s="28"/>
      <c r="I1996" s="28"/>
      <c r="J1996" s="27"/>
      <c r="K1996" s="27"/>
      <c r="L1996" s="30"/>
      <c r="M1996" s="31"/>
      <c r="N1996" s="31"/>
      <c r="O1996" s="31"/>
    </row>
    <row r="1997" spans="2:15" ht="15" customHeight="1">
      <c r="B1997" s="27"/>
      <c r="C1997" s="28"/>
      <c r="D1997" s="28"/>
      <c r="E1997" s="28"/>
      <c r="F1997" s="28"/>
      <c r="G1997" s="29"/>
      <c r="H1997" s="28"/>
      <c r="I1997" s="28"/>
      <c r="J1997" s="27"/>
      <c r="K1997" s="27"/>
      <c r="L1997" s="30"/>
      <c r="M1997" s="31"/>
      <c r="N1997" s="31"/>
      <c r="O1997" s="31"/>
    </row>
    <row r="1998" spans="2:15" ht="15" customHeight="1">
      <c r="B1998" s="27"/>
      <c r="C1998" s="28"/>
      <c r="D1998" s="28"/>
      <c r="E1998" s="28"/>
      <c r="F1998" s="28"/>
      <c r="G1998" s="29"/>
      <c r="H1998" s="28"/>
      <c r="I1998" s="28"/>
      <c r="J1998" s="27"/>
      <c r="K1998" s="27"/>
      <c r="L1998" s="30"/>
      <c r="M1998" s="31"/>
      <c r="N1998" s="31"/>
      <c r="O1998" s="31"/>
    </row>
    <row r="1999" spans="2:15" ht="15" customHeight="1">
      <c r="B1999" s="27"/>
      <c r="C1999" s="28"/>
      <c r="D1999" s="28"/>
      <c r="E1999" s="28"/>
      <c r="F1999" s="28"/>
      <c r="G1999" s="29"/>
      <c r="H1999" s="28"/>
      <c r="I1999" s="28"/>
      <c r="J1999" s="27"/>
      <c r="K1999" s="27"/>
      <c r="L1999" s="30"/>
      <c r="M1999" s="31"/>
      <c r="N1999" s="31"/>
      <c r="O1999" s="31"/>
    </row>
    <row r="2000" spans="2:15" ht="15" customHeight="1">
      <c r="B2000" s="27"/>
      <c r="C2000" s="28"/>
      <c r="D2000" s="28"/>
      <c r="E2000" s="28"/>
      <c r="F2000" s="28"/>
      <c r="G2000" s="29"/>
      <c r="H2000" s="28"/>
      <c r="I2000" s="28"/>
      <c r="J2000" s="27"/>
      <c r="K2000" s="27"/>
      <c r="L2000" s="30"/>
      <c r="M2000" s="31"/>
      <c r="N2000" s="31"/>
      <c r="O2000" s="31"/>
    </row>
    <row r="2001" spans="2:15" ht="15" customHeight="1">
      <c r="B2001" s="27"/>
      <c r="C2001" s="28"/>
      <c r="D2001" s="28"/>
      <c r="E2001" s="28"/>
      <c r="F2001" s="28"/>
      <c r="G2001" s="29"/>
      <c r="H2001" s="28"/>
      <c r="I2001" s="28"/>
      <c r="J2001" s="27"/>
      <c r="K2001" s="27"/>
      <c r="L2001" s="30"/>
      <c r="M2001" s="31"/>
      <c r="N2001" s="31"/>
      <c r="O2001" s="31"/>
    </row>
    <row r="2002" spans="2:15" ht="15" customHeight="1">
      <c r="B2002" s="27"/>
      <c r="C2002" s="28"/>
      <c r="D2002" s="28"/>
      <c r="E2002" s="28"/>
      <c r="F2002" s="28"/>
      <c r="G2002" s="29"/>
      <c r="H2002" s="28"/>
      <c r="I2002" s="28"/>
      <c r="J2002" s="27"/>
      <c r="K2002" s="27"/>
      <c r="L2002" s="30"/>
      <c r="M2002" s="31"/>
      <c r="N2002" s="31"/>
      <c r="O2002" s="31"/>
    </row>
    <row r="2003" spans="2:15" ht="15" customHeight="1">
      <c r="B2003" s="27"/>
      <c r="C2003" s="28"/>
      <c r="D2003" s="28"/>
      <c r="E2003" s="28"/>
      <c r="F2003" s="28"/>
      <c r="G2003" s="29"/>
      <c r="H2003" s="28"/>
      <c r="I2003" s="28"/>
      <c r="J2003" s="27"/>
      <c r="K2003" s="27"/>
      <c r="L2003" s="30"/>
      <c r="M2003" s="31"/>
      <c r="N2003" s="31"/>
      <c r="O2003" s="31"/>
    </row>
    <row r="2004" spans="2:15" ht="15" customHeight="1">
      <c r="B2004" s="27"/>
      <c r="C2004" s="28"/>
      <c r="D2004" s="28"/>
      <c r="E2004" s="28"/>
      <c r="F2004" s="28"/>
      <c r="G2004" s="29"/>
      <c r="H2004" s="28"/>
      <c r="I2004" s="28"/>
      <c r="J2004" s="27"/>
      <c r="K2004" s="27"/>
      <c r="L2004" s="30"/>
      <c r="M2004" s="31"/>
      <c r="N2004" s="31"/>
      <c r="O2004" s="31"/>
    </row>
    <row r="2005" spans="2:15" ht="15" customHeight="1">
      <c r="B2005" s="27"/>
      <c r="C2005" s="28"/>
      <c r="D2005" s="28"/>
      <c r="E2005" s="28"/>
      <c r="F2005" s="28"/>
      <c r="G2005" s="29"/>
      <c r="H2005" s="28"/>
      <c r="I2005" s="28"/>
      <c r="J2005" s="27"/>
      <c r="K2005" s="27"/>
      <c r="L2005" s="30"/>
      <c r="M2005" s="31"/>
      <c r="N2005" s="31"/>
      <c r="O2005" s="31"/>
    </row>
    <row r="2006" spans="2:15" ht="15" customHeight="1">
      <c r="B2006" s="27"/>
      <c r="C2006" s="28"/>
      <c r="D2006" s="28"/>
      <c r="E2006" s="28"/>
      <c r="F2006" s="28"/>
      <c r="G2006" s="29"/>
      <c r="H2006" s="28"/>
      <c r="I2006" s="28"/>
      <c r="J2006" s="27"/>
      <c r="K2006" s="27"/>
      <c r="L2006" s="30"/>
      <c r="M2006" s="31"/>
      <c r="N2006" s="31"/>
      <c r="O2006" s="31"/>
    </row>
    <row r="2007" spans="2:15" ht="15" customHeight="1">
      <c r="B2007" s="27"/>
      <c r="C2007" s="28"/>
      <c r="D2007" s="28"/>
      <c r="E2007" s="28"/>
      <c r="F2007" s="28"/>
      <c r="G2007" s="29"/>
      <c r="H2007" s="28"/>
      <c r="I2007" s="28"/>
      <c r="J2007" s="27"/>
      <c r="K2007" s="27"/>
      <c r="L2007" s="30"/>
      <c r="M2007" s="31"/>
      <c r="N2007" s="31"/>
      <c r="O2007" s="31"/>
    </row>
    <row r="2008" spans="2:15" ht="15" customHeight="1">
      <c r="B2008" s="27"/>
      <c r="C2008" s="28"/>
      <c r="D2008" s="28"/>
      <c r="E2008" s="28"/>
      <c r="F2008" s="28"/>
      <c r="G2008" s="29"/>
      <c r="H2008" s="28"/>
      <c r="I2008" s="28"/>
      <c r="J2008" s="27"/>
      <c r="K2008" s="27"/>
      <c r="L2008" s="30"/>
      <c r="M2008" s="31"/>
      <c r="N2008" s="31"/>
      <c r="O2008" s="31"/>
    </row>
    <row r="2009" spans="2:15" ht="15" customHeight="1">
      <c r="B2009" s="27"/>
      <c r="C2009" s="28"/>
      <c r="D2009" s="28"/>
      <c r="E2009" s="28"/>
      <c r="F2009" s="28"/>
      <c r="G2009" s="29"/>
      <c r="H2009" s="28"/>
      <c r="I2009" s="28"/>
      <c r="J2009" s="27"/>
      <c r="K2009" s="27"/>
      <c r="L2009" s="30"/>
      <c r="M2009" s="31"/>
      <c r="N2009" s="31"/>
      <c r="O2009" s="31"/>
    </row>
    <row r="2010" spans="2:15" ht="15" customHeight="1">
      <c r="B2010" s="27"/>
      <c r="C2010" s="28"/>
      <c r="D2010" s="28"/>
      <c r="E2010" s="28"/>
      <c r="F2010" s="28"/>
      <c r="G2010" s="29"/>
      <c r="H2010" s="28"/>
      <c r="I2010" s="28"/>
      <c r="J2010" s="27"/>
      <c r="K2010" s="27"/>
      <c r="L2010" s="30"/>
      <c r="M2010" s="31"/>
      <c r="N2010" s="31"/>
      <c r="O2010" s="31"/>
    </row>
    <row r="2011" spans="2:15" ht="15" customHeight="1">
      <c r="B2011" s="27"/>
      <c r="C2011" s="28"/>
      <c r="D2011" s="28"/>
      <c r="E2011" s="28"/>
      <c r="F2011" s="28"/>
      <c r="G2011" s="29"/>
      <c r="H2011" s="28"/>
      <c r="I2011" s="28"/>
      <c r="J2011" s="27"/>
      <c r="K2011" s="27"/>
      <c r="L2011" s="30"/>
      <c r="M2011" s="31"/>
      <c r="N2011" s="31"/>
      <c r="O2011" s="31"/>
    </row>
    <row r="2012" spans="2:15" ht="15" customHeight="1">
      <c r="B2012" s="27"/>
      <c r="C2012" s="28"/>
      <c r="D2012" s="28"/>
      <c r="E2012" s="28"/>
      <c r="F2012" s="28"/>
      <c r="G2012" s="29"/>
      <c r="H2012" s="28"/>
      <c r="I2012" s="28"/>
      <c r="J2012" s="27"/>
      <c r="K2012" s="27"/>
      <c r="L2012" s="30"/>
      <c r="M2012" s="31"/>
      <c r="N2012" s="31"/>
      <c r="O2012" s="31"/>
    </row>
    <row r="2013" spans="2:15" ht="15" customHeight="1">
      <c r="B2013" s="27"/>
      <c r="C2013" s="28"/>
      <c r="D2013" s="28"/>
      <c r="E2013" s="28"/>
      <c r="F2013" s="28"/>
      <c r="G2013" s="29"/>
      <c r="H2013" s="28"/>
      <c r="I2013" s="28"/>
      <c r="J2013" s="27"/>
      <c r="K2013" s="27"/>
      <c r="L2013" s="30"/>
      <c r="M2013" s="31"/>
      <c r="N2013" s="31"/>
      <c r="O2013" s="31"/>
    </row>
    <row r="2014" spans="2:15" ht="15" customHeight="1">
      <c r="B2014" s="27"/>
      <c r="C2014" s="28"/>
      <c r="D2014" s="28"/>
      <c r="E2014" s="28"/>
      <c r="F2014" s="28"/>
      <c r="G2014" s="29"/>
      <c r="H2014" s="28"/>
      <c r="I2014" s="28"/>
      <c r="J2014" s="27"/>
      <c r="K2014" s="27"/>
      <c r="L2014" s="30"/>
      <c r="M2014" s="31"/>
      <c r="N2014" s="31"/>
      <c r="O2014" s="31"/>
    </row>
    <row r="2015" spans="2:15" ht="15" customHeight="1">
      <c r="B2015" s="27"/>
      <c r="C2015" s="28"/>
      <c r="D2015" s="28"/>
      <c r="E2015" s="28"/>
      <c r="F2015" s="28"/>
      <c r="G2015" s="29"/>
      <c r="H2015" s="28"/>
      <c r="I2015" s="28"/>
      <c r="J2015" s="27"/>
      <c r="K2015" s="27"/>
      <c r="L2015" s="30"/>
      <c r="M2015" s="31"/>
      <c r="N2015" s="31"/>
      <c r="O2015" s="31"/>
    </row>
    <row r="2016" spans="2:15" ht="15" customHeight="1">
      <c r="B2016" s="27"/>
      <c r="C2016" s="28"/>
      <c r="D2016" s="28"/>
      <c r="E2016" s="28"/>
      <c r="F2016" s="28"/>
      <c r="G2016" s="29"/>
      <c r="H2016" s="28"/>
      <c r="I2016" s="28"/>
      <c r="J2016" s="27"/>
      <c r="K2016" s="27"/>
      <c r="L2016" s="30"/>
      <c r="M2016" s="31"/>
      <c r="N2016" s="31"/>
      <c r="O2016" s="31"/>
    </row>
    <row r="2017" spans="2:15" ht="15" customHeight="1">
      <c r="B2017" s="27"/>
      <c r="C2017" s="28"/>
      <c r="D2017" s="28"/>
      <c r="E2017" s="28"/>
      <c r="F2017" s="28"/>
      <c r="G2017" s="29"/>
      <c r="H2017" s="28"/>
      <c r="I2017" s="27"/>
      <c r="J2017" s="27"/>
      <c r="K2017" s="27"/>
      <c r="L2017" s="30"/>
      <c r="M2017" s="31"/>
      <c r="N2017" s="31"/>
      <c r="O2017" s="31"/>
    </row>
    <row r="2018" spans="2:15" ht="15" customHeight="1">
      <c r="B2018" s="27"/>
      <c r="C2018" s="28"/>
      <c r="D2018" s="28"/>
      <c r="E2018" s="28"/>
      <c r="F2018" s="28"/>
      <c r="G2018" s="29"/>
      <c r="H2018" s="28"/>
      <c r="I2018" s="28"/>
      <c r="J2018" s="27"/>
      <c r="K2018" s="27"/>
      <c r="L2018" s="30"/>
      <c r="M2018" s="31"/>
      <c r="N2018" s="31"/>
      <c r="O2018" s="31"/>
    </row>
    <row r="2019" spans="2:15" ht="15" customHeight="1">
      <c r="B2019" s="27"/>
      <c r="C2019" s="28"/>
      <c r="D2019" s="28"/>
      <c r="E2019" s="28"/>
      <c r="F2019" s="28"/>
      <c r="G2019" s="29"/>
      <c r="H2019" s="28"/>
      <c r="I2019" s="28"/>
      <c r="J2019" s="27"/>
      <c r="K2019" s="27"/>
      <c r="L2019" s="30"/>
      <c r="M2019" s="31"/>
      <c r="N2019" s="31"/>
      <c r="O2019" s="31"/>
    </row>
    <row r="2020" spans="2:15" ht="15" customHeight="1">
      <c r="B2020" s="27"/>
      <c r="C2020" s="28"/>
      <c r="D2020" s="28"/>
      <c r="E2020" s="28"/>
      <c r="F2020" s="28"/>
      <c r="G2020" s="29"/>
      <c r="H2020" s="28"/>
      <c r="I2020" s="28"/>
      <c r="J2020" s="27"/>
      <c r="K2020" s="27"/>
      <c r="L2020" s="30"/>
      <c r="M2020" s="31"/>
      <c r="N2020" s="31"/>
      <c r="O2020" s="31"/>
    </row>
    <row r="2021" spans="2:15" ht="15" customHeight="1">
      <c r="B2021" s="27"/>
      <c r="C2021" s="28"/>
      <c r="D2021" s="28"/>
      <c r="E2021" s="28"/>
      <c r="F2021" s="28"/>
      <c r="G2021" s="29"/>
      <c r="H2021" s="28"/>
      <c r="I2021" s="28"/>
      <c r="J2021" s="27"/>
      <c r="K2021" s="27"/>
      <c r="L2021" s="30"/>
      <c r="M2021" s="31"/>
      <c r="N2021" s="31"/>
      <c r="O2021" s="31"/>
    </row>
    <row r="2022" spans="2:15" ht="15" customHeight="1">
      <c r="B2022" s="27"/>
      <c r="C2022" s="28"/>
      <c r="D2022" s="28"/>
      <c r="E2022" s="28"/>
      <c r="F2022" s="28"/>
      <c r="G2022" s="29"/>
      <c r="H2022" s="28"/>
      <c r="I2022" s="28"/>
      <c r="J2022" s="27"/>
      <c r="K2022" s="27"/>
      <c r="L2022" s="30"/>
      <c r="M2022" s="31"/>
      <c r="N2022" s="31"/>
      <c r="O2022" s="31"/>
    </row>
    <row r="2023" spans="2:15" ht="15" customHeight="1">
      <c r="B2023" s="27"/>
      <c r="C2023" s="28"/>
      <c r="D2023" s="28"/>
      <c r="E2023" s="28"/>
      <c r="F2023" s="28"/>
      <c r="G2023" s="29"/>
      <c r="H2023" s="28"/>
      <c r="I2023" s="28"/>
      <c r="J2023" s="27"/>
      <c r="K2023" s="27"/>
      <c r="L2023" s="30"/>
      <c r="M2023" s="31"/>
      <c r="N2023" s="31"/>
      <c r="O2023" s="31"/>
    </row>
    <row r="2024" spans="2:15" ht="15" customHeight="1">
      <c r="B2024" s="27"/>
      <c r="C2024" s="28"/>
      <c r="D2024" s="28"/>
      <c r="E2024" s="28"/>
      <c r="F2024" s="28"/>
      <c r="G2024" s="29"/>
      <c r="H2024" s="28"/>
      <c r="I2024" s="28"/>
      <c r="J2024" s="27"/>
      <c r="K2024" s="27"/>
      <c r="L2024" s="30"/>
      <c r="M2024" s="31"/>
      <c r="N2024" s="31"/>
      <c r="O2024" s="31"/>
    </row>
    <row r="2025" spans="2:15" ht="15" customHeight="1">
      <c r="B2025" s="27"/>
      <c r="C2025" s="28"/>
      <c r="D2025" s="28"/>
      <c r="E2025" s="28"/>
      <c r="F2025" s="28"/>
      <c r="G2025" s="29"/>
      <c r="H2025" s="28"/>
      <c r="I2025" s="28"/>
      <c r="J2025" s="27"/>
      <c r="K2025" s="27"/>
      <c r="L2025" s="30"/>
      <c r="M2025" s="31"/>
      <c r="N2025" s="31"/>
      <c r="O2025" s="31"/>
    </row>
    <row r="2026" spans="2:15" ht="15" customHeight="1">
      <c r="B2026" s="27"/>
      <c r="C2026" s="28"/>
      <c r="D2026" s="28"/>
      <c r="E2026" s="28"/>
      <c r="F2026" s="28"/>
      <c r="G2026" s="29"/>
      <c r="H2026" s="28"/>
      <c r="I2026" s="28"/>
      <c r="J2026" s="27"/>
      <c r="K2026" s="27"/>
      <c r="L2026" s="30"/>
      <c r="M2026" s="31"/>
      <c r="N2026" s="31"/>
      <c r="O2026" s="31"/>
    </row>
    <row r="2027" spans="2:15" ht="15" customHeight="1">
      <c r="B2027" s="27"/>
      <c r="C2027" s="28"/>
      <c r="D2027" s="28"/>
      <c r="E2027" s="28"/>
      <c r="F2027" s="28"/>
      <c r="G2027" s="29"/>
      <c r="H2027" s="28"/>
      <c r="I2027" s="28"/>
      <c r="J2027" s="27"/>
      <c r="K2027" s="27"/>
      <c r="L2027" s="30"/>
      <c r="M2027" s="31"/>
      <c r="N2027" s="31"/>
      <c r="O2027" s="31"/>
    </row>
    <row r="2028" spans="2:15" ht="15" customHeight="1">
      <c r="B2028" s="27"/>
      <c r="C2028" s="28"/>
      <c r="D2028" s="28"/>
      <c r="E2028" s="28"/>
      <c r="F2028" s="28"/>
      <c r="G2028" s="29"/>
      <c r="H2028" s="28"/>
      <c r="I2028" s="28"/>
      <c r="J2028" s="27"/>
      <c r="K2028" s="27"/>
      <c r="L2028" s="30"/>
      <c r="M2028" s="31"/>
      <c r="N2028" s="31"/>
      <c r="O2028" s="31"/>
    </row>
    <row r="2029" spans="2:15" ht="15" customHeight="1">
      <c r="B2029" s="27"/>
      <c r="C2029" s="28"/>
      <c r="D2029" s="28"/>
      <c r="E2029" s="28"/>
      <c r="F2029" s="28"/>
      <c r="G2029" s="29"/>
      <c r="H2029" s="28"/>
      <c r="I2029" s="28"/>
      <c r="J2029" s="27"/>
      <c r="K2029" s="27"/>
      <c r="L2029" s="30"/>
      <c r="M2029" s="31"/>
      <c r="N2029" s="31"/>
      <c r="O2029" s="31"/>
    </row>
    <row r="2030" spans="2:15" ht="15" customHeight="1">
      <c r="B2030" s="27"/>
      <c r="C2030" s="28"/>
      <c r="D2030" s="28"/>
      <c r="E2030" s="28"/>
      <c r="F2030" s="28"/>
      <c r="G2030" s="29"/>
      <c r="H2030" s="28"/>
      <c r="I2030" s="28"/>
      <c r="J2030" s="27"/>
      <c r="K2030" s="27"/>
      <c r="L2030" s="30"/>
      <c r="M2030" s="31"/>
      <c r="N2030" s="31"/>
      <c r="O2030" s="31"/>
    </row>
    <row r="2031" spans="2:15" ht="15" customHeight="1">
      <c r="B2031" s="27"/>
      <c r="C2031" s="28"/>
      <c r="D2031" s="28"/>
      <c r="E2031" s="28"/>
      <c r="F2031" s="28"/>
      <c r="G2031" s="29"/>
      <c r="H2031" s="28"/>
      <c r="I2031" s="28"/>
      <c r="J2031" s="27"/>
      <c r="K2031" s="27"/>
      <c r="L2031" s="30"/>
      <c r="M2031" s="31"/>
      <c r="N2031" s="31"/>
      <c r="O2031" s="31"/>
    </row>
    <row r="2032" spans="2:15" ht="15" customHeight="1">
      <c r="B2032" s="27"/>
      <c r="C2032" s="28"/>
      <c r="D2032" s="28"/>
      <c r="E2032" s="28"/>
      <c r="F2032" s="28"/>
      <c r="G2032" s="29"/>
      <c r="H2032" s="28"/>
      <c r="I2032" s="28"/>
      <c r="J2032" s="27"/>
      <c r="K2032" s="27"/>
      <c r="L2032" s="30"/>
      <c r="M2032" s="31"/>
      <c r="N2032" s="31"/>
      <c r="O2032" s="31"/>
    </row>
    <row r="2033" spans="2:15" ht="15" customHeight="1">
      <c r="B2033" s="27"/>
      <c r="C2033" s="28"/>
      <c r="D2033" s="28"/>
      <c r="E2033" s="28"/>
      <c r="F2033" s="28"/>
      <c r="G2033" s="28"/>
      <c r="H2033" s="28"/>
      <c r="I2033" s="28"/>
      <c r="J2033" s="27"/>
      <c r="K2033" s="27"/>
      <c r="L2033" s="30"/>
      <c r="M2033" s="31"/>
      <c r="N2033" s="31"/>
      <c r="O2033" s="31"/>
    </row>
    <row r="2034" spans="2:15" ht="15" customHeight="1">
      <c r="B2034" s="27"/>
      <c r="C2034" s="28"/>
      <c r="D2034" s="28"/>
      <c r="E2034" s="28"/>
      <c r="F2034" s="28"/>
      <c r="G2034" s="28"/>
      <c r="H2034" s="28"/>
      <c r="I2034" s="28"/>
      <c r="J2034" s="27"/>
      <c r="K2034" s="27"/>
      <c r="L2034" s="30"/>
      <c r="M2034" s="31"/>
      <c r="N2034" s="31"/>
      <c r="O2034" s="31"/>
    </row>
    <row r="2035" spans="2:15" ht="15" customHeight="1">
      <c r="B2035" s="27"/>
      <c r="C2035" s="28"/>
      <c r="D2035" s="28"/>
      <c r="E2035" s="28"/>
      <c r="F2035" s="28"/>
      <c r="G2035" s="28"/>
      <c r="H2035" s="28"/>
      <c r="I2035" s="28"/>
      <c r="J2035" s="27"/>
      <c r="K2035" s="27"/>
      <c r="L2035" s="30"/>
      <c r="M2035" s="31"/>
      <c r="N2035" s="31"/>
      <c r="O2035" s="31"/>
    </row>
    <row r="2036" spans="2:15" ht="15" customHeight="1">
      <c r="B2036" s="27"/>
      <c r="C2036" s="28"/>
      <c r="D2036" s="28"/>
      <c r="E2036" s="28"/>
      <c r="F2036" s="28"/>
      <c r="G2036" s="28"/>
      <c r="H2036" s="28"/>
      <c r="I2036" s="28"/>
      <c r="J2036" s="27"/>
      <c r="K2036" s="27"/>
      <c r="L2036" s="30"/>
      <c r="M2036" s="31"/>
      <c r="N2036" s="31"/>
      <c r="O2036" s="31"/>
    </row>
    <row r="2037" spans="2:15" ht="15" customHeight="1">
      <c r="B2037" s="27"/>
      <c r="C2037" s="28"/>
      <c r="D2037" s="28"/>
      <c r="E2037" s="28"/>
      <c r="F2037" s="28"/>
      <c r="G2037" s="28"/>
      <c r="H2037" s="28"/>
      <c r="I2037" s="28"/>
      <c r="J2037" s="27"/>
      <c r="K2037" s="27"/>
      <c r="L2037" s="30"/>
      <c r="M2037" s="31"/>
      <c r="N2037" s="31"/>
      <c r="O2037" s="31"/>
    </row>
    <row r="2038" spans="2:15" ht="15" customHeight="1">
      <c r="B2038" s="27"/>
      <c r="C2038" s="28"/>
      <c r="D2038" s="28"/>
      <c r="E2038" s="28"/>
      <c r="F2038" s="28"/>
      <c r="G2038" s="28"/>
      <c r="H2038" s="28"/>
      <c r="I2038" s="28"/>
      <c r="J2038" s="27"/>
      <c r="K2038" s="27"/>
      <c r="L2038" s="30"/>
      <c r="M2038" s="31"/>
      <c r="N2038" s="31"/>
      <c r="O2038" s="31"/>
    </row>
    <row r="2039" spans="2:15" ht="15" customHeight="1">
      <c r="B2039" s="27"/>
      <c r="C2039" s="28"/>
      <c r="D2039" s="28"/>
      <c r="E2039" s="28"/>
      <c r="F2039" s="28"/>
      <c r="G2039" s="28"/>
      <c r="H2039" s="28"/>
      <c r="I2039" s="28"/>
      <c r="J2039" s="27"/>
      <c r="K2039" s="27"/>
      <c r="L2039" s="30"/>
      <c r="M2039" s="31"/>
      <c r="N2039" s="31"/>
      <c r="O2039" s="31"/>
    </row>
    <row r="2040" spans="2:15" ht="15" customHeight="1">
      <c r="B2040" s="27"/>
      <c r="C2040" s="28"/>
      <c r="D2040" s="28"/>
      <c r="E2040" s="28"/>
      <c r="F2040" s="28"/>
      <c r="G2040" s="28"/>
      <c r="H2040" s="28"/>
      <c r="I2040" s="28"/>
      <c r="J2040" s="27"/>
      <c r="K2040" s="27"/>
      <c r="L2040" s="30"/>
      <c r="M2040" s="31"/>
      <c r="N2040" s="31"/>
      <c r="O2040" s="31"/>
    </row>
    <row r="2041" spans="2:15" ht="15" customHeight="1">
      <c r="B2041" s="27"/>
      <c r="C2041" s="28"/>
      <c r="D2041" s="28"/>
      <c r="E2041" s="28"/>
      <c r="F2041" s="28"/>
      <c r="G2041" s="28"/>
      <c r="H2041" s="28"/>
      <c r="I2041" s="28"/>
      <c r="J2041" s="27"/>
      <c r="K2041" s="27"/>
      <c r="L2041" s="30"/>
      <c r="M2041" s="31"/>
      <c r="N2041" s="31"/>
      <c r="O2041" s="31"/>
    </row>
    <row r="2042" spans="2:15" ht="15" customHeight="1">
      <c r="B2042" s="27"/>
      <c r="C2042" s="28"/>
      <c r="D2042" s="28"/>
      <c r="E2042" s="28"/>
      <c r="F2042" s="28"/>
      <c r="G2042" s="28"/>
      <c r="H2042" s="28"/>
      <c r="I2042" s="28"/>
      <c r="J2042" s="27"/>
      <c r="K2042" s="27"/>
      <c r="L2042" s="30"/>
      <c r="M2042" s="31"/>
      <c r="N2042" s="31"/>
      <c r="O2042" s="31"/>
    </row>
    <row r="2043" spans="2:15" ht="15" customHeight="1">
      <c r="B2043" s="27"/>
      <c r="C2043" s="28"/>
      <c r="D2043" s="28"/>
      <c r="E2043" s="28"/>
      <c r="F2043" s="28"/>
      <c r="G2043" s="28"/>
      <c r="H2043" s="28"/>
      <c r="I2043" s="28"/>
      <c r="J2043" s="27"/>
      <c r="K2043" s="27"/>
      <c r="L2043" s="30"/>
      <c r="M2043" s="31"/>
      <c r="N2043" s="31"/>
      <c r="O2043" s="31"/>
    </row>
    <row r="2044" spans="2:15" ht="15" customHeight="1">
      <c r="B2044" s="27"/>
      <c r="C2044" s="28"/>
      <c r="D2044" s="28"/>
      <c r="E2044" s="28"/>
      <c r="F2044" s="28"/>
      <c r="G2044" s="28"/>
      <c r="H2044" s="28"/>
      <c r="I2044" s="28"/>
      <c r="J2044" s="27"/>
      <c r="K2044" s="27"/>
      <c r="L2044" s="30"/>
      <c r="M2044" s="31"/>
      <c r="N2044" s="31"/>
      <c r="O2044" s="31"/>
    </row>
    <row r="2045" spans="2:15" ht="15" customHeight="1">
      <c r="B2045" s="27"/>
      <c r="C2045" s="28"/>
      <c r="D2045" s="28"/>
      <c r="E2045" s="28"/>
      <c r="F2045" s="28"/>
      <c r="G2045" s="28"/>
      <c r="H2045" s="28"/>
      <c r="I2045" s="28"/>
      <c r="J2045" s="27"/>
      <c r="K2045" s="27"/>
      <c r="L2045" s="30"/>
      <c r="M2045" s="31"/>
      <c r="N2045" s="31"/>
      <c r="O2045" s="31"/>
    </row>
    <row r="2046" spans="2:15" ht="15" customHeight="1">
      <c r="B2046" s="27"/>
      <c r="C2046" s="28"/>
      <c r="D2046" s="28"/>
      <c r="E2046" s="28"/>
      <c r="F2046" s="28"/>
      <c r="G2046" s="28"/>
      <c r="H2046" s="28"/>
      <c r="I2046" s="28"/>
      <c r="J2046" s="27"/>
      <c r="K2046" s="27"/>
      <c r="L2046" s="30"/>
      <c r="M2046" s="31"/>
      <c r="N2046" s="31"/>
      <c r="O2046" s="31"/>
    </row>
    <row r="2047" spans="2:15" ht="15" customHeight="1">
      <c r="B2047" s="27"/>
      <c r="C2047" s="28"/>
      <c r="D2047" s="28"/>
      <c r="E2047" s="28"/>
      <c r="F2047" s="28"/>
      <c r="G2047" s="28"/>
      <c r="H2047" s="28"/>
      <c r="I2047" s="28"/>
      <c r="J2047" s="27"/>
      <c r="K2047" s="27"/>
      <c r="L2047" s="30"/>
      <c r="M2047" s="31"/>
      <c r="N2047" s="31"/>
      <c r="O2047" s="31"/>
    </row>
    <row r="2048" spans="2:15" ht="15" customHeight="1">
      <c r="B2048" s="27"/>
      <c r="C2048" s="28"/>
      <c r="D2048" s="28"/>
      <c r="E2048" s="28"/>
      <c r="F2048" s="28"/>
      <c r="G2048" s="28"/>
      <c r="H2048" s="28"/>
      <c r="I2048" s="28"/>
      <c r="J2048" s="27"/>
      <c r="K2048" s="27"/>
      <c r="L2048" s="30"/>
      <c r="M2048" s="31"/>
      <c r="N2048" s="31"/>
      <c r="O2048" s="31"/>
    </row>
    <row r="2049" spans="2:15" ht="15" customHeight="1">
      <c r="B2049" s="27"/>
      <c r="C2049" s="28"/>
      <c r="D2049" s="28"/>
      <c r="E2049" s="28"/>
      <c r="F2049" s="28"/>
      <c r="G2049" s="28"/>
      <c r="H2049" s="28"/>
      <c r="I2049" s="28"/>
      <c r="J2049" s="27"/>
      <c r="K2049" s="27"/>
      <c r="L2049" s="30"/>
      <c r="M2049" s="31"/>
      <c r="N2049" s="31"/>
      <c r="O2049" s="31"/>
    </row>
    <row r="2050" spans="2:15" ht="15" customHeight="1">
      <c r="B2050" s="27"/>
      <c r="C2050" s="28"/>
      <c r="D2050" s="28"/>
      <c r="E2050" s="28"/>
      <c r="F2050" s="28"/>
      <c r="G2050" s="28"/>
      <c r="H2050" s="28"/>
      <c r="I2050" s="28"/>
      <c r="J2050" s="27"/>
      <c r="K2050" s="27"/>
      <c r="L2050" s="30"/>
      <c r="M2050" s="31"/>
      <c r="N2050" s="31"/>
      <c r="O2050" s="31"/>
    </row>
    <row r="2051" spans="2:15" ht="15" customHeight="1">
      <c r="B2051" s="27"/>
      <c r="C2051" s="28"/>
      <c r="D2051" s="28"/>
      <c r="E2051" s="28"/>
      <c r="F2051" s="28"/>
      <c r="G2051" s="28"/>
      <c r="H2051" s="28"/>
      <c r="I2051" s="28"/>
      <c r="J2051" s="27"/>
      <c r="K2051" s="27"/>
      <c r="L2051" s="30"/>
      <c r="M2051" s="31"/>
      <c r="N2051" s="31"/>
      <c r="O2051" s="31"/>
    </row>
    <row r="2052" spans="2:15" ht="15" customHeight="1">
      <c r="B2052" s="27"/>
      <c r="C2052" s="28"/>
      <c r="D2052" s="28"/>
      <c r="E2052" s="28"/>
      <c r="F2052" s="28"/>
      <c r="G2052" s="28"/>
      <c r="H2052" s="28"/>
      <c r="I2052" s="28"/>
      <c r="J2052" s="27"/>
      <c r="K2052" s="27"/>
      <c r="L2052" s="30"/>
      <c r="M2052" s="31"/>
      <c r="N2052" s="31"/>
      <c r="O2052" s="31"/>
    </row>
    <row r="2053" spans="2:15" ht="15" customHeight="1">
      <c r="B2053" s="27"/>
      <c r="C2053" s="28"/>
      <c r="D2053" s="28"/>
      <c r="E2053" s="28"/>
      <c r="F2053" s="28"/>
      <c r="G2053" s="28"/>
      <c r="H2053" s="28"/>
      <c r="I2053" s="28"/>
      <c r="J2053" s="27"/>
      <c r="K2053" s="27"/>
      <c r="L2053" s="30"/>
      <c r="M2053" s="31"/>
      <c r="N2053" s="31"/>
      <c r="O2053" s="31"/>
    </row>
    <row r="2054" spans="2:15" ht="15" customHeight="1">
      <c r="B2054" s="27"/>
      <c r="C2054" s="28"/>
      <c r="D2054" s="28"/>
      <c r="E2054" s="28"/>
      <c r="F2054" s="28"/>
      <c r="G2054" s="28"/>
      <c r="H2054" s="28"/>
      <c r="I2054" s="28"/>
      <c r="J2054" s="27"/>
      <c r="K2054" s="27"/>
      <c r="L2054" s="30"/>
      <c r="M2054" s="31"/>
      <c r="N2054" s="31"/>
      <c r="O2054" s="31"/>
    </row>
    <row r="2055" spans="2:15" ht="15" customHeight="1">
      <c r="B2055" s="27"/>
      <c r="C2055" s="28"/>
      <c r="D2055" s="28"/>
      <c r="E2055" s="28"/>
      <c r="F2055" s="28"/>
      <c r="G2055" s="28"/>
      <c r="H2055" s="28"/>
      <c r="I2055" s="28"/>
      <c r="J2055" s="27"/>
      <c r="K2055" s="27"/>
      <c r="L2055" s="30"/>
      <c r="M2055" s="31"/>
      <c r="N2055" s="31"/>
      <c r="O2055" s="31"/>
    </row>
    <row r="2056" spans="2:15" ht="15" customHeight="1">
      <c r="B2056" s="27"/>
      <c r="C2056" s="28"/>
      <c r="D2056" s="28"/>
      <c r="E2056" s="28"/>
      <c r="F2056" s="28"/>
      <c r="G2056" s="28"/>
      <c r="H2056" s="28"/>
      <c r="I2056" s="28"/>
      <c r="J2056" s="27"/>
      <c r="K2056" s="27"/>
      <c r="L2056" s="30"/>
      <c r="M2056" s="31"/>
      <c r="N2056" s="31"/>
      <c r="O2056" s="31"/>
    </row>
    <row r="2057" spans="2:15" ht="15" customHeight="1">
      <c r="B2057" s="27"/>
      <c r="C2057" s="28"/>
      <c r="D2057" s="28"/>
      <c r="E2057" s="28"/>
      <c r="F2057" s="28"/>
      <c r="G2057" s="28"/>
      <c r="H2057" s="28"/>
      <c r="I2057" s="28"/>
      <c r="J2057" s="27"/>
      <c r="K2057" s="27"/>
      <c r="L2057" s="30"/>
      <c r="M2057" s="31"/>
      <c r="N2057" s="31"/>
      <c r="O2057" s="31"/>
    </row>
    <row r="2058" spans="2:15" ht="15" customHeight="1">
      <c r="B2058" s="27"/>
      <c r="C2058" s="28"/>
      <c r="D2058" s="28"/>
      <c r="E2058" s="28"/>
      <c r="F2058" s="28"/>
      <c r="G2058" s="28"/>
      <c r="H2058" s="28"/>
      <c r="I2058" s="28"/>
      <c r="J2058" s="27"/>
      <c r="K2058" s="27"/>
      <c r="L2058" s="30"/>
      <c r="M2058" s="31"/>
      <c r="N2058" s="31"/>
      <c r="O2058" s="31"/>
    </row>
    <row r="2059" spans="2:15" ht="15" customHeight="1">
      <c r="B2059" s="27"/>
      <c r="C2059" s="28"/>
      <c r="D2059" s="28"/>
      <c r="E2059" s="28"/>
      <c r="F2059" s="28"/>
      <c r="G2059" s="28"/>
      <c r="H2059" s="28"/>
      <c r="I2059" s="28"/>
      <c r="J2059" s="27"/>
      <c r="K2059" s="27"/>
      <c r="L2059" s="30"/>
      <c r="M2059" s="31"/>
      <c r="N2059" s="31"/>
      <c r="O2059" s="31"/>
    </row>
    <row r="2060" spans="2:15" ht="15" customHeight="1">
      <c r="B2060" s="27"/>
      <c r="C2060" s="28"/>
      <c r="D2060" s="28"/>
      <c r="E2060" s="28"/>
      <c r="F2060" s="28"/>
      <c r="G2060" s="28"/>
      <c r="H2060" s="28"/>
      <c r="I2060" s="28"/>
      <c r="J2060" s="27"/>
      <c r="K2060" s="27"/>
      <c r="L2060" s="30"/>
      <c r="M2060" s="31"/>
      <c r="N2060" s="31"/>
      <c r="O2060" s="31"/>
    </row>
    <row r="2061" spans="2:15" ht="15" customHeight="1">
      <c r="B2061" s="27"/>
      <c r="C2061" s="28"/>
      <c r="D2061" s="28"/>
      <c r="E2061" s="28"/>
      <c r="F2061" s="28"/>
      <c r="G2061" s="28"/>
      <c r="H2061" s="28"/>
      <c r="I2061" s="28"/>
      <c r="J2061" s="27"/>
      <c r="K2061" s="27"/>
      <c r="L2061" s="30"/>
      <c r="M2061" s="31"/>
      <c r="N2061" s="31"/>
      <c r="O2061" s="31"/>
    </row>
    <row r="2062" spans="2:15" ht="15" customHeight="1">
      <c r="B2062" s="27"/>
      <c r="C2062" s="28"/>
      <c r="D2062" s="28"/>
      <c r="E2062" s="28"/>
      <c r="F2062" s="28"/>
      <c r="G2062" s="28"/>
      <c r="H2062" s="28"/>
      <c r="I2062" s="28"/>
      <c r="J2062" s="27"/>
      <c r="K2062" s="27"/>
      <c r="L2062" s="30"/>
      <c r="M2062" s="31"/>
      <c r="N2062" s="31"/>
      <c r="O2062" s="31"/>
    </row>
    <row r="2063" spans="2:15" ht="15" customHeight="1">
      <c r="B2063" s="27"/>
      <c r="C2063" s="28"/>
      <c r="D2063" s="28"/>
      <c r="E2063" s="28"/>
      <c r="F2063" s="28"/>
      <c r="G2063" s="28"/>
      <c r="H2063" s="28"/>
      <c r="I2063" s="27"/>
      <c r="J2063" s="27"/>
      <c r="K2063" s="27"/>
      <c r="L2063" s="30"/>
      <c r="M2063" s="31"/>
      <c r="N2063" s="31"/>
      <c r="O2063" s="31"/>
    </row>
    <row r="2064" spans="2:15" ht="15" customHeight="1">
      <c r="B2064" s="27"/>
      <c r="C2064" s="28"/>
      <c r="D2064" s="28"/>
      <c r="E2064" s="28"/>
      <c r="F2064" s="28"/>
      <c r="G2064" s="28"/>
      <c r="H2064" s="28"/>
      <c r="I2064" s="28"/>
      <c r="J2064" s="27"/>
      <c r="K2064" s="27"/>
      <c r="L2064" s="30"/>
      <c r="M2064" s="31"/>
      <c r="N2064" s="31"/>
      <c r="O2064" s="31"/>
    </row>
    <row r="2065" spans="2:15" ht="15" customHeight="1">
      <c r="B2065" s="27"/>
      <c r="C2065" s="28"/>
      <c r="D2065" s="28"/>
      <c r="E2065" s="28"/>
      <c r="F2065" s="28"/>
      <c r="G2065" s="28"/>
      <c r="H2065" s="28"/>
      <c r="I2065" s="28"/>
      <c r="J2065" s="27"/>
      <c r="K2065" s="27"/>
      <c r="L2065" s="30"/>
      <c r="M2065" s="31"/>
      <c r="N2065" s="31"/>
      <c r="O2065" s="31"/>
    </row>
    <row r="2066" spans="2:15" ht="15" customHeight="1">
      <c r="B2066" s="27"/>
      <c r="C2066" s="28"/>
      <c r="D2066" s="28"/>
      <c r="E2066" s="28"/>
      <c r="F2066" s="28"/>
      <c r="G2066" s="28"/>
      <c r="H2066" s="28"/>
      <c r="I2066" s="28"/>
      <c r="J2066" s="27"/>
      <c r="K2066" s="27"/>
      <c r="L2066" s="30"/>
      <c r="M2066" s="31"/>
      <c r="N2066" s="31"/>
      <c r="O2066" s="31"/>
    </row>
    <row r="2067" spans="2:15" ht="15" customHeight="1">
      <c r="B2067" s="27"/>
      <c r="C2067" s="28"/>
      <c r="D2067" s="28"/>
      <c r="E2067" s="28"/>
      <c r="F2067" s="28"/>
      <c r="G2067" s="28"/>
      <c r="H2067" s="28"/>
      <c r="I2067" s="28"/>
      <c r="J2067" s="27"/>
      <c r="K2067" s="27"/>
      <c r="L2067" s="30"/>
      <c r="M2067" s="31"/>
      <c r="N2067" s="31"/>
      <c r="O2067" s="31"/>
    </row>
    <row r="2068" spans="2:15" ht="15" customHeight="1">
      <c r="B2068" s="27"/>
      <c r="C2068" s="28"/>
      <c r="D2068" s="28"/>
      <c r="E2068" s="28"/>
      <c r="F2068" s="28"/>
      <c r="G2068" s="28"/>
      <c r="H2068" s="28"/>
      <c r="I2068" s="28"/>
      <c r="J2068" s="27"/>
      <c r="K2068" s="27"/>
      <c r="L2068" s="30"/>
      <c r="M2068" s="31"/>
      <c r="N2068" s="31"/>
      <c r="O2068" s="31"/>
    </row>
    <row r="2069" spans="2:15" ht="15" customHeight="1">
      <c r="B2069" s="27"/>
      <c r="C2069" s="28"/>
      <c r="D2069" s="28"/>
      <c r="E2069" s="28"/>
      <c r="F2069" s="28"/>
      <c r="G2069" s="28"/>
      <c r="H2069" s="28"/>
      <c r="I2069" s="28"/>
      <c r="J2069" s="27"/>
      <c r="K2069" s="27"/>
      <c r="L2069" s="30"/>
      <c r="M2069" s="31"/>
      <c r="N2069" s="31"/>
      <c r="O2069" s="31"/>
    </row>
    <row r="2070" spans="2:15" ht="15" customHeight="1">
      <c r="B2070" s="27"/>
      <c r="C2070" s="28"/>
      <c r="D2070" s="28"/>
      <c r="E2070" s="28"/>
      <c r="F2070" s="28"/>
      <c r="G2070" s="28"/>
      <c r="H2070" s="28"/>
      <c r="I2070" s="28"/>
      <c r="J2070" s="27"/>
      <c r="K2070" s="27"/>
      <c r="L2070" s="30"/>
      <c r="M2070" s="31"/>
      <c r="N2070" s="31"/>
      <c r="O2070" s="31"/>
    </row>
    <row r="2071" spans="2:15" ht="15" customHeight="1">
      <c r="B2071" s="27"/>
      <c r="C2071" s="28"/>
      <c r="D2071" s="28"/>
      <c r="E2071" s="28"/>
      <c r="F2071" s="28"/>
      <c r="G2071" s="28"/>
      <c r="H2071" s="28"/>
      <c r="I2071" s="27"/>
      <c r="J2071" s="27"/>
      <c r="K2071" s="27"/>
      <c r="L2071" s="30"/>
      <c r="M2071" s="31"/>
      <c r="N2071" s="31"/>
      <c r="O2071" s="31"/>
    </row>
    <row r="2072" spans="2:15" ht="15" customHeight="1">
      <c r="B2072" s="27"/>
      <c r="C2072" s="28"/>
      <c r="D2072" s="28"/>
      <c r="E2072" s="28"/>
      <c r="F2072" s="28"/>
      <c r="G2072" s="28"/>
      <c r="H2072" s="28"/>
      <c r="I2072" s="28"/>
      <c r="J2072" s="27"/>
      <c r="K2072" s="27"/>
      <c r="L2072" s="30"/>
      <c r="M2072" s="31"/>
      <c r="N2072" s="31"/>
      <c r="O2072" s="31"/>
    </row>
    <row r="2073" spans="2:15" ht="15" customHeight="1">
      <c r="B2073" s="27"/>
      <c r="C2073" s="28"/>
      <c r="D2073" s="28"/>
      <c r="E2073" s="28"/>
      <c r="F2073" s="28"/>
      <c r="G2073" s="28"/>
      <c r="H2073" s="28"/>
      <c r="I2073" s="28"/>
      <c r="J2073" s="27"/>
      <c r="K2073" s="27"/>
      <c r="L2073" s="30"/>
      <c r="M2073" s="31"/>
      <c r="N2073" s="31"/>
      <c r="O2073" s="31"/>
    </row>
    <row r="2074" spans="2:15" ht="15" customHeight="1">
      <c r="B2074" s="27"/>
      <c r="C2074" s="28"/>
      <c r="D2074" s="28"/>
      <c r="E2074" s="28"/>
      <c r="F2074" s="28"/>
      <c r="G2074" s="28"/>
      <c r="H2074" s="28"/>
      <c r="I2074" s="28"/>
      <c r="J2074" s="27"/>
      <c r="K2074" s="27"/>
      <c r="L2074" s="30"/>
      <c r="M2074" s="31"/>
      <c r="N2074" s="31"/>
      <c r="O2074" s="31"/>
    </row>
    <row r="2075" spans="2:15" ht="15" customHeight="1">
      <c r="B2075" s="27"/>
      <c r="C2075" s="28"/>
      <c r="D2075" s="28"/>
      <c r="E2075" s="28"/>
      <c r="F2075" s="28"/>
      <c r="G2075" s="28"/>
      <c r="H2075" s="28"/>
      <c r="I2075" s="28"/>
      <c r="J2075" s="27"/>
      <c r="K2075" s="27"/>
      <c r="L2075" s="30"/>
      <c r="M2075" s="31"/>
      <c r="N2075" s="31"/>
      <c r="O2075" s="31"/>
    </row>
    <row r="2076" spans="2:15" ht="15" customHeight="1">
      <c r="B2076" s="27"/>
      <c r="C2076" s="28"/>
      <c r="D2076" s="28"/>
      <c r="E2076" s="28"/>
      <c r="F2076" s="28"/>
      <c r="G2076" s="28"/>
      <c r="H2076" s="28"/>
      <c r="I2076" s="28"/>
      <c r="J2076" s="27"/>
      <c r="K2076" s="27"/>
      <c r="L2076" s="30"/>
      <c r="M2076" s="31"/>
      <c r="N2076" s="31"/>
      <c r="O2076" s="31"/>
    </row>
    <row r="2077" spans="2:15" ht="15" customHeight="1">
      <c r="B2077" s="27"/>
      <c r="C2077" s="28"/>
      <c r="D2077" s="28"/>
      <c r="E2077" s="28"/>
      <c r="F2077" s="28"/>
      <c r="G2077" s="28"/>
      <c r="H2077" s="28"/>
      <c r="I2077" s="28"/>
      <c r="J2077" s="27"/>
      <c r="K2077" s="27"/>
      <c r="L2077" s="30"/>
      <c r="M2077" s="31"/>
      <c r="N2077" s="31"/>
      <c r="O2077" s="31"/>
    </row>
    <row r="2078" spans="2:15" ht="15" customHeight="1">
      <c r="B2078" s="27"/>
      <c r="C2078" s="28"/>
      <c r="D2078" s="28"/>
      <c r="E2078" s="28"/>
      <c r="F2078" s="28"/>
      <c r="G2078" s="28"/>
      <c r="H2078" s="28"/>
      <c r="I2078" s="28"/>
      <c r="J2078" s="27"/>
      <c r="K2078" s="27"/>
      <c r="L2078" s="30"/>
      <c r="M2078" s="31"/>
      <c r="N2078" s="31"/>
      <c r="O2078" s="31"/>
    </row>
    <row r="2079" spans="2:15" ht="15" customHeight="1">
      <c r="B2079" s="27"/>
      <c r="C2079" s="28"/>
      <c r="D2079" s="28"/>
      <c r="E2079" s="28"/>
      <c r="F2079" s="28"/>
      <c r="G2079" s="28"/>
      <c r="H2079" s="28"/>
      <c r="I2079" s="28"/>
      <c r="J2079" s="27"/>
      <c r="K2079" s="27"/>
      <c r="L2079" s="30"/>
      <c r="M2079" s="31"/>
      <c r="N2079" s="31"/>
      <c r="O2079" s="31"/>
    </row>
    <row r="2080" spans="2:15" ht="15" customHeight="1">
      <c r="B2080" s="27"/>
      <c r="C2080" s="28"/>
      <c r="D2080" s="28"/>
      <c r="E2080" s="28"/>
      <c r="F2080" s="28"/>
      <c r="G2080" s="28"/>
      <c r="H2080" s="28"/>
      <c r="I2080" s="28"/>
      <c r="J2080" s="27"/>
      <c r="K2080" s="27"/>
      <c r="L2080" s="30"/>
      <c r="M2080" s="31"/>
      <c r="N2080" s="31"/>
      <c r="O2080" s="31"/>
    </row>
    <row r="2081" spans="2:15" ht="15" customHeight="1">
      <c r="B2081" s="27"/>
      <c r="C2081" s="28"/>
      <c r="D2081" s="28"/>
      <c r="E2081" s="28"/>
      <c r="F2081" s="28"/>
      <c r="G2081" s="28"/>
      <c r="H2081" s="28"/>
      <c r="I2081" s="28"/>
      <c r="J2081" s="27"/>
      <c r="K2081" s="27"/>
      <c r="L2081" s="30"/>
      <c r="M2081" s="31"/>
      <c r="N2081" s="31"/>
      <c r="O2081" s="31"/>
    </row>
    <row r="2082" spans="2:15" ht="15" customHeight="1">
      <c r="B2082" s="27"/>
      <c r="C2082" s="28"/>
      <c r="D2082" s="28"/>
      <c r="E2082" s="28"/>
      <c r="F2082" s="28"/>
      <c r="G2082" s="28"/>
      <c r="H2082" s="28"/>
      <c r="I2082" s="28"/>
      <c r="J2082" s="27"/>
      <c r="K2082" s="27"/>
      <c r="L2082" s="30"/>
      <c r="M2082" s="31"/>
      <c r="N2082" s="31"/>
      <c r="O2082" s="31"/>
    </row>
    <row r="2083" spans="2:15" ht="15" customHeight="1">
      <c r="B2083" s="27"/>
      <c r="C2083" s="28"/>
      <c r="D2083" s="28"/>
      <c r="E2083" s="28"/>
      <c r="F2083" s="28"/>
      <c r="G2083" s="28"/>
      <c r="H2083" s="28"/>
      <c r="I2083" s="28"/>
      <c r="J2083" s="27"/>
      <c r="K2083" s="27"/>
      <c r="L2083" s="30"/>
      <c r="M2083" s="31"/>
      <c r="N2083" s="31"/>
      <c r="O2083" s="31"/>
    </row>
    <row r="2084" spans="2:15" ht="15" customHeight="1">
      <c r="B2084" s="27"/>
      <c r="C2084" s="28"/>
      <c r="D2084" s="28"/>
      <c r="E2084" s="28"/>
      <c r="F2084" s="28"/>
      <c r="G2084" s="28"/>
      <c r="H2084" s="28"/>
      <c r="I2084" s="28"/>
      <c r="J2084" s="27"/>
      <c r="K2084" s="27"/>
      <c r="L2084" s="30"/>
      <c r="M2084" s="31"/>
      <c r="N2084" s="31"/>
      <c r="O2084" s="31"/>
    </row>
    <row r="2085" spans="2:15" ht="15" customHeight="1">
      <c r="B2085" s="27"/>
      <c r="C2085" s="28"/>
      <c r="D2085" s="28"/>
      <c r="E2085" s="28"/>
      <c r="F2085" s="28"/>
      <c r="G2085" s="28"/>
      <c r="H2085" s="28"/>
      <c r="I2085" s="28"/>
      <c r="J2085" s="27"/>
      <c r="K2085" s="27"/>
      <c r="L2085" s="30"/>
      <c r="M2085" s="31"/>
      <c r="N2085" s="31"/>
      <c r="O2085" s="31"/>
    </row>
    <row r="2086" spans="2:15" ht="15" customHeight="1">
      <c r="B2086" s="27"/>
      <c r="C2086" s="28"/>
      <c r="D2086" s="28"/>
      <c r="E2086" s="28"/>
      <c r="F2086" s="28"/>
      <c r="G2086" s="28"/>
      <c r="H2086" s="28"/>
      <c r="I2086" s="28"/>
      <c r="J2086" s="27"/>
      <c r="K2086" s="27"/>
      <c r="L2086" s="30"/>
      <c r="M2086" s="31"/>
      <c r="N2086" s="31"/>
      <c r="O2086" s="31"/>
    </row>
    <row r="2087" spans="2:15" ht="15" customHeight="1">
      <c r="B2087" s="27"/>
      <c r="C2087" s="28"/>
      <c r="D2087" s="28"/>
      <c r="E2087" s="28"/>
      <c r="F2087" s="28"/>
      <c r="G2087" s="28"/>
      <c r="H2087" s="28"/>
      <c r="I2087" s="28"/>
      <c r="J2087" s="27"/>
      <c r="K2087" s="27"/>
      <c r="L2087" s="30"/>
      <c r="M2087" s="31"/>
      <c r="N2087" s="31"/>
      <c r="O2087" s="31"/>
    </row>
    <row r="2088" spans="2:15" ht="15" customHeight="1">
      <c r="B2088" s="27"/>
      <c r="C2088" s="28"/>
      <c r="D2088" s="28"/>
      <c r="E2088" s="28"/>
      <c r="F2088" s="28"/>
      <c r="G2088" s="28"/>
      <c r="H2088" s="28"/>
      <c r="I2088" s="28"/>
      <c r="J2088" s="27"/>
      <c r="K2088" s="27"/>
      <c r="L2088" s="30"/>
      <c r="M2088" s="31"/>
      <c r="N2088" s="31"/>
      <c r="O2088" s="31"/>
    </row>
    <row r="2089" spans="2:15" ht="15" customHeight="1">
      <c r="B2089" s="27"/>
      <c r="C2089" s="28"/>
      <c r="D2089" s="28"/>
      <c r="E2089" s="28"/>
      <c r="F2089" s="28"/>
      <c r="G2089" s="28"/>
      <c r="H2089" s="28"/>
      <c r="I2089" s="28"/>
      <c r="J2089" s="27"/>
      <c r="K2089" s="27"/>
      <c r="L2089" s="30"/>
      <c r="M2089" s="31"/>
      <c r="N2089" s="31"/>
      <c r="O2089" s="31"/>
    </row>
    <row r="2090" spans="2:15" ht="15" customHeight="1">
      <c r="B2090" s="27"/>
      <c r="C2090" s="28"/>
      <c r="D2090" s="28"/>
      <c r="E2090" s="28"/>
      <c r="F2090" s="28"/>
      <c r="G2090" s="28"/>
      <c r="H2090" s="28"/>
      <c r="I2090" s="28"/>
      <c r="J2090" s="27"/>
      <c r="K2090" s="27"/>
      <c r="L2090" s="30"/>
      <c r="M2090" s="31"/>
      <c r="N2090" s="31"/>
      <c r="O2090" s="31"/>
    </row>
    <row r="2091" spans="2:15" ht="15" customHeight="1">
      <c r="B2091" s="27"/>
      <c r="C2091" s="28"/>
      <c r="D2091" s="28"/>
      <c r="E2091" s="28"/>
      <c r="F2091" s="28"/>
      <c r="G2091" s="28"/>
      <c r="H2091" s="28"/>
      <c r="I2091" s="28"/>
      <c r="J2091" s="27"/>
      <c r="K2091" s="27"/>
      <c r="L2091" s="30"/>
      <c r="M2091" s="31"/>
      <c r="N2091" s="31"/>
      <c r="O2091" s="31"/>
    </row>
    <row r="2092" spans="2:15" ht="15" customHeight="1">
      <c r="B2092" s="27"/>
      <c r="C2092" s="28"/>
      <c r="D2092" s="28"/>
      <c r="E2092" s="28"/>
      <c r="F2092" s="28"/>
      <c r="G2092" s="28"/>
      <c r="H2092" s="28"/>
      <c r="I2092" s="28"/>
      <c r="J2092" s="27"/>
      <c r="K2092" s="27"/>
      <c r="L2092" s="30"/>
      <c r="M2092" s="31"/>
      <c r="N2092" s="31"/>
      <c r="O2092" s="31"/>
    </row>
    <row r="2093" spans="2:15" ht="15" customHeight="1">
      <c r="B2093" s="27"/>
      <c r="C2093" s="28"/>
      <c r="D2093" s="28"/>
      <c r="E2093" s="28"/>
      <c r="F2093" s="28"/>
      <c r="G2093" s="28"/>
      <c r="H2093" s="28"/>
      <c r="I2093" s="28"/>
      <c r="J2093" s="27"/>
      <c r="K2093" s="27"/>
      <c r="L2093" s="30"/>
      <c r="M2093" s="31"/>
      <c r="N2093" s="31"/>
      <c r="O2093" s="31"/>
    </row>
    <row r="2094" spans="2:15" ht="15" customHeight="1">
      <c r="B2094" s="27"/>
      <c r="C2094" s="28"/>
      <c r="D2094" s="28"/>
      <c r="E2094" s="28"/>
      <c r="F2094" s="28"/>
      <c r="G2094" s="28"/>
      <c r="H2094" s="28"/>
      <c r="I2094" s="28"/>
      <c r="J2094" s="27"/>
      <c r="K2094" s="27"/>
      <c r="L2094" s="30"/>
      <c r="M2094" s="31"/>
      <c r="N2094" s="31"/>
      <c r="O2094" s="31"/>
    </row>
    <row r="2095" spans="2:15" ht="15" customHeight="1">
      <c r="B2095" s="27"/>
      <c r="C2095" s="28"/>
      <c r="D2095" s="28"/>
      <c r="E2095" s="28"/>
      <c r="F2095" s="28"/>
      <c r="G2095" s="29"/>
      <c r="H2095" s="28"/>
      <c r="I2095" s="28"/>
      <c r="J2095" s="27"/>
      <c r="K2095" s="27"/>
      <c r="L2095" s="30"/>
      <c r="M2095" s="31"/>
      <c r="N2095" s="31"/>
      <c r="O2095" s="31"/>
    </row>
    <row r="2096" spans="2:15" ht="15" customHeight="1">
      <c r="B2096" s="27"/>
      <c r="C2096" s="28"/>
      <c r="D2096" s="28"/>
      <c r="E2096" s="28"/>
      <c r="F2096" s="28"/>
      <c r="G2096" s="28"/>
      <c r="H2096" s="28"/>
      <c r="I2096" s="28"/>
      <c r="J2096" s="27"/>
      <c r="K2096" s="27"/>
      <c r="L2096" s="30"/>
      <c r="M2096" s="31"/>
      <c r="N2096" s="31"/>
      <c r="O2096" s="31"/>
    </row>
    <row r="2097" spans="2:15" ht="15" customHeight="1">
      <c r="B2097" s="27"/>
      <c r="C2097" s="28"/>
      <c r="D2097" s="28"/>
      <c r="E2097" s="28"/>
      <c r="F2097" s="28"/>
      <c r="G2097" s="28"/>
      <c r="H2097" s="28"/>
      <c r="I2097" s="28"/>
      <c r="J2097" s="27"/>
      <c r="K2097" s="27"/>
      <c r="L2097" s="30"/>
      <c r="M2097" s="31"/>
      <c r="N2097" s="31"/>
      <c r="O2097" s="31"/>
    </row>
    <row r="2098" spans="2:15" ht="15" customHeight="1">
      <c r="B2098" s="27"/>
      <c r="C2098" s="28"/>
      <c r="D2098" s="28"/>
      <c r="E2098" s="28"/>
      <c r="F2098" s="28"/>
      <c r="G2098" s="28"/>
      <c r="H2098" s="28"/>
      <c r="I2098" s="28"/>
      <c r="J2098" s="27"/>
      <c r="K2098" s="27"/>
      <c r="L2098" s="30"/>
      <c r="M2098" s="31"/>
      <c r="N2098" s="31"/>
      <c r="O2098" s="31"/>
    </row>
    <row r="2099" spans="2:15" ht="15" customHeight="1">
      <c r="B2099" s="27"/>
      <c r="C2099" s="28"/>
      <c r="D2099" s="28"/>
      <c r="E2099" s="28"/>
      <c r="F2099" s="28"/>
      <c r="G2099" s="28"/>
      <c r="H2099" s="28"/>
      <c r="I2099" s="28"/>
      <c r="J2099" s="27"/>
      <c r="K2099" s="27"/>
      <c r="L2099" s="30"/>
      <c r="M2099" s="31"/>
      <c r="N2099" s="31"/>
      <c r="O2099" s="31"/>
    </row>
    <row r="2100" spans="2:15" ht="15" customHeight="1">
      <c r="B2100" s="27"/>
      <c r="C2100" s="28"/>
      <c r="D2100" s="28"/>
      <c r="E2100" s="28"/>
      <c r="F2100" s="28"/>
      <c r="G2100" s="28"/>
      <c r="H2100" s="28"/>
      <c r="I2100" s="28"/>
      <c r="J2100" s="27"/>
      <c r="K2100" s="27"/>
      <c r="L2100" s="30"/>
      <c r="M2100" s="31"/>
      <c r="N2100" s="31"/>
      <c r="O2100" s="31"/>
    </row>
    <row r="2101" spans="2:15" ht="15" customHeight="1">
      <c r="B2101" s="27"/>
      <c r="C2101" s="28"/>
      <c r="D2101" s="28"/>
      <c r="E2101" s="28"/>
      <c r="F2101" s="28"/>
      <c r="G2101" s="28"/>
      <c r="H2101" s="28"/>
      <c r="I2101" s="28"/>
      <c r="J2101" s="27"/>
      <c r="K2101" s="27"/>
      <c r="L2101" s="30"/>
      <c r="M2101" s="31"/>
      <c r="N2101" s="31"/>
      <c r="O2101" s="31"/>
    </row>
    <row r="2102" spans="2:15" ht="15" customHeight="1">
      <c r="B2102" s="27"/>
      <c r="C2102" s="28"/>
      <c r="D2102" s="28"/>
      <c r="E2102" s="28"/>
      <c r="F2102" s="28"/>
      <c r="G2102" s="28"/>
      <c r="H2102" s="28"/>
      <c r="I2102" s="28"/>
      <c r="J2102" s="27"/>
      <c r="K2102" s="27"/>
      <c r="L2102" s="30"/>
      <c r="M2102" s="31"/>
      <c r="N2102" s="31"/>
      <c r="O2102" s="31"/>
    </row>
    <row r="2103" spans="2:15" ht="15" customHeight="1">
      <c r="B2103" s="27"/>
      <c r="C2103" s="28"/>
      <c r="D2103" s="28"/>
      <c r="E2103" s="28"/>
      <c r="F2103" s="28"/>
      <c r="G2103" s="28"/>
      <c r="H2103" s="28"/>
      <c r="I2103" s="28"/>
      <c r="J2103" s="27"/>
      <c r="K2103" s="27"/>
      <c r="L2103" s="30"/>
      <c r="M2103" s="31"/>
      <c r="N2103" s="31"/>
      <c r="O2103" s="31"/>
    </row>
    <row r="2104" spans="2:15" ht="15" customHeight="1">
      <c r="B2104" s="27"/>
      <c r="C2104" s="28"/>
      <c r="D2104" s="28"/>
      <c r="E2104" s="28"/>
      <c r="F2104" s="28"/>
      <c r="G2104" s="28"/>
      <c r="H2104" s="28"/>
      <c r="I2104" s="28"/>
      <c r="J2104" s="27"/>
      <c r="K2104" s="27"/>
      <c r="L2104" s="30"/>
      <c r="M2104" s="31"/>
      <c r="N2104" s="31"/>
      <c r="O2104" s="31"/>
    </row>
    <row r="2105" spans="2:15" ht="15" customHeight="1">
      <c r="B2105" s="27"/>
      <c r="C2105" s="28"/>
      <c r="D2105" s="28"/>
      <c r="E2105" s="28"/>
      <c r="F2105" s="28"/>
      <c r="G2105" s="28"/>
      <c r="H2105" s="28"/>
      <c r="I2105" s="28"/>
      <c r="J2105" s="27"/>
      <c r="K2105" s="27"/>
      <c r="L2105" s="30"/>
      <c r="M2105" s="31"/>
      <c r="N2105" s="31"/>
      <c r="O2105" s="31"/>
    </row>
    <row r="2106" spans="2:15" ht="15" customHeight="1">
      <c r="B2106" s="27"/>
      <c r="C2106" s="28"/>
      <c r="D2106" s="28"/>
      <c r="E2106" s="28"/>
      <c r="F2106" s="28"/>
      <c r="G2106" s="28"/>
      <c r="H2106" s="28"/>
      <c r="I2106" s="28"/>
      <c r="J2106" s="27"/>
      <c r="K2106" s="27"/>
      <c r="L2106" s="30"/>
      <c r="M2106" s="31"/>
      <c r="N2106" s="31"/>
      <c r="O2106" s="31"/>
    </row>
    <row r="2107" spans="2:15" ht="15" customHeight="1">
      <c r="B2107" s="27"/>
      <c r="C2107" s="28"/>
      <c r="D2107" s="28"/>
      <c r="E2107" s="28"/>
      <c r="F2107" s="28"/>
      <c r="G2107" s="28"/>
      <c r="H2107" s="28"/>
      <c r="I2107" s="28"/>
      <c r="J2107" s="27"/>
      <c r="K2107" s="27"/>
      <c r="L2107" s="30"/>
      <c r="M2107" s="31"/>
      <c r="N2107" s="31"/>
      <c r="O2107" s="31"/>
    </row>
    <row r="2108" spans="2:15" ht="15" customHeight="1">
      <c r="B2108" s="27"/>
      <c r="C2108" s="28"/>
      <c r="D2108" s="28"/>
      <c r="E2108" s="28"/>
      <c r="F2108" s="28"/>
      <c r="G2108" s="28"/>
      <c r="H2108" s="28"/>
      <c r="I2108" s="27"/>
      <c r="J2108" s="27"/>
      <c r="K2108" s="27"/>
      <c r="L2108" s="30"/>
      <c r="M2108" s="31"/>
      <c r="N2108" s="31"/>
      <c r="O2108" s="31"/>
    </row>
    <row r="2109" spans="2:15" ht="15" customHeight="1">
      <c r="J2109" s="22"/>
    </row>
    <row r="2110" spans="2:15" ht="15" customHeight="1">
      <c r="J2110" s="22"/>
    </row>
    <row r="2111" spans="2:15" ht="15" customHeight="1">
      <c r="J2111" s="22"/>
    </row>
    <row r="2112" spans="2:15" ht="15" customHeight="1">
      <c r="J2112" s="22"/>
    </row>
    <row r="2113" spans="9:10" ht="15" customHeight="1">
      <c r="J2113" s="22"/>
    </row>
    <row r="2114" spans="9:10" ht="15" customHeight="1">
      <c r="I2114" s="22"/>
      <c r="J2114" s="22"/>
    </row>
    <row r="2115" spans="9:10" ht="15" customHeight="1">
      <c r="J2115" s="22"/>
    </row>
    <row r="2116" spans="9:10" ht="15" customHeight="1">
      <c r="J2116" s="22"/>
    </row>
    <row r="2117" spans="9:10" ht="15" customHeight="1">
      <c r="J2117" s="22"/>
    </row>
    <row r="2118" spans="9:10" ht="15" customHeight="1">
      <c r="J2118" s="22"/>
    </row>
    <row r="2119" spans="9:10" ht="15" customHeight="1">
      <c r="J2119" s="22"/>
    </row>
    <row r="2120" spans="9:10" ht="15" customHeight="1">
      <c r="J2120" s="22"/>
    </row>
    <row r="2121" spans="9:10" ht="15" customHeight="1">
      <c r="J2121" s="22"/>
    </row>
    <row r="2122" spans="9:10" ht="15" customHeight="1">
      <c r="J2122" s="22"/>
    </row>
    <row r="2123" spans="9:10" ht="15" customHeight="1">
      <c r="J2123" s="22"/>
    </row>
    <row r="2124" spans="9:10" ht="15" customHeight="1">
      <c r="J2124" s="22"/>
    </row>
    <row r="2125" spans="9:10" ht="15" customHeight="1">
      <c r="J2125" s="22"/>
    </row>
    <row r="2126" spans="9:10" ht="15" customHeight="1">
      <c r="J2126" s="22"/>
    </row>
    <row r="2127" spans="9:10" ht="15" customHeight="1">
      <c r="J2127" s="22"/>
    </row>
    <row r="2128" spans="9:10" ht="15" customHeight="1">
      <c r="J2128" s="22"/>
    </row>
    <row r="2129" spans="10:10" ht="15" customHeight="1">
      <c r="J2129" s="22"/>
    </row>
    <row r="2130" spans="10:10" ht="15" customHeight="1">
      <c r="J2130" s="22"/>
    </row>
    <row r="2131" spans="10:10" ht="15" customHeight="1">
      <c r="J2131" s="22"/>
    </row>
    <row r="2132" spans="10:10" ht="15" customHeight="1">
      <c r="J2132" s="22"/>
    </row>
    <row r="2133" spans="10:10" ht="15" customHeight="1">
      <c r="J2133" s="22"/>
    </row>
    <row r="2134" spans="10:10" ht="15" customHeight="1">
      <c r="J2134" s="22"/>
    </row>
    <row r="2135" spans="10:10" ht="15" customHeight="1">
      <c r="J2135" s="22"/>
    </row>
    <row r="2136" spans="10:10" ht="15" customHeight="1">
      <c r="J2136" s="22"/>
    </row>
    <row r="2137" spans="10:10" ht="15" customHeight="1">
      <c r="J2137" s="22"/>
    </row>
    <row r="2138" spans="10:10" ht="15" customHeight="1">
      <c r="J2138" s="22"/>
    </row>
    <row r="2139" spans="10:10" ht="15" customHeight="1">
      <c r="J2139" s="22"/>
    </row>
    <row r="2140" spans="10:10" ht="15" customHeight="1">
      <c r="J2140" s="22"/>
    </row>
    <row r="2141" spans="10:10" ht="15" customHeight="1">
      <c r="J2141" s="22"/>
    </row>
    <row r="2142" spans="10:10" ht="15" customHeight="1">
      <c r="J2142" s="22"/>
    </row>
    <row r="2143" spans="10:10" ht="15" customHeight="1">
      <c r="J2143" s="22"/>
    </row>
    <row r="2144" spans="10:10" ht="15" customHeight="1">
      <c r="J2144" s="22"/>
    </row>
    <row r="2145" spans="7:10" ht="15" customHeight="1">
      <c r="J2145" s="22"/>
    </row>
    <row r="2146" spans="7:10" ht="15" customHeight="1">
      <c r="J2146" s="22"/>
    </row>
    <row r="2147" spans="7:10" ht="15" customHeight="1">
      <c r="J2147" s="22"/>
    </row>
    <row r="2148" spans="7:10" ht="15" customHeight="1">
      <c r="J2148" s="22"/>
    </row>
    <row r="2149" spans="7:10" ht="15" customHeight="1">
      <c r="J2149" s="22"/>
    </row>
    <row r="2150" spans="7:10" ht="15" customHeight="1">
      <c r="J2150" s="22"/>
    </row>
    <row r="2151" spans="7:10" ht="15" customHeight="1">
      <c r="J2151" s="22"/>
    </row>
    <row r="2152" spans="7:10" ht="15" customHeight="1">
      <c r="J2152" s="22"/>
    </row>
    <row r="2153" spans="7:10" ht="15" customHeight="1">
      <c r="J2153" s="22"/>
    </row>
    <row r="2154" spans="7:10" ht="15" customHeight="1">
      <c r="J2154" s="22"/>
    </row>
    <row r="2155" spans="7:10" ht="15" customHeight="1">
      <c r="J2155" s="22"/>
    </row>
    <row r="2156" spans="7:10" ht="15" customHeight="1">
      <c r="J2156" s="22"/>
    </row>
    <row r="2157" spans="7:10" ht="15" customHeight="1">
      <c r="J2157" s="22"/>
    </row>
    <row r="2158" spans="7:10" ht="15" customHeight="1">
      <c r="G2158" s="24"/>
      <c r="J2158" s="22"/>
    </row>
    <row r="2159" spans="7:10" ht="15" customHeight="1">
      <c r="J2159" s="22"/>
    </row>
    <row r="2160" spans="7:10" ht="15" customHeight="1">
      <c r="J2160" s="22"/>
    </row>
    <row r="2161" spans="10:10" ht="15" customHeight="1">
      <c r="J2161" s="22"/>
    </row>
    <row r="2162" spans="10:10" ht="15" customHeight="1">
      <c r="J2162" s="22"/>
    </row>
    <row r="2163" spans="10:10" ht="15" customHeight="1">
      <c r="J2163" s="22"/>
    </row>
    <row r="2164" spans="10:10" ht="15" customHeight="1">
      <c r="J2164" s="22"/>
    </row>
    <row r="2165" spans="10:10" ht="15" customHeight="1">
      <c r="J2165" s="22"/>
    </row>
    <row r="2166" spans="10:10" ht="15" customHeight="1">
      <c r="J2166" s="22"/>
    </row>
    <row r="2167" spans="10:10" ht="15" customHeight="1">
      <c r="J2167" s="22"/>
    </row>
    <row r="2168" spans="10:10" ht="15" customHeight="1">
      <c r="J2168" s="22"/>
    </row>
    <row r="2169" spans="10:10" ht="15" customHeight="1">
      <c r="J2169" s="22"/>
    </row>
    <row r="2170" spans="10:10" ht="15" customHeight="1">
      <c r="J2170" s="22"/>
    </row>
    <row r="2171" spans="10:10" ht="15" customHeight="1">
      <c r="J2171" s="22"/>
    </row>
    <row r="2172" spans="10:10" ht="15" customHeight="1">
      <c r="J2172" s="22"/>
    </row>
    <row r="2173" spans="10:10" ht="15" customHeight="1">
      <c r="J2173" s="22"/>
    </row>
    <row r="2174" spans="10:10" ht="15" customHeight="1">
      <c r="J2174" s="22"/>
    </row>
    <row r="2175" spans="10:10" ht="15" customHeight="1">
      <c r="J2175" s="22"/>
    </row>
    <row r="2176" spans="10:10" ht="15" customHeight="1">
      <c r="J2176" s="22"/>
    </row>
    <row r="2177" spans="10:10" ht="15" customHeight="1">
      <c r="J2177" s="22"/>
    </row>
    <row r="2178" spans="10:10" ht="15" customHeight="1">
      <c r="J2178" s="22"/>
    </row>
    <row r="2179" spans="10:10" ht="15" customHeight="1">
      <c r="J2179" s="22"/>
    </row>
    <row r="2180" spans="10:10" ht="15" customHeight="1">
      <c r="J2180" s="22"/>
    </row>
    <row r="2181" spans="10:10" ht="15" customHeight="1">
      <c r="J2181" s="22"/>
    </row>
    <row r="2182" spans="10:10" ht="15" customHeight="1">
      <c r="J2182" s="22"/>
    </row>
    <row r="2183" spans="10:10" ht="15" customHeight="1">
      <c r="J2183" s="22"/>
    </row>
    <row r="2184" spans="10:10" ht="15" customHeight="1">
      <c r="J2184" s="22"/>
    </row>
    <row r="2185" spans="10:10" ht="15" customHeight="1">
      <c r="J2185" s="22"/>
    </row>
    <row r="2186" spans="10:10" ht="15" customHeight="1">
      <c r="J2186" s="22"/>
    </row>
    <row r="2187" spans="10:10" ht="15" customHeight="1">
      <c r="J2187" s="22"/>
    </row>
    <row r="2188" spans="10:10" ht="15" customHeight="1">
      <c r="J2188" s="22"/>
    </row>
    <row r="2189" spans="10:10" ht="15" customHeight="1">
      <c r="J2189" s="22"/>
    </row>
    <row r="2190" spans="10:10" ht="15" customHeight="1">
      <c r="J2190" s="22"/>
    </row>
    <row r="2191" spans="10:10" ht="15" customHeight="1">
      <c r="J2191" s="22"/>
    </row>
    <row r="2192" spans="10:10" ht="15" customHeight="1">
      <c r="J2192" s="22"/>
    </row>
    <row r="2193" spans="10:10" ht="15" customHeight="1">
      <c r="J2193" s="22"/>
    </row>
    <row r="2194" spans="10:10" ht="15" customHeight="1">
      <c r="J2194" s="22"/>
    </row>
    <row r="2195" spans="10:10" ht="15" customHeight="1">
      <c r="J2195" s="22"/>
    </row>
    <row r="2196" spans="10:10" ht="15" customHeight="1">
      <c r="J2196" s="22"/>
    </row>
    <row r="2197" spans="10:10" ht="15" customHeight="1">
      <c r="J2197" s="22"/>
    </row>
    <row r="2198" spans="10:10" ht="15" customHeight="1">
      <c r="J2198" s="22"/>
    </row>
    <row r="2199" spans="10:10" ht="15" customHeight="1">
      <c r="J2199" s="22"/>
    </row>
    <row r="2200" spans="10:10" ht="15" customHeight="1">
      <c r="J2200" s="22"/>
    </row>
    <row r="2201" spans="10:10" ht="15" customHeight="1">
      <c r="J2201" s="22"/>
    </row>
    <row r="2202" spans="10:10" ht="15" customHeight="1">
      <c r="J2202" s="22"/>
    </row>
    <row r="2203" spans="10:10" ht="15" customHeight="1">
      <c r="J2203" s="22"/>
    </row>
    <row r="2204" spans="10:10" ht="15" customHeight="1">
      <c r="J2204" s="22"/>
    </row>
    <row r="2205" spans="10:10" ht="15" customHeight="1">
      <c r="J2205" s="22"/>
    </row>
    <row r="2206" spans="10:10" ht="15" customHeight="1">
      <c r="J2206" s="22"/>
    </row>
    <row r="2207" spans="10:10" ht="15" customHeight="1">
      <c r="J2207" s="22"/>
    </row>
    <row r="2208" spans="10:10" ht="15" customHeight="1">
      <c r="J2208" s="22"/>
    </row>
    <row r="2209" spans="7:10" ht="15" customHeight="1">
      <c r="J2209" s="22"/>
    </row>
    <row r="2210" spans="7:10" ht="15" customHeight="1">
      <c r="J2210" s="22"/>
    </row>
    <row r="2211" spans="7:10" ht="15" customHeight="1">
      <c r="J2211" s="22"/>
    </row>
    <row r="2212" spans="7:10" ht="15" customHeight="1">
      <c r="J2212" s="22"/>
    </row>
    <row r="2213" spans="7:10" ht="15" customHeight="1">
      <c r="J2213" s="22"/>
    </row>
    <row r="2214" spans="7:10" ht="15" customHeight="1">
      <c r="I2214" s="22"/>
      <c r="J2214" s="22"/>
    </row>
    <row r="2215" spans="7:10" ht="15" customHeight="1">
      <c r="J2215" s="22"/>
    </row>
    <row r="2216" spans="7:10" ht="15" customHeight="1">
      <c r="J2216" s="22"/>
    </row>
    <row r="2217" spans="7:10" ht="15" customHeight="1">
      <c r="J2217" s="22"/>
    </row>
    <row r="2218" spans="7:10" ht="15" customHeight="1">
      <c r="J2218" s="22"/>
    </row>
    <row r="2219" spans="7:10" ht="15" customHeight="1">
      <c r="J2219" s="22"/>
    </row>
    <row r="2220" spans="7:10" ht="15" customHeight="1">
      <c r="J2220" s="22"/>
    </row>
    <row r="2221" spans="7:10" ht="15" customHeight="1">
      <c r="G2221" s="24"/>
      <c r="J2221" s="22"/>
    </row>
    <row r="2222" spans="7:10" ht="15" customHeight="1">
      <c r="J2222" s="22"/>
    </row>
    <row r="2223" spans="7:10" ht="15" customHeight="1">
      <c r="J2223" s="22"/>
    </row>
    <row r="2224" spans="7:10" ht="15" customHeight="1">
      <c r="J2224" s="22"/>
    </row>
    <row r="2225" spans="9:10" ht="15" customHeight="1">
      <c r="J2225" s="22"/>
    </row>
    <row r="2226" spans="9:10" ht="15" customHeight="1">
      <c r="I2226" s="22"/>
      <c r="J2226" s="22"/>
    </row>
    <row r="2227" spans="9:10" ht="15" customHeight="1">
      <c r="J2227" s="22"/>
    </row>
    <row r="2228" spans="9:10" ht="15" customHeight="1">
      <c r="J2228" s="22"/>
    </row>
    <row r="2229" spans="9:10" ht="15" customHeight="1">
      <c r="J2229" s="22"/>
    </row>
    <row r="2230" spans="9:10" ht="15" customHeight="1">
      <c r="J2230" s="22"/>
    </row>
    <row r="2231" spans="9:10" ht="15" customHeight="1">
      <c r="J2231" s="22"/>
    </row>
    <row r="2232" spans="9:10" ht="15" customHeight="1">
      <c r="J2232" s="22"/>
    </row>
    <row r="2233" spans="9:10" ht="15" customHeight="1">
      <c r="J2233" s="22"/>
    </row>
    <row r="2234" spans="9:10" ht="15" customHeight="1">
      <c r="J2234" s="22"/>
    </row>
    <row r="2235" spans="9:10" ht="15" customHeight="1">
      <c r="J2235" s="22"/>
    </row>
    <row r="2236" spans="9:10" ht="15" customHeight="1">
      <c r="J2236" s="22"/>
    </row>
    <row r="2237" spans="9:10" ht="15" customHeight="1">
      <c r="J2237" s="22"/>
    </row>
    <row r="2238" spans="9:10" ht="15" customHeight="1">
      <c r="J2238" s="22"/>
    </row>
    <row r="2239" spans="9:10" ht="15" customHeight="1">
      <c r="J2239" s="22"/>
    </row>
    <row r="2240" spans="9:10" ht="15" customHeight="1">
      <c r="J2240" s="22"/>
    </row>
    <row r="2241" spans="10:10" ht="15" customHeight="1">
      <c r="J2241" s="22"/>
    </row>
    <row r="2242" spans="10:10" ht="15" customHeight="1">
      <c r="J2242" s="22"/>
    </row>
    <row r="2243" spans="10:10" ht="15" customHeight="1">
      <c r="J2243" s="22"/>
    </row>
    <row r="2244" spans="10:10" ht="15" customHeight="1">
      <c r="J2244" s="22"/>
    </row>
    <row r="2245" spans="10:10" ht="15" customHeight="1">
      <c r="J2245" s="22"/>
    </row>
    <row r="2246" spans="10:10" ht="15" customHeight="1">
      <c r="J2246" s="22"/>
    </row>
    <row r="2247" spans="10:10" ht="15" customHeight="1">
      <c r="J2247" s="22"/>
    </row>
    <row r="2248" spans="10:10" ht="15" customHeight="1">
      <c r="J2248" s="22"/>
    </row>
    <row r="2249" spans="10:10" ht="15" customHeight="1">
      <c r="J2249" s="22"/>
    </row>
    <row r="2250" spans="10:10" ht="15" customHeight="1">
      <c r="J2250" s="22"/>
    </row>
    <row r="2251" spans="10:10" ht="15" customHeight="1">
      <c r="J2251" s="22"/>
    </row>
    <row r="2252" spans="10:10" ht="15" customHeight="1">
      <c r="J2252" s="22"/>
    </row>
    <row r="2253" spans="10:10" ht="15" customHeight="1">
      <c r="J2253" s="22"/>
    </row>
    <row r="2254" spans="10:10" ht="15" customHeight="1">
      <c r="J2254" s="22"/>
    </row>
    <row r="2255" spans="10:10" ht="15" customHeight="1">
      <c r="J2255" s="22"/>
    </row>
    <row r="2256" spans="10:10" ht="15" customHeight="1">
      <c r="J2256" s="22"/>
    </row>
    <row r="2257" spans="10:10" ht="15" customHeight="1">
      <c r="J2257" s="22"/>
    </row>
    <row r="2258" spans="10:10" ht="15" customHeight="1">
      <c r="J2258" s="22"/>
    </row>
    <row r="2259" spans="10:10" ht="15" customHeight="1">
      <c r="J2259" s="22"/>
    </row>
    <row r="2260" spans="10:10" ht="15" customHeight="1">
      <c r="J2260" s="22"/>
    </row>
    <row r="2261" spans="10:10" ht="15" customHeight="1">
      <c r="J2261" s="22"/>
    </row>
    <row r="2262" spans="10:10" ht="15" customHeight="1">
      <c r="J2262" s="22"/>
    </row>
    <row r="2263" spans="10:10" ht="15" customHeight="1">
      <c r="J2263" s="22"/>
    </row>
    <row r="2264" spans="10:10" ht="15" customHeight="1">
      <c r="J2264" s="22"/>
    </row>
    <row r="2265" spans="10:10" ht="15" customHeight="1">
      <c r="J2265" s="22"/>
    </row>
    <row r="2266" spans="10:10" ht="15" customHeight="1">
      <c r="J2266" s="22"/>
    </row>
    <row r="2267" spans="10:10" ht="15" customHeight="1">
      <c r="J2267" s="22"/>
    </row>
    <row r="2268" spans="10:10" ht="15" customHeight="1">
      <c r="J2268" s="22"/>
    </row>
    <row r="2269" spans="10:10" ht="15" customHeight="1">
      <c r="J2269" s="22"/>
    </row>
    <row r="2270" spans="10:10" ht="15" customHeight="1">
      <c r="J2270" s="22"/>
    </row>
    <row r="2271" spans="10:10" ht="15" customHeight="1">
      <c r="J2271" s="22"/>
    </row>
    <row r="2272" spans="10:10" ht="15" customHeight="1">
      <c r="J2272" s="22"/>
    </row>
    <row r="2273" spans="7:10" ht="15" customHeight="1">
      <c r="J2273" s="22"/>
    </row>
    <row r="2274" spans="7:10" ht="15" customHeight="1">
      <c r="J2274" s="22"/>
    </row>
    <row r="2275" spans="7:10" ht="15" customHeight="1">
      <c r="J2275" s="22"/>
    </row>
    <row r="2276" spans="7:10" ht="15" customHeight="1">
      <c r="J2276" s="22"/>
    </row>
    <row r="2277" spans="7:10" ht="15" customHeight="1">
      <c r="J2277" s="22"/>
    </row>
    <row r="2278" spans="7:10" ht="15" customHeight="1">
      <c r="J2278" s="22"/>
    </row>
    <row r="2279" spans="7:10" ht="15" customHeight="1">
      <c r="J2279" s="22"/>
    </row>
    <row r="2280" spans="7:10" ht="15" customHeight="1">
      <c r="J2280" s="22"/>
    </row>
    <row r="2281" spans="7:10" ht="15" customHeight="1">
      <c r="J2281" s="22"/>
    </row>
    <row r="2282" spans="7:10" ht="15" customHeight="1">
      <c r="J2282" s="22"/>
    </row>
    <row r="2283" spans="7:10" ht="15" customHeight="1">
      <c r="J2283" s="22"/>
    </row>
    <row r="2284" spans="7:10" ht="15" customHeight="1">
      <c r="G2284" s="24"/>
      <c r="J2284" s="22"/>
    </row>
    <row r="2285" spans="7:10" ht="15" customHeight="1">
      <c r="J2285" s="22"/>
    </row>
    <row r="2286" spans="7:10" ht="15" customHeight="1">
      <c r="J2286" s="22"/>
    </row>
    <row r="2287" spans="7:10" ht="15" customHeight="1">
      <c r="J2287" s="22"/>
    </row>
    <row r="2288" spans="7:10" ht="15" customHeight="1">
      <c r="J2288" s="22"/>
    </row>
    <row r="2289" spans="10:10" ht="15" customHeight="1">
      <c r="J2289" s="22"/>
    </row>
    <row r="2290" spans="10:10" ht="15" customHeight="1">
      <c r="J2290" s="22"/>
    </row>
    <row r="2291" spans="10:10" ht="15" customHeight="1">
      <c r="J2291" s="22"/>
    </row>
    <row r="2292" spans="10:10" ht="15" customHeight="1">
      <c r="J2292" s="22"/>
    </row>
    <row r="2293" spans="10:10" ht="15" customHeight="1">
      <c r="J2293" s="22"/>
    </row>
    <row r="2294" spans="10:10" ht="15" customHeight="1">
      <c r="J2294" s="22"/>
    </row>
    <row r="2295" spans="10:10" ht="15" customHeight="1">
      <c r="J2295" s="22"/>
    </row>
    <row r="2296" spans="10:10" ht="15" customHeight="1">
      <c r="J2296" s="22"/>
    </row>
    <row r="2297" spans="10:10" ht="15" customHeight="1">
      <c r="J2297" s="22"/>
    </row>
    <row r="2298" spans="10:10" ht="15" customHeight="1">
      <c r="J2298" s="22"/>
    </row>
    <row r="2299" spans="10:10" ht="15" customHeight="1">
      <c r="J2299" s="22"/>
    </row>
    <row r="2300" spans="10:10" ht="15" customHeight="1">
      <c r="J2300" s="22"/>
    </row>
    <row r="2301" spans="10:10" ht="15" customHeight="1">
      <c r="J2301" s="22"/>
    </row>
    <row r="2302" spans="10:10" ht="15" customHeight="1">
      <c r="J2302" s="22"/>
    </row>
    <row r="2303" spans="10:10" ht="15" customHeight="1">
      <c r="J2303" s="22"/>
    </row>
    <row r="2304" spans="10:10" ht="15" customHeight="1">
      <c r="J2304" s="22"/>
    </row>
    <row r="2305" spans="10:10" ht="15" customHeight="1">
      <c r="J2305" s="22"/>
    </row>
    <row r="2306" spans="10:10" ht="15" customHeight="1">
      <c r="J2306" s="22"/>
    </row>
    <row r="2307" spans="10:10" ht="15" customHeight="1">
      <c r="J2307" s="22"/>
    </row>
    <row r="2308" spans="10:10" ht="15" customHeight="1">
      <c r="J2308" s="22"/>
    </row>
    <row r="2309" spans="10:10" ht="15" customHeight="1">
      <c r="J2309" s="22"/>
    </row>
    <row r="2310" spans="10:10" ht="15" customHeight="1">
      <c r="J2310" s="22"/>
    </row>
    <row r="2311" spans="10:10" ht="15" customHeight="1">
      <c r="J2311" s="22"/>
    </row>
    <row r="2312" spans="10:10" ht="15" customHeight="1">
      <c r="J2312" s="22"/>
    </row>
    <row r="2313" spans="10:10" ht="15" customHeight="1">
      <c r="J2313" s="22"/>
    </row>
    <row r="2314" spans="10:10" ht="15" customHeight="1">
      <c r="J2314" s="22"/>
    </row>
    <row r="2315" spans="10:10" ht="15" customHeight="1">
      <c r="J2315" s="22"/>
    </row>
    <row r="2316" spans="10:10" ht="15" customHeight="1">
      <c r="J2316" s="22"/>
    </row>
    <row r="2317" spans="10:10" ht="15" customHeight="1">
      <c r="J2317" s="22"/>
    </row>
    <row r="2318" spans="10:10" ht="15" customHeight="1">
      <c r="J2318" s="22"/>
    </row>
    <row r="2319" spans="10:10" ht="15" customHeight="1">
      <c r="J2319" s="22"/>
    </row>
    <row r="2320" spans="10:10" ht="15" customHeight="1">
      <c r="J2320" s="22"/>
    </row>
    <row r="2321" spans="10:10" ht="15" customHeight="1">
      <c r="J2321" s="22"/>
    </row>
    <row r="2322" spans="10:10" ht="15" customHeight="1">
      <c r="J2322" s="22"/>
    </row>
    <row r="2323" spans="10:10" ht="15" customHeight="1">
      <c r="J2323" s="22"/>
    </row>
    <row r="2324" spans="10:10" ht="15" customHeight="1">
      <c r="J2324" s="22"/>
    </row>
    <row r="2325" spans="10:10" ht="15" customHeight="1">
      <c r="J2325" s="22"/>
    </row>
    <row r="2326" spans="10:10" ht="15" customHeight="1">
      <c r="J2326" s="22"/>
    </row>
    <row r="2327" spans="10:10" ht="15" customHeight="1">
      <c r="J2327" s="22"/>
    </row>
    <row r="2328" spans="10:10" ht="15" customHeight="1">
      <c r="J2328" s="22"/>
    </row>
    <row r="2329" spans="10:10" ht="15" customHeight="1">
      <c r="J2329" s="22"/>
    </row>
    <row r="2330" spans="10:10" ht="15" customHeight="1">
      <c r="J2330" s="22"/>
    </row>
    <row r="2331" spans="10:10" ht="15" customHeight="1">
      <c r="J2331" s="22"/>
    </row>
    <row r="2332" spans="10:10" ht="15" customHeight="1">
      <c r="J2332" s="22"/>
    </row>
    <row r="2333" spans="10:10" ht="15" customHeight="1">
      <c r="J2333" s="22"/>
    </row>
    <row r="2334" spans="10:10" ht="15" customHeight="1">
      <c r="J2334" s="22"/>
    </row>
    <row r="2335" spans="10:10" ht="15" customHeight="1">
      <c r="J2335" s="22"/>
    </row>
    <row r="2336" spans="10:10" ht="15" customHeight="1">
      <c r="J2336" s="22"/>
    </row>
    <row r="2337" spans="10:10" ht="15" customHeight="1">
      <c r="J2337" s="22"/>
    </row>
    <row r="2338" spans="10:10" ht="15" customHeight="1">
      <c r="J2338" s="22"/>
    </row>
    <row r="2339" spans="10:10" ht="15" customHeight="1">
      <c r="J2339" s="22"/>
    </row>
    <row r="2340" spans="10:10" ht="15" customHeight="1">
      <c r="J2340" s="22"/>
    </row>
    <row r="2341" spans="10:10" ht="15" customHeight="1">
      <c r="J2341" s="22"/>
    </row>
    <row r="2342" spans="10:10" ht="15" customHeight="1">
      <c r="J2342" s="22"/>
    </row>
    <row r="2343" spans="10:10" ht="15" customHeight="1">
      <c r="J2343" s="22"/>
    </row>
    <row r="2344" spans="10:10" ht="15" customHeight="1">
      <c r="J2344" s="22"/>
    </row>
    <row r="2345" spans="10:10" ht="15" customHeight="1">
      <c r="J2345" s="22"/>
    </row>
    <row r="2346" spans="10:10" ht="15" customHeight="1">
      <c r="J2346" s="22"/>
    </row>
    <row r="2347" spans="10:10" ht="15" customHeight="1">
      <c r="J2347" s="22"/>
    </row>
    <row r="2348" spans="10:10" ht="15" customHeight="1">
      <c r="J2348" s="22"/>
    </row>
    <row r="2349" spans="10:10" ht="15" customHeight="1">
      <c r="J2349" s="22"/>
    </row>
    <row r="2350" spans="10:10" ht="15" customHeight="1">
      <c r="J2350" s="22"/>
    </row>
    <row r="2351" spans="10:10" ht="15" customHeight="1">
      <c r="J2351" s="22"/>
    </row>
    <row r="2352" spans="10:10" ht="15" customHeight="1">
      <c r="J2352" s="22"/>
    </row>
    <row r="2353" spans="10:10" ht="15" customHeight="1">
      <c r="J2353" s="22"/>
    </row>
    <row r="2354" spans="10:10" ht="15" customHeight="1">
      <c r="J2354" s="22"/>
    </row>
    <row r="2355" spans="10:10" ht="15" customHeight="1">
      <c r="J2355" s="22"/>
    </row>
    <row r="2356" spans="10:10" ht="15" customHeight="1">
      <c r="J2356" s="22"/>
    </row>
    <row r="2357" spans="10:10" ht="15" customHeight="1">
      <c r="J2357" s="22"/>
    </row>
    <row r="2358" spans="10:10" ht="15" customHeight="1">
      <c r="J2358" s="22"/>
    </row>
    <row r="2359" spans="10:10" ht="15" customHeight="1">
      <c r="J2359" s="22"/>
    </row>
    <row r="2360" spans="10:10" ht="15" customHeight="1">
      <c r="J2360" s="22"/>
    </row>
    <row r="2361" spans="10:10" ht="15" customHeight="1">
      <c r="J2361" s="22"/>
    </row>
    <row r="2362" spans="10:10" ht="15" customHeight="1">
      <c r="J2362" s="22"/>
    </row>
    <row r="2363" spans="10:10" ht="15" customHeight="1">
      <c r="J2363" s="22"/>
    </row>
    <row r="2364" spans="10:10" ht="15" customHeight="1">
      <c r="J2364" s="22"/>
    </row>
    <row r="2365" spans="10:10" ht="15" customHeight="1">
      <c r="J2365" s="22"/>
    </row>
    <row r="2366" spans="10:10" ht="15" customHeight="1">
      <c r="J2366" s="22"/>
    </row>
    <row r="2367" spans="10:10" ht="15" customHeight="1">
      <c r="J2367" s="22"/>
    </row>
    <row r="2368" spans="10:10" ht="15" customHeight="1">
      <c r="J2368" s="22"/>
    </row>
    <row r="2369" spans="9:10" ht="15" customHeight="1">
      <c r="I2369" s="22"/>
      <c r="J2369" s="22"/>
    </row>
    <row r="2370" spans="9:10" ht="15" customHeight="1">
      <c r="J2370" s="22"/>
    </row>
    <row r="2371" spans="9:10" ht="15" customHeight="1">
      <c r="J2371" s="22"/>
    </row>
    <row r="2372" spans="9:10" ht="15" customHeight="1">
      <c r="J2372" s="22"/>
    </row>
    <row r="2373" spans="9:10" ht="15" customHeight="1">
      <c r="J2373" s="22"/>
    </row>
    <row r="2374" spans="9:10" ht="15" customHeight="1">
      <c r="J2374" s="22"/>
    </row>
    <row r="2375" spans="9:10" ht="15" customHeight="1">
      <c r="I2375" s="22"/>
      <c r="J2375" s="22"/>
    </row>
    <row r="2376" spans="9:10" ht="15" customHeight="1">
      <c r="J2376" s="22"/>
    </row>
    <row r="2377" spans="9:10" ht="15" customHeight="1">
      <c r="J2377" s="22"/>
    </row>
    <row r="2378" spans="9:10" ht="15" customHeight="1">
      <c r="J2378" s="22"/>
    </row>
    <row r="2379" spans="9:10" ht="15" customHeight="1">
      <c r="J2379" s="22"/>
    </row>
    <row r="2380" spans="9:10" ht="15" customHeight="1">
      <c r="J2380" s="22"/>
    </row>
    <row r="2381" spans="9:10" ht="15" customHeight="1">
      <c r="J2381" s="22"/>
    </row>
    <row r="2382" spans="9:10" ht="15" customHeight="1">
      <c r="J2382" s="22"/>
    </row>
    <row r="2383" spans="9:10" ht="15" customHeight="1">
      <c r="J2383" s="22"/>
    </row>
    <row r="2384" spans="9:10" ht="15" customHeight="1">
      <c r="J2384" s="22"/>
    </row>
    <row r="2385" spans="10:10" ht="15" customHeight="1">
      <c r="J2385" s="22"/>
    </row>
    <row r="2386" spans="10:10" ht="15" customHeight="1">
      <c r="J2386" s="22"/>
    </row>
    <row r="2387" spans="10:10" ht="15" customHeight="1">
      <c r="J2387" s="22"/>
    </row>
    <row r="2388" spans="10:10" ht="15" customHeight="1">
      <c r="J2388" s="22"/>
    </row>
    <row r="2389" spans="10:10" ht="15" customHeight="1">
      <c r="J2389" s="22"/>
    </row>
    <row r="2390" spans="10:10" ht="15" customHeight="1">
      <c r="J2390" s="22"/>
    </row>
    <row r="2391" spans="10:10" ht="15" customHeight="1">
      <c r="J2391" s="22"/>
    </row>
    <row r="2392" spans="10:10" ht="15" customHeight="1">
      <c r="J2392" s="22"/>
    </row>
    <row r="2393" spans="10:10" ht="15" customHeight="1">
      <c r="J2393" s="22"/>
    </row>
    <row r="2394" spans="10:10" ht="15" customHeight="1">
      <c r="J2394" s="22"/>
    </row>
    <row r="2395" spans="10:10" ht="15" customHeight="1">
      <c r="J2395" s="22"/>
    </row>
    <row r="2396" spans="10:10" ht="15" customHeight="1">
      <c r="J2396" s="22"/>
    </row>
    <row r="2397" spans="10:10" ht="15" customHeight="1">
      <c r="J2397" s="22"/>
    </row>
    <row r="2398" spans="10:10" ht="15" customHeight="1">
      <c r="J2398" s="22"/>
    </row>
    <row r="2399" spans="10:10" ht="15" customHeight="1">
      <c r="J2399" s="22"/>
    </row>
    <row r="2400" spans="10:10" ht="15" customHeight="1">
      <c r="J2400" s="22"/>
    </row>
    <row r="2401" spans="7:10" ht="15" customHeight="1">
      <c r="J2401" s="22"/>
    </row>
    <row r="2402" spans="7:10" ht="15" customHeight="1">
      <c r="J2402" s="22"/>
    </row>
    <row r="2403" spans="7:10" ht="15" customHeight="1">
      <c r="J2403" s="22"/>
    </row>
    <row r="2404" spans="7:10" ht="15" customHeight="1">
      <c r="J2404" s="22"/>
    </row>
    <row r="2405" spans="7:10" ht="15" customHeight="1">
      <c r="J2405" s="22"/>
    </row>
    <row r="2406" spans="7:10" ht="15" customHeight="1">
      <c r="J2406" s="22"/>
    </row>
    <row r="2407" spans="7:10" ht="15" customHeight="1">
      <c r="J2407" s="22"/>
    </row>
    <row r="2408" spans="7:10" ht="15" customHeight="1">
      <c r="J2408" s="22"/>
    </row>
    <row r="2409" spans="7:10" ht="15" customHeight="1">
      <c r="J2409" s="22"/>
    </row>
    <row r="2410" spans="7:10" ht="15" customHeight="1">
      <c r="G2410" s="24"/>
      <c r="J2410" s="22"/>
    </row>
    <row r="2411" spans="7:10" ht="15" customHeight="1">
      <c r="J2411" s="22"/>
    </row>
    <row r="2412" spans="7:10" ht="15" customHeight="1">
      <c r="J2412" s="22"/>
    </row>
    <row r="2413" spans="7:10" ht="15" customHeight="1">
      <c r="J2413" s="22"/>
    </row>
    <row r="2414" spans="7:10" ht="15" customHeight="1">
      <c r="J2414" s="22"/>
    </row>
    <row r="2415" spans="7:10" ht="15" customHeight="1">
      <c r="J2415" s="22"/>
    </row>
    <row r="2416" spans="7:10" ht="15" customHeight="1">
      <c r="J2416" s="22"/>
    </row>
    <row r="2417" spans="10:10" ht="15" customHeight="1">
      <c r="J2417" s="22"/>
    </row>
    <row r="2418" spans="10:10" ht="15" customHeight="1">
      <c r="J2418" s="22"/>
    </row>
    <row r="2419" spans="10:10" ht="15" customHeight="1">
      <c r="J2419" s="22"/>
    </row>
    <row r="2420" spans="10:10" ht="15" customHeight="1">
      <c r="J2420" s="22"/>
    </row>
    <row r="2421" spans="10:10" ht="15" customHeight="1">
      <c r="J2421" s="22"/>
    </row>
    <row r="2422" spans="10:10" ht="15" customHeight="1">
      <c r="J2422" s="22"/>
    </row>
    <row r="2423" spans="10:10" ht="15" customHeight="1">
      <c r="J2423" s="22"/>
    </row>
    <row r="2424" spans="10:10" ht="15" customHeight="1">
      <c r="J2424" s="22"/>
    </row>
    <row r="2425" spans="10:10" ht="15" customHeight="1">
      <c r="J2425" s="22"/>
    </row>
    <row r="2426" spans="10:10" ht="15" customHeight="1">
      <c r="J2426" s="22"/>
    </row>
    <row r="2427" spans="10:10" ht="15" customHeight="1">
      <c r="J2427" s="22"/>
    </row>
    <row r="2428" spans="10:10" ht="15" customHeight="1">
      <c r="J2428" s="22"/>
    </row>
    <row r="2429" spans="10:10" ht="15" customHeight="1">
      <c r="J2429" s="22"/>
    </row>
    <row r="2430" spans="10:10" ht="15" customHeight="1">
      <c r="J2430" s="22"/>
    </row>
    <row r="2431" spans="10:10" ht="15" customHeight="1">
      <c r="J2431" s="22"/>
    </row>
    <row r="2432" spans="10:10" ht="15" customHeight="1">
      <c r="J2432" s="22"/>
    </row>
    <row r="2433" spans="10:10" ht="15" customHeight="1">
      <c r="J2433" s="22"/>
    </row>
    <row r="2434" spans="10:10" ht="15" customHeight="1">
      <c r="J2434" s="22"/>
    </row>
    <row r="2435" spans="10:10" ht="15" customHeight="1">
      <c r="J2435" s="22"/>
    </row>
    <row r="2436" spans="10:10" ht="15" customHeight="1">
      <c r="J2436" s="22"/>
    </row>
    <row r="2437" spans="10:10" ht="15" customHeight="1">
      <c r="J2437" s="22"/>
    </row>
    <row r="2438" spans="10:10" ht="15" customHeight="1">
      <c r="J2438" s="22"/>
    </row>
    <row r="2439" spans="10:10" ht="15" customHeight="1">
      <c r="J2439" s="22"/>
    </row>
    <row r="2440" spans="10:10" ht="15" customHeight="1">
      <c r="J2440" s="22"/>
    </row>
    <row r="2441" spans="10:10" ht="15" customHeight="1">
      <c r="J2441" s="22"/>
    </row>
    <row r="2442" spans="10:10" ht="15" customHeight="1">
      <c r="J2442" s="22"/>
    </row>
    <row r="2443" spans="10:10" ht="15" customHeight="1">
      <c r="J2443" s="22"/>
    </row>
    <row r="2444" spans="10:10" ht="15" customHeight="1">
      <c r="J2444" s="22"/>
    </row>
    <row r="2445" spans="10:10" ht="15" customHeight="1">
      <c r="J2445" s="22"/>
    </row>
    <row r="2446" spans="10:10" ht="15" customHeight="1">
      <c r="J2446" s="22"/>
    </row>
    <row r="2447" spans="10:10" ht="15" customHeight="1">
      <c r="J2447" s="22"/>
    </row>
    <row r="2448" spans="10:10" ht="15" customHeight="1">
      <c r="J2448" s="22"/>
    </row>
    <row r="2449" spans="10:10" ht="15" customHeight="1">
      <c r="J2449" s="22"/>
    </row>
    <row r="2450" spans="10:10" ht="15" customHeight="1">
      <c r="J2450" s="22"/>
    </row>
    <row r="2451" spans="10:10" ht="15" customHeight="1">
      <c r="J2451" s="22"/>
    </row>
    <row r="2452" spans="10:10" ht="15" customHeight="1">
      <c r="J2452" s="22"/>
    </row>
    <row r="2453" spans="10:10" ht="15" customHeight="1">
      <c r="J2453" s="22"/>
    </row>
    <row r="2454" spans="10:10" ht="15" customHeight="1">
      <c r="J2454" s="22"/>
    </row>
    <row r="2455" spans="10:10" ht="15" customHeight="1">
      <c r="J2455" s="22"/>
    </row>
    <row r="2456" spans="10:10" ht="15" customHeight="1">
      <c r="J2456" s="22"/>
    </row>
    <row r="2457" spans="10:10" ht="15" customHeight="1">
      <c r="J2457" s="22"/>
    </row>
    <row r="2458" spans="10:10" ht="15" customHeight="1">
      <c r="J2458" s="22"/>
    </row>
    <row r="2459" spans="10:10" ht="15" customHeight="1">
      <c r="J2459" s="22"/>
    </row>
    <row r="2460" spans="10:10" ht="15" customHeight="1">
      <c r="J2460" s="22"/>
    </row>
    <row r="2461" spans="10:10" ht="15" customHeight="1">
      <c r="J2461" s="22"/>
    </row>
    <row r="2462" spans="10:10" ht="15" customHeight="1">
      <c r="J2462" s="22"/>
    </row>
    <row r="2463" spans="10:10" ht="15" customHeight="1">
      <c r="J2463" s="22"/>
    </row>
    <row r="2464" spans="10:10" ht="15" customHeight="1">
      <c r="J2464" s="22"/>
    </row>
    <row r="2465" spans="7:10" ht="15" customHeight="1">
      <c r="J2465" s="22"/>
    </row>
    <row r="2466" spans="7:10" ht="15" customHeight="1">
      <c r="J2466" s="22"/>
    </row>
    <row r="2467" spans="7:10" ht="15" customHeight="1">
      <c r="J2467" s="22"/>
    </row>
    <row r="2468" spans="7:10" ht="15" customHeight="1">
      <c r="J2468" s="22"/>
    </row>
    <row r="2469" spans="7:10" ht="15" customHeight="1">
      <c r="J2469" s="22"/>
    </row>
    <row r="2470" spans="7:10" ht="15" customHeight="1">
      <c r="J2470" s="22"/>
    </row>
    <row r="2471" spans="7:10" ht="15" customHeight="1">
      <c r="J2471" s="22"/>
    </row>
    <row r="2472" spans="7:10" ht="15" customHeight="1">
      <c r="J2472" s="22"/>
    </row>
    <row r="2473" spans="7:10" ht="15" customHeight="1">
      <c r="G2473" s="24"/>
      <c r="J2473" s="22"/>
    </row>
    <row r="2474" spans="7:10" ht="15" customHeight="1">
      <c r="J2474" s="22"/>
    </row>
    <row r="2475" spans="7:10" ht="15" customHeight="1">
      <c r="J2475" s="22"/>
    </row>
    <row r="2476" spans="7:10" ht="15" customHeight="1">
      <c r="J2476" s="22"/>
    </row>
    <row r="2477" spans="7:10" ht="15" customHeight="1">
      <c r="J2477" s="22"/>
    </row>
    <row r="2478" spans="7:10" ht="15" customHeight="1">
      <c r="J2478" s="22"/>
    </row>
    <row r="2479" spans="7:10" ht="15" customHeight="1">
      <c r="J2479" s="22"/>
    </row>
    <row r="2480" spans="7:10" ht="15" customHeight="1">
      <c r="J2480" s="22"/>
    </row>
    <row r="2481" spans="10:10" ht="15" customHeight="1">
      <c r="J2481" s="22"/>
    </row>
    <row r="2482" spans="10:10" ht="15" customHeight="1">
      <c r="J2482" s="22"/>
    </row>
    <row r="2483" spans="10:10" ht="15" customHeight="1">
      <c r="J2483" s="22"/>
    </row>
    <row r="2484" spans="10:10" ht="15" customHeight="1">
      <c r="J2484" s="22"/>
    </row>
    <row r="2485" spans="10:10" ht="15" customHeight="1">
      <c r="J2485" s="22"/>
    </row>
    <row r="2486" spans="10:10" ht="15" customHeight="1">
      <c r="J2486" s="22"/>
    </row>
    <row r="2487" spans="10:10" ht="15" customHeight="1">
      <c r="J2487" s="22"/>
    </row>
    <row r="2488" spans="10:10" ht="15" customHeight="1">
      <c r="J2488" s="22"/>
    </row>
    <row r="2489" spans="10:10" ht="15" customHeight="1">
      <c r="J2489" s="22"/>
    </row>
    <row r="2490" spans="10:10" ht="15" customHeight="1">
      <c r="J2490" s="22"/>
    </row>
    <row r="2491" spans="10:10" ht="15" customHeight="1">
      <c r="J2491" s="22"/>
    </row>
    <row r="2492" spans="10:10" ht="15" customHeight="1">
      <c r="J2492" s="22"/>
    </row>
    <row r="2493" spans="10:10" ht="15" customHeight="1">
      <c r="J2493" s="22"/>
    </row>
    <row r="2494" spans="10:10" ht="15" customHeight="1">
      <c r="J2494" s="22"/>
    </row>
    <row r="2495" spans="10:10" ht="15" customHeight="1">
      <c r="J2495" s="22"/>
    </row>
    <row r="2496" spans="10:10" ht="15" customHeight="1">
      <c r="J2496" s="22"/>
    </row>
    <row r="2497" spans="10:10" ht="15" customHeight="1">
      <c r="J2497" s="22"/>
    </row>
    <row r="2498" spans="10:10" ht="15" customHeight="1">
      <c r="J2498" s="22"/>
    </row>
    <row r="2499" spans="10:10" ht="15" customHeight="1">
      <c r="J2499" s="22"/>
    </row>
    <row r="2500" spans="10:10" ht="15" customHeight="1">
      <c r="J2500" s="22"/>
    </row>
    <row r="2501" spans="10:10" ht="15" customHeight="1">
      <c r="J2501" s="22"/>
    </row>
    <row r="2502" spans="10:10" ht="15" customHeight="1">
      <c r="J2502" s="22"/>
    </row>
    <row r="2503" spans="10:10" ht="15" customHeight="1">
      <c r="J2503" s="22"/>
    </row>
    <row r="2504" spans="10:10" ht="15" customHeight="1">
      <c r="J2504" s="22"/>
    </row>
    <row r="2505" spans="10:10" ht="15" customHeight="1">
      <c r="J2505" s="22"/>
    </row>
    <row r="2506" spans="10:10" ht="15" customHeight="1">
      <c r="J2506" s="22"/>
    </row>
    <row r="2507" spans="10:10" ht="15" customHeight="1">
      <c r="J2507" s="22"/>
    </row>
    <row r="2508" spans="10:10" ht="15" customHeight="1">
      <c r="J2508" s="22"/>
    </row>
    <row r="2509" spans="10:10" ht="15" customHeight="1">
      <c r="J2509" s="22"/>
    </row>
    <row r="2510" spans="10:10" ht="15" customHeight="1">
      <c r="J2510" s="22"/>
    </row>
    <row r="2511" spans="10:10" ht="15" customHeight="1">
      <c r="J2511" s="22"/>
    </row>
    <row r="2512" spans="10:10" ht="15" customHeight="1">
      <c r="J2512" s="22"/>
    </row>
    <row r="2513" spans="10:10" ht="15" customHeight="1">
      <c r="J2513" s="22"/>
    </row>
    <row r="2514" spans="10:10" ht="15" customHeight="1">
      <c r="J2514" s="22"/>
    </row>
    <row r="2515" spans="10:10" ht="15" customHeight="1">
      <c r="J2515" s="22"/>
    </row>
    <row r="2516" spans="10:10" ht="15" customHeight="1">
      <c r="J2516" s="22"/>
    </row>
    <row r="2517" spans="10:10" ht="15" customHeight="1">
      <c r="J2517" s="22"/>
    </row>
    <row r="2518" spans="10:10" ht="15" customHeight="1">
      <c r="J2518" s="22"/>
    </row>
    <row r="2519" spans="10:10" ht="15" customHeight="1">
      <c r="J2519" s="22"/>
    </row>
    <row r="2520" spans="10:10" ht="15" customHeight="1">
      <c r="J2520" s="22"/>
    </row>
    <row r="2521" spans="10:10" ht="15" customHeight="1">
      <c r="J2521" s="22"/>
    </row>
    <row r="2522" spans="10:10" ht="15" customHeight="1">
      <c r="J2522" s="22"/>
    </row>
    <row r="2523" spans="10:10" ht="15" customHeight="1">
      <c r="J2523" s="22"/>
    </row>
    <row r="2524" spans="10:10" ht="15" customHeight="1">
      <c r="J2524" s="22"/>
    </row>
    <row r="2525" spans="10:10" ht="15" customHeight="1">
      <c r="J2525" s="22"/>
    </row>
    <row r="2526" spans="10:10" ht="15" customHeight="1">
      <c r="J2526" s="22"/>
    </row>
    <row r="2527" spans="10:10" ht="15" customHeight="1">
      <c r="J2527" s="22"/>
    </row>
    <row r="2528" spans="10:10" ht="15" customHeight="1">
      <c r="J2528" s="22"/>
    </row>
    <row r="2529" spans="6:10" ht="15" customHeight="1">
      <c r="J2529" s="22"/>
    </row>
    <row r="2530" spans="6:10" ht="15" customHeight="1">
      <c r="J2530" s="22"/>
    </row>
    <row r="2531" spans="6:10" ht="15" customHeight="1">
      <c r="J2531" s="22"/>
    </row>
    <row r="2532" spans="6:10" ht="15" customHeight="1">
      <c r="J2532" s="22"/>
    </row>
    <row r="2533" spans="6:10" ht="15" customHeight="1">
      <c r="J2533" s="22"/>
    </row>
    <row r="2534" spans="6:10" ht="15" customHeight="1">
      <c r="J2534" s="22"/>
    </row>
    <row r="2535" spans="6:10" ht="15" customHeight="1">
      <c r="J2535" s="22"/>
    </row>
    <row r="2536" spans="6:10" ht="15" customHeight="1">
      <c r="F2536" s="24"/>
      <c r="G2536" s="24"/>
      <c r="J2536" s="22"/>
    </row>
    <row r="2537" spans="6:10" ht="15" customHeight="1">
      <c r="J2537" s="22"/>
    </row>
    <row r="2538" spans="6:10" ht="15" customHeight="1">
      <c r="J2538" s="22"/>
    </row>
    <row r="2539" spans="6:10" ht="15" customHeight="1">
      <c r="J2539" s="22"/>
    </row>
    <row r="2540" spans="6:10" ht="15" customHeight="1">
      <c r="J2540" s="22"/>
    </row>
    <row r="2541" spans="6:10" ht="15" customHeight="1">
      <c r="J2541" s="22"/>
    </row>
    <row r="2542" spans="6:10" ht="15" customHeight="1">
      <c r="J2542" s="22"/>
    </row>
    <row r="2543" spans="6:10" ht="15" customHeight="1">
      <c r="J2543" s="22"/>
    </row>
    <row r="2544" spans="6:10" ht="15" customHeight="1">
      <c r="J2544" s="22"/>
    </row>
    <row r="2545" spans="10:10" ht="15" customHeight="1">
      <c r="J2545" s="22"/>
    </row>
    <row r="2546" spans="10:10" ht="15" customHeight="1">
      <c r="J2546" s="22"/>
    </row>
    <row r="2547" spans="10:10" ht="15" customHeight="1">
      <c r="J2547" s="22"/>
    </row>
    <row r="2548" spans="10:10" ht="15" customHeight="1">
      <c r="J2548" s="22"/>
    </row>
    <row r="2549" spans="10:10" ht="15" customHeight="1">
      <c r="J2549" s="22"/>
    </row>
    <row r="2550" spans="10:10" ht="15" customHeight="1">
      <c r="J2550" s="22"/>
    </row>
    <row r="2551" spans="10:10" ht="15" customHeight="1">
      <c r="J2551" s="22"/>
    </row>
    <row r="2552" spans="10:10" ht="15" customHeight="1">
      <c r="J2552" s="22"/>
    </row>
    <row r="2553" spans="10:10" ht="15" customHeight="1">
      <c r="J2553" s="22"/>
    </row>
    <row r="2554" spans="10:10" ht="15" customHeight="1">
      <c r="J2554" s="22"/>
    </row>
    <row r="2555" spans="10:10" ht="15" customHeight="1">
      <c r="J2555" s="22"/>
    </row>
    <row r="2556" spans="10:10" ht="15" customHeight="1">
      <c r="J2556" s="22"/>
    </row>
    <row r="2557" spans="10:10" ht="15" customHeight="1">
      <c r="J2557" s="22"/>
    </row>
    <row r="2558" spans="10:10" ht="15" customHeight="1">
      <c r="J2558" s="22"/>
    </row>
    <row r="2559" spans="10:10" ht="15" customHeight="1">
      <c r="J2559" s="22"/>
    </row>
    <row r="2560" spans="10:10" ht="15" customHeight="1">
      <c r="J2560" s="22"/>
    </row>
    <row r="2561" spans="10:10" ht="15" customHeight="1">
      <c r="J2561" s="22"/>
    </row>
    <row r="2562" spans="10:10" ht="15" customHeight="1">
      <c r="J2562" s="22"/>
    </row>
    <row r="2563" spans="10:10" ht="15" customHeight="1">
      <c r="J2563" s="22"/>
    </row>
    <row r="2564" spans="10:10" ht="15" customHeight="1">
      <c r="J2564" s="22"/>
    </row>
    <row r="2565" spans="10:10" ht="15" customHeight="1">
      <c r="J2565" s="22"/>
    </row>
    <row r="2566" spans="10:10" ht="15" customHeight="1">
      <c r="J2566" s="22"/>
    </row>
    <row r="2567" spans="10:10" ht="15" customHeight="1">
      <c r="J2567" s="22"/>
    </row>
    <row r="2568" spans="10:10" ht="15" customHeight="1">
      <c r="J2568" s="22"/>
    </row>
    <row r="2569" spans="10:10" ht="15" customHeight="1">
      <c r="J2569" s="22"/>
    </row>
    <row r="2570" spans="10:10" ht="15" customHeight="1">
      <c r="J2570" s="22"/>
    </row>
    <row r="2571" spans="10:10" ht="15" customHeight="1">
      <c r="J2571" s="22"/>
    </row>
    <row r="2572" spans="10:10" ht="15" customHeight="1">
      <c r="J2572" s="22"/>
    </row>
    <row r="2573" spans="10:10" ht="15" customHeight="1">
      <c r="J2573" s="22"/>
    </row>
    <row r="2574" spans="10:10" ht="15" customHeight="1">
      <c r="J2574" s="22"/>
    </row>
    <row r="2575" spans="10:10" ht="15" customHeight="1">
      <c r="J2575" s="22"/>
    </row>
    <row r="2576" spans="10:10" ht="15" customHeight="1">
      <c r="J2576" s="22"/>
    </row>
    <row r="2577" spans="10:10" ht="15" customHeight="1">
      <c r="J2577" s="22"/>
    </row>
    <row r="2578" spans="10:10" ht="15" customHeight="1">
      <c r="J2578" s="22"/>
    </row>
    <row r="2579" spans="10:10" ht="15" customHeight="1">
      <c r="J2579" s="22"/>
    </row>
    <row r="2580" spans="10:10" ht="15" customHeight="1">
      <c r="J2580" s="22"/>
    </row>
    <row r="2581" spans="10:10" ht="15" customHeight="1">
      <c r="J2581" s="22"/>
    </row>
    <row r="2582" spans="10:10" ht="15" customHeight="1">
      <c r="J2582" s="22"/>
    </row>
    <row r="2583" spans="10:10" ht="15" customHeight="1">
      <c r="J2583" s="22"/>
    </row>
    <row r="2584" spans="10:10" ht="15" customHeight="1">
      <c r="J2584" s="22"/>
    </row>
    <row r="2585" spans="10:10" ht="15" customHeight="1">
      <c r="J2585" s="22"/>
    </row>
    <row r="2586" spans="10:10" ht="15" customHeight="1">
      <c r="J2586" s="22"/>
    </row>
    <row r="2587" spans="10:10" ht="15" customHeight="1">
      <c r="J2587" s="22"/>
    </row>
    <row r="2588" spans="10:10" ht="15" customHeight="1">
      <c r="J2588" s="22"/>
    </row>
    <row r="2589" spans="10:10" ht="15" customHeight="1">
      <c r="J2589" s="22"/>
    </row>
    <row r="2590" spans="10:10" ht="15" customHeight="1">
      <c r="J2590" s="22"/>
    </row>
    <row r="2591" spans="10:10" ht="15" customHeight="1">
      <c r="J2591" s="22"/>
    </row>
    <row r="2592" spans="10:10" ht="15" customHeight="1">
      <c r="J2592" s="22"/>
    </row>
    <row r="2593" spans="7:10" ht="15" customHeight="1">
      <c r="J2593" s="22"/>
    </row>
    <row r="2594" spans="7:10" ht="15" customHeight="1">
      <c r="J2594" s="22"/>
    </row>
    <row r="2595" spans="7:10" ht="15" customHeight="1">
      <c r="J2595" s="22"/>
    </row>
    <row r="2596" spans="7:10" ht="15" customHeight="1">
      <c r="J2596" s="22"/>
    </row>
    <row r="2597" spans="7:10" ht="15" customHeight="1">
      <c r="J2597" s="22"/>
    </row>
    <row r="2598" spans="7:10" ht="15" customHeight="1">
      <c r="J2598" s="22"/>
    </row>
    <row r="2599" spans="7:10" ht="15" customHeight="1">
      <c r="G2599" s="32"/>
      <c r="J2599" s="22"/>
    </row>
    <row r="2600" spans="7:10" ht="15" customHeight="1">
      <c r="J2600" s="22"/>
    </row>
    <row r="2601" spans="7:10" ht="15" customHeight="1">
      <c r="J2601" s="22"/>
    </row>
    <row r="2602" spans="7:10" ht="15" customHeight="1">
      <c r="J2602" s="22"/>
    </row>
    <row r="2603" spans="7:10" ht="15" customHeight="1">
      <c r="J2603" s="22"/>
    </row>
    <row r="2604" spans="7:10" ht="15" customHeight="1">
      <c r="J2604" s="22"/>
    </row>
    <row r="2605" spans="7:10" ht="15" customHeight="1">
      <c r="J2605" s="22"/>
    </row>
    <row r="2606" spans="7:10" ht="15" customHeight="1">
      <c r="J2606" s="22"/>
    </row>
    <row r="2607" spans="7:10" ht="15" customHeight="1">
      <c r="J2607" s="22"/>
    </row>
    <row r="2608" spans="7:10" ht="15" customHeight="1">
      <c r="J2608" s="22"/>
    </row>
    <row r="2609" spans="10:10" ht="15" customHeight="1">
      <c r="J2609" s="22"/>
    </row>
    <row r="2610" spans="10:10" ht="15" customHeight="1">
      <c r="J2610" s="22"/>
    </row>
    <row r="2611" spans="10:10" ht="15" customHeight="1">
      <c r="J2611" s="22"/>
    </row>
    <row r="2612" spans="10:10" ht="15" customHeight="1">
      <c r="J2612" s="22"/>
    </row>
    <row r="2613" spans="10:10" ht="15" customHeight="1">
      <c r="J2613" s="22"/>
    </row>
    <row r="2614" spans="10:10" ht="15" customHeight="1">
      <c r="J2614" s="22"/>
    </row>
    <row r="2615" spans="10:10" ht="15" customHeight="1">
      <c r="J2615" s="22"/>
    </row>
    <row r="2616" spans="10:10" ht="15" customHeight="1">
      <c r="J2616" s="22"/>
    </row>
    <row r="2617" spans="10:10" ht="15" customHeight="1">
      <c r="J2617" s="22"/>
    </row>
    <row r="2618" spans="10:10" ht="15" customHeight="1">
      <c r="J2618" s="22"/>
    </row>
    <row r="2619" spans="10:10" ht="15" customHeight="1">
      <c r="J2619" s="22"/>
    </row>
    <row r="2620" spans="10:10" ht="15" customHeight="1">
      <c r="J2620" s="22"/>
    </row>
    <row r="2621" spans="10:10" ht="15" customHeight="1">
      <c r="J2621" s="22"/>
    </row>
    <row r="2622" spans="10:10" ht="15" customHeight="1">
      <c r="J2622" s="22"/>
    </row>
    <row r="2623" spans="10:10" ht="15" customHeight="1">
      <c r="J2623" s="22"/>
    </row>
    <row r="2624" spans="10:10" ht="15" customHeight="1">
      <c r="J2624" s="22"/>
    </row>
    <row r="2625" spans="10:10" ht="15" customHeight="1">
      <c r="J2625" s="22"/>
    </row>
    <row r="2626" spans="10:10" ht="15" customHeight="1">
      <c r="J2626" s="22"/>
    </row>
    <row r="2627" spans="10:10" ht="15" customHeight="1">
      <c r="J2627" s="22"/>
    </row>
    <row r="2628" spans="10:10" ht="15" customHeight="1">
      <c r="J2628" s="22"/>
    </row>
    <row r="2629" spans="10:10" ht="15" customHeight="1">
      <c r="J2629" s="22"/>
    </row>
    <row r="2630" spans="10:10" ht="15" customHeight="1">
      <c r="J2630" s="22"/>
    </row>
    <row r="2631" spans="10:10" ht="15" customHeight="1">
      <c r="J2631" s="22"/>
    </row>
    <row r="2632" spans="10:10" ht="15" customHeight="1">
      <c r="J2632" s="22"/>
    </row>
    <row r="2633" spans="10:10" ht="15" customHeight="1">
      <c r="J2633" s="22"/>
    </row>
    <row r="2634" spans="10:10" ht="15" customHeight="1">
      <c r="J2634" s="22"/>
    </row>
    <row r="2635" spans="10:10" ht="15" customHeight="1">
      <c r="J2635" s="22"/>
    </row>
    <row r="2636" spans="10:10" ht="15" customHeight="1">
      <c r="J2636" s="22"/>
    </row>
    <row r="2637" spans="10:10" ht="15" customHeight="1">
      <c r="J2637" s="22"/>
    </row>
    <row r="2638" spans="10:10" ht="15" customHeight="1">
      <c r="J2638" s="22"/>
    </row>
    <row r="2639" spans="10:10" ht="15" customHeight="1">
      <c r="J2639" s="22"/>
    </row>
    <row r="2640" spans="10:10" ht="15" customHeight="1">
      <c r="J2640" s="22"/>
    </row>
    <row r="2641" spans="10:10" ht="15" customHeight="1">
      <c r="J2641" s="22"/>
    </row>
    <row r="2642" spans="10:10" ht="15" customHeight="1">
      <c r="J2642" s="22"/>
    </row>
    <row r="2643" spans="10:10" ht="15" customHeight="1">
      <c r="J2643" s="22"/>
    </row>
    <row r="2644" spans="10:10" ht="15" customHeight="1">
      <c r="J2644" s="22"/>
    </row>
    <row r="2645" spans="10:10" ht="15" customHeight="1">
      <c r="J2645" s="22"/>
    </row>
    <row r="2646" spans="10:10" ht="15" customHeight="1">
      <c r="J2646" s="22"/>
    </row>
    <row r="2647" spans="10:10" ht="15" customHeight="1">
      <c r="J2647" s="22"/>
    </row>
    <row r="2648" spans="10:10" ht="15" customHeight="1">
      <c r="J2648" s="22"/>
    </row>
    <row r="2649" spans="10:10" ht="15" customHeight="1">
      <c r="J2649" s="22"/>
    </row>
    <row r="2650" spans="10:10" ht="15" customHeight="1">
      <c r="J2650" s="22"/>
    </row>
    <row r="2651" spans="10:10" ht="15" customHeight="1">
      <c r="J2651" s="22"/>
    </row>
    <row r="2652" spans="10:10" ht="15" customHeight="1">
      <c r="J2652" s="22"/>
    </row>
    <row r="2653" spans="10:10" ht="15" customHeight="1">
      <c r="J2653" s="22"/>
    </row>
    <row r="2654" spans="10:10" ht="15" customHeight="1">
      <c r="J2654" s="22"/>
    </row>
    <row r="2655" spans="10:10" ht="15" customHeight="1">
      <c r="J2655" s="22"/>
    </row>
    <row r="2656" spans="10:10" ht="15" customHeight="1">
      <c r="J2656" s="22"/>
    </row>
    <row r="2657" spans="7:10" ht="15" customHeight="1">
      <c r="J2657" s="22"/>
    </row>
    <row r="2658" spans="7:10" ht="15" customHeight="1">
      <c r="J2658" s="22"/>
    </row>
    <row r="2659" spans="7:10" ht="15" customHeight="1">
      <c r="J2659" s="22"/>
    </row>
    <row r="2660" spans="7:10" ht="15" customHeight="1">
      <c r="J2660" s="22"/>
    </row>
    <row r="2661" spans="7:10" ht="15" customHeight="1">
      <c r="J2661" s="22"/>
    </row>
    <row r="2662" spans="7:10" ht="15" customHeight="1">
      <c r="G2662" s="33"/>
      <c r="J2662" s="22"/>
    </row>
    <row r="2663" spans="7:10" ht="15" customHeight="1">
      <c r="J2663" s="22"/>
    </row>
    <row r="2664" spans="7:10" ht="15" customHeight="1">
      <c r="J2664" s="22"/>
    </row>
    <row r="2665" spans="7:10" ht="15" customHeight="1">
      <c r="J2665" s="22"/>
    </row>
    <row r="2666" spans="7:10" ht="15" customHeight="1">
      <c r="J2666" s="22"/>
    </row>
    <row r="2667" spans="7:10" ht="15" customHeight="1">
      <c r="J2667" s="22"/>
    </row>
    <row r="2668" spans="7:10" ht="15" customHeight="1">
      <c r="J2668" s="22"/>
    </row>
    <row r="2669" spans="7:10" ht="15" customHeight="1">
      <c r="J2669" s="22"/>
    </row>
    <row r="2670" spans="7:10" ht="15" customHeight="1">
      <c r="J2670" s="22"/>
    </row>
    <row r="2671" spans="7:10" ht="15" customHeight="1">
      <c r="J2671" s="22"/>
    </row>
    <row r="2672" spans="7:10" ht="15" customHeight="1">
      <c r="J2672" s="22"/>
    </row>
    <row r="2673" spans="10:10" ht="15" customHeight="1">
      <c r="J2673" s="22"/>
    </row>
    <row r="2674" spans="10:10" ht="15" customHeight="1">
      <c r="J2674" s="22"/>
    </row>
    <row r="2675" spans="10:10" ht="15" customHeight="1">
      <c r="J2675" s="22"/>
    </row>
    <row r="2676" spans="10:10" ht="15" customHeight="1">
      <c r="J2676" s="22"/>
    </row>
    <row r="2677" spans="10:10" ht="15" customHeight="1">
      <c r="J2677" s="22"/>
    </row>
    <row r="2678" spans="10:10" ht="15" customHeight="1">
      <c r="J2678" s="22"/>
    </row>
    <row r="2679" spans="10:10" ht="15" customHeight="1">
      <c r="J2679" s="22"/>
    </row>
    <row r="2680" spans="10:10" ht="15" customHeight="1">
      <c r="J2680" s="22"/>
    </row>
    <row r="2681" spans="10:10" ht="15" customHeight="1">
      <c r="J2681" s="22"/>
    </row>
    <row r="2682" spans="10:10" ht="15" customHeight="1">
      <c r="J2682" s="22"/>
    </row>
    <row r="2683" spans="10:10" ht="15" customHeight="1">
      <c r="J2683" s="22"/>
    </row>
    <row r="2684" spans="10:10" ht="15" customHeight="1">
      <c r="J2684" s="22"/>
    </row>
    <row r="2685" spans="10:10" ht="15" customHeight="1">
      <c r="J2685" s="22"/>
    </row>
    <row r="2686" spans="10:10" ht="15" customHeight="1">
      <c r="J2686" s="22"/>
    </row>
    <row r="2687" spans="10:10" ht="15" customHeight="1">
      <c r="J2687" s="22"/>
    </row>
    <row r="2688" spans="10:10" ht="15" customHeight="1">
      <c r="J2688" s="22"/>
    </row>
    <row r="2689" spans="10:10" ht="15" customHeight="1">
      <c r="J2689" s="22"/>
    </row>
    <row r="2690" spans="10:10" ht="15" customHeight="1">
      <c r="J2690" s="22"/>
    </row>
    <row r="2691" spans="10:10" ht="15" customHeight="1">
      <c r="J2691" s="22"/>
    </row>
    <row r="2692" spans="10:10" ht="15" customHeight="1">
      <c r="J2692" s="22"/>
    </row>
    <row r="2693" spans="10:10" ht="15" customHeight="1">
      <c r="J2693" s="22"/>
    </row>
    <row r="2694" spans="10:10" ht="15" customHeight="1">
      <c r="J2694" s="22"/>
    </row>
    <row r="2695" spans="10:10" ht="15" customHeight="1">
      <c r="J2695" s="22"/>
    </row>
    <row r="2696" spans="10:10" ht="15" customHeight="1">
      <c r="J2696" s="22"/>
    </row>
    <row r="2697" spans="10:10" ht="15" customHeight="1">
      <c r="J2697" s="22"/>
    </row>
    <row r="2698" spans="10:10" ht="15" customHeight="1">
      <c r="J2698" s="22"/>
    </row>
    <row r="2699" spans="10:10" ht="15" customHeight="1">
      <c r="J2699" s="22"/>
    </row>
    <row r="2700" spans="10:10" ht="15" customHeight="1">
      <c r="J2700" s="22"/>
    </row>
    <row r="2701" spans="10:10" ht="15" customHeight="1">
      <c r="J2701" s="22"/>
    </row>
    <row r="2702" spans="10:10" ht="15" customHeight="1">
      <c r="J2702" s="22"/>
    </row>
    <row r="2703" spans="10:10" ht="15" customHeight="1">
      <c r="J2703" s="22"/>
    </row>
    <row r="2704" spans="10:10" ht="15" customHeight="1">
      <c r="J2704" s="22"/>
    </row>
    <row r="2705" spans="10:10" ht="15" customHeight="1">
      <c r="J2705" s="22"/>
    </row>
    <row r="2706" spans="10:10" ht="15" customHeight="1">
      <c r="J2706" s="22"/>
    </row>
    <row r="2707" spans="10:10" ht="15" customHeight="1">
      <c r="J2707" s="22"/>
    </row>
    <row r="2708" spans="10:10" ht="15" customHeight="1">
      <c r="J2708" s="22"/>
    </row>
    <row r="2709" spans="10:10" ht="15" customHeight="1">
      <c r="J2709" s="22"/>
    </row>
    <row r="2710" spans="10:10" ht="15" customHeight="1">
      <c r="J2710" s="22"/>
    </row>
    <row r="2711" spans="10:10" ht="15" customHeight="1">
      <c r="J2711" s="22"/>
    </row>
    <row r="2712" spans="10:10" ht="15" customHeight="1">
      <c r="J2712" s="22"/>
    </row>
    <row r="2713" spans="10:10" ht="15" customHeight="1">
      <c r="J2713" s="22"/>
    </row>
    <row r="2714" spans="10:10" ht="15" customHeight="1">
      <c r="J2714" s="22"/>
    </row>
    <row r="2715" spans="10:10" ht="15" customHeight="1">
      <c r="J2715" s="22"/>
    </row>
    <row r="2716" spans="10:10" ht="15" customHeight="1">
      <c r="J2716" s="22"/>
    </row>
    <row r="2717" spans="10:10" ht="15" customHeight="1">
      <c r="J2717" s="22"/>
    </row>
    <row r="2718" spans="10:10" ht="15" customHeight="1">
      <c r="J2718" s="22"/>
    </row>
    <row r="2719" spans="10:10" ht="15" customHeight="1">
      <c r="J2719" s="22"/>
    </row>
    <row r="2720" spans="10:10" ht="15" customHeight="1">
      <c r="J2720" s="22"/>
    </row>
    <row r="2721" spans="7:10" ht="15" customHeight="1">
      <c r="J2721" s="22"/>
    </row>
    <row r="2722" spans="7:10" ht="15" customHeight="1">
      <c r="J2722" s="22"/>
    </row>
    <row r="2723" spans="7:10" ht="15" customHeight="1">
      <c r="J2723" s="22"/>
    </row>
    <row r="2724" spans="7:10" ht="15" customHeight="1">
      <c r="J2724" s="22"/>
    </row>
    <row r="2725" spans="7:10" ht="15" customHeight="1">
      <c r="G2725" s="24"/>
      <c r="J2725" s="22"/>
    </row>
    <row r="2726" spans="7:10" ht="15" customHeight="1">
      <c r="J2726" s="22"/>
    </row>
    <row r="2727" spans="7:10" ht="15" customHeight="1">
      <c r="J2727" s="22"/>
    </row>
    <row r="2728" spans="7:10" ht="15" customHeight="1">
      <c r="J2728" s="22"/>
    </row>
    <row r="2729" spans="7:10" ht="15" customHeight="1">
      <c r="J2729" s="22"/>
    </row>
    <row r="2730" spans="7:10" ht="15" customHeight="1">
      <c r="J2730" s="22"/>
    </row>
    <row r="2731" spans="7:10" ht="15" customHeight="1">
      <c r="J2731" s="22"/>
    </row>
    <row r="2732" spans="7:10" ht="15" customHeight="1">
      <c r="J2732" s="22"/>
    </row>
    <row r="2733" spans="7:10" ht="15" customHeight="1">
      <c r="J2733" s="22"/>
    </row>
    <row r="2734" spans="7:10" ht="15" customHeight="1">
      <c r="J2734" s="22"/>
    </row>
    <row r="2735" spans="7:10" ht="15" customHeight="1">
      <c r="J2735" s="22"/>
    </row>
    <row r="2736" spans="7:10" ht="15" customHeight="1">
      <c r="J2736" s="22"/>
    </row>
    <row r="2737" spans="10:10" ht="15" customHeight="1">
      <c r="J2737" s="22"/>
    </row>
    <row r="2738" spans="10:10" ht="15" customHeight="1">
      <c r="J2738" s="22"/>
    </row>
    <row r="2739" spans="10:10" ht="15" customHeight="1">
      <c r="J2739" s="22"/>
    </row>
    <row r="2740" spans="10:10" ht="15" customHeight="1">
      <c r="J2740" s="22"/>
    </row>
    <row r="2741" spans="10:10" ht="15" customHeight="1">
      <c r="J2741" s="22"/>
    </row>
    <row r="2742" spans="10:10" ht="15" customHeight="1">
      <c r="J2742" s="22"/>
    </row>
    <row r="2743" spans="10:10" ht="15" customHeight="1">
      <c r="J2743" s="22"/>
    </row>
    <row r="2744" spans="10:10" ht="15" customHeight="1">
      <c r="J2744" s="22"/>
    </row>
    <row r="2745" spans="10:10" ht="15" customHeight="1">
      <c r="J2745" s="22"/>
    </row>
    <row r="2746" spans="10:10" ht="15" customHeight="1">
      <c r="J2746" s="22"/>
    </row>
    <row r="2747" spans="10:10" ht="15" customHeight="1">
      <c r="J2747" s="22"/>
    </row>
    <row r="2748" spans="10:10" ht="15" customHeight="1">
      <c r="J2748" s="22"/>
    </row>
    <row r="2749" spans="10:10" ht="15" customHeight="1">
      <c r="J2749" s="22"/>
    </row>
    <row r="2750" spans="10:10" ht="15" customHeight="1">
      <c r="J2750" s="22"/>
    </row>
    <row r="2751" spans="10:10" ht="15" customHeight="1">
      <c r="J2751" s="22"/>
    </row>
    <row r="2752" spans="10:10" ht="15" customHeight="1">
      <c r="J2752" s="22"/>
    </row>
    <row r="2753" spans="6:10" ht="15" customHeight="1">
      <c r="J2753" s="22"/>
    </row>
    <row r="2754" spans="6:10" ht="15" customHeight="1">
      <c r="J2754" s="22"/>
    </row>
    <row r="2755" spans="6:10" ht="15" customHeight="1">
      <c r="J2755" s="22"/>
    </row>
    <row r="2756" spans="6:10" ht="15" customHeight="1">
      <c r="J2756" s="22"/>
    </row>
    <row r="2757" spans="6:10" ht="15" customHeight="1">
      <c r="J2757" s="22"/>
    </row>
    <row r="2758" spans="6:10" ht="15" customHeight="1">
      <c r="J2758" s="22"/>
    </row>
    <row r="2759" spans="6:10" ht="15" customHeight="1">
      <c r="J2759" s="22"/>
    </row>
    <row r="2760" spans="6:10" ht="15" customHeight="1">
      <c r="J2760" s="22"/>
    </row>
    <row r="2761" spans="6:10" ht="15" customHeight="1">
      <c r="J2761" s="22"/>
    </row>
    <row r="2762" spans="6:10" ht="15" customHeight="1">
      <c r="J2762" s="22"/>
    </row>
    <row r="2763" spans="6:10" ht="15" customHeight="1">
      <c r="J2763" s="22"/>
    </row>
    <row r="2764" spans="6:10" ht="15" customHeight="1">
      <c r="J2764" s="22"/>
    </row>
    <row r="2765" spans="6:10" ht="15" customHeight="1">
      <c r="J2765" s="22"/>
    </row>
    <row r="2766" spans="6:10" ht="15" customHeight="1">
      <c r="J2766" s="22"/>
    </row>
    <row r="2767" spans="6:10" ht="15" customHeight="1">
      <c r="F2767" s="24"/>
      <c r="G2767" s="24"/>
      <c r="J2767" s="22"/>
    </row>
    <row r="2768" spans="6:10" ht="15" customHeight="1">
      <c r="F2768" s="24"/>
      <c r="G2768" s="24"/>
      <c r="J2768" s="22"/>
    </row>
    <row r="2769" spans="6:10" ht="15" customHeight="1">
      <c r="F2769" s="24"/>
      <c r="G2769" s="24"/>
      <c r="J2769" s="22"/>
    </row>
    <row r="2770" spans="6:10" ht="15" customHeight="1">
      <c r="F2770" s="24"/>
      <c r="G2770" s="24"/>
      <c r="J2770" s="22"/>
    </row>
    <row r="2771" spans="6:10" ht="15" customHeight="1">
      <c r="F2771" s="24"/>
      <c r="G2771" s="24"/>
      <c r="J2771" s="22"/>
    </row>
    <row r="2772" spans="6:10" ht="15" customHeight="1">
      <c r="F2772" s="24"/>
      <c r="G2772" s="24"/>
      <c r="J2772" s="22"/>
    </row>
    <row r="2773" spans="6:10" ht="15" customHeight="1">
      <c r="F2773" s="24"/>
      <c r="G2773" s="24"/>
      <c r="J2773" s="22"/>
    </row>
    <row r="2774" spans="6:10" ht="15" customHeight="1">
      <c r="F2774" s="24"/>
      <c r="G2774" s="24"/>
      <c r="J2774" s="22"/>
    </row>
    <row r="2775" spans="6:10" ht="15" customHeight="1">
      <c r="F2775" s="24"/>
      <c r="G2775" s="24"/>
      <c r="J2775" s="22"/>
    </row>
    <row r="2776" spans="6:10" ht="15" customHeight="1">
      <c r="F2776" s="24"/>
      <c r="G2776" s="24"/>
      <c r="J2776" s="22"/>
    </row>
    <row r="2777" spans="6:10" ht="15" customHeight="1">
      <c r="F2777" s="24"/>
      <c r="G2777" s="24"/>
      <c r="J2777" s="22"/>
    </row>
    <row r="2778" spans="6:10" ht="15" customHeight="1">
      <c r="F2778" s="24"/>
      <c r="G2778" s="24"/>
      <c r="J2778" s="22"/>
    </row>
    <row r="2779" spans="6:10" ht="15" customHeight="1">
      <c r="F2779" s="24"/>
      <c r="G2779" s="24"/>
      <c r="J2779" s="22"/>
    </row>
    <row r="2780" spans="6:10" ht="15" customHeight="1">
      <c r="F2780" s="24"/>
      <c r="G2780" s="24"/>
      <c r="J2780" s="22"/>
    </row>
    <row r="2781" spans="6:10" ht="15" customHeight="1">
      <c r="F2781" s="24"/>
      <c r="G2781" s="24"/>
      <c r="J2781" s="22"/>
    </row>
    <row r="2782" spans="6:10" ht="15" customHeight="1">
      <c r="F2782" s="24"/>
      <c r="G2782" s="24"/>
      <c r="J2782" s="22"/>
    </row>
    <row r="2783" spans="6:10" ht="15" customHeight="1">
      <c r="F2783" s="24"/>
      <c r="G2783" s="24"/>
      <c r="J2783" s="22"/>
    </row>
    <row r="2784" spans="6:10" ht="15" customHeight="1">
      <c r="F2784" s="24"/>
      <c r="G2784" s="24"/>
      <c r="J2784" s="22"/>
    </row>
    <row r="2785" spans="6:15" ht="15" customHeight="1">
      <c r="F2785" s="24"/>
      <c r="G2785" s="24"/>
      <c r="J2785" s="22"/>
    </row>
    <row r="2786" spans="6:15" ht="15" customHeight="1">
      <c r="F2786" s="24"/>
      <c r="G2786" s="24"/>
      <c r="J2786" s="22"/>
    </row>
    <row r="2787" spans="6:15" ht="15" customHeight="1">
      <c r="F2787" s="24"/>
      <c r="G2787" s="24"/>
      <c r="J2787" s="22"/>
    </row>
    <row r="2788" spans="6:15" ht="15" customHeight="1">
      <c r="F2788" s="24"/>
      <c r="G2788" s="24"/>
      <c r="J2788" s="22"/>
    </row>
    <row r="2789" spans="6:15" ht="15" customHeight="1"/>
    <row r="2790" spans="6:15" ht="15" customHeight="1"/>
    <row r="2791" spans="6:15" ht="15" customHeight="1">
      <c r="L2791" s="34"/>
      <c r="M2791" s="35"/>
      <c r="N2791" s="35"/>
      <c r="O2791" s="35"/>
    </row>
    <row r="2792" spans="6:15" ht="15" customHeight="1"/>
    <row r="2793" spans="6:15" ht="15" customHeight="1">
      <c r="F2793" s="22"/>
      <c r="K2793" s="36"/>
    </row>
    <row r="2794" spans="6:15" ht="15" customHeight="1"/>
    <row r="2795" spans="6:15" ht="15" customHeight="1">
      <c r="F2795" s="22"/>
    </row>
    <row r="2796" spans="6:15" ht="15" customHeight="1">
      <c r="K2796" s="36"/>
    </row>
    <row r="2797" spans="6:15" ht="15" customHeight="1"/>
    <row r="2798" spans="6:15" ht="15" customHeight="1">
      <c r="F2798" s="22"/>
      <c r="K2798" s="36"/>
    </row>
    <row r="2799" spans="6:15" ht="15" customHeight="1"/>
    <row r="2800" spans="6:15" ht="15" customHeight="1">
      <c r="F2800" s="22"/>
      <c r="K2800" s="36"/>
    </row>
    <row r="2801" spans="6:11" ht="15" customHeight="1"/>
    <row r="2802" spans="6:11" ht="15" customHeight="1">
      <c r="F2802" s="22"/>
      <c r="K2802" s="36"/>
    </row>
    <row r="2803" spans="6:11" ht="15" customHeight="1"/>
    <row r="2804" spans="6:11" ht="15" customHeight="1">
      <c r="F2804" s="22"/>
      <c r="K2804" s="36"/>
    </row>
    <row r="2805" spans="6:11" ht="15" customHeight="1"/>
    <row r="2806" spans="6:11" ht="15" customHeight="1">
      <c r="F2806" s="22"/>
      <c r="K2806" s="36"/>
    </row>
    <row r="2807" spans="6:11" ht="15" customHeight="1"/>
    <row r="2808" spans="6:11" ht="15" customHeight="1">
      <c r="F2808" s="22"/>
      <c r="K2808" s="36"/>
    </row>
    <row r="2809" spans="6:11" ht="15" customHeight="1"/>
    <row r="2810" spans="6:11" ht="15" customHeight="1">
      <c r="F2810" s="22"/>
      <c r="K2810" s="36"/>
    </row>
    <row r="2811" spans="6:11" ht="15" customHeight="1">
      <c r="F2811" s="22"/>
    </row>
    <row r="2812" spans="6:11" ht="15" customHeight="1">
      <c r="F2812" s="22"/>
      <c r="K2812" s="36"/>
    </row>
    <row r="2813" spans="6:11" ht="15" customHeight="1">
      <c r="F2813" s="22"/>
    </row>
    <row r="2814" spans="6:11" ht="15" customHeight="1">
      <c r="F2814" s="22"/>
      <c r="K2814" s="36"/>
    </row>
    <row r="2815" spans="6:11" ht="15" customHeight="1">
      <c r="F2815" s="22"/>
    </row>
    <row r="2816" spans="6:11" ht="15" customHeight="1">
      <c r="F2816" s="22"/>
      <c r="K2816" s="36"/>
    </row>
    <row r="2817" spans="6:11" ht="15" customHeight="1">
      <c r="F2817" s="22"/>
    </row>
    <row r="2818" spans="6:11" ht="15" customHeight="1">
      <c r="F2818" s="22"/>
      <c r="K2818" s="36"/>
    </row>
    <row r="2819" spans="6:11" ht="15" customHeight="1">
      <c r="F2819" s="22"/>
    </row>
    <row r="2820" spans="6:11" ht="15" customHeight="1">
      <c r="F2820" s="22"/>
      <c r="K2820" s="36"/>
    </row>
    <row r="2821" spans="6:11" ht="15" customHeight="1">
      <c r="F2821" s="22"/>
    </row>
    <row r="2822" spans="6:11" ht="15" customHeight="1">
      <c r="F2822" s="22"/>
      <c r="K2822" s="36"/>
    </row>
    <row r="2823" spans="6:11" ht="15" customHeight="1">
      <c r="F2823" s="22"/>
    </row>
    <row r="2824" spans="6:11" ht="15" customHeight="1">
      <c r="F2824" s="22"/>
    </row>
    <row r="2825" spans="6:11" ht="15" customHeight="1">
      <c r="F2825" s="22"/>
      <c r="K2825" s="36"/>
    </row>
    <row r="2826" spans="6:11" ht="15" customHeight="1">
      <c r="F2826" s="22"/>
    </row>
    <row r="2827" spans="6:11" ht="15" customHeight="1">
      <c r="F2827" s="22"/>
      <c r="K2827" s="36"/>
    </row>
    <row r="2828" spans="6:11" ht="15" customHeight="1">
      <c r="F2828" s="22"/>
    </row>
    <row r="2829" spans="6:11" ht="15" customHeight="1">
      <c r="F2829" s="22"/>
      <c r="K2829" s="36"/>
    </row>
    <row r="2830" spans="6:11" ht="15" customHeight="1">
      <c r="F2830" s="22"/>
    </row>
    <row r="2831" spans="6:11" ht="15" customHeight="1">
      <c r="F2831" s="22"/>
      <c r="K2831" s="36"/>
    </row>
    <row r="2832" spans="6:11" ht="15" customHeight="1">
      <c r="F2832" s="22"/>
    </row>
    <row r="2833" spans="6:15" ht="15" customHeight="1">
      <c r="F2833" s="22"/>
      <c r="K2833" s="36"/>
    </row>
    <row r="2834" spans="6:15" ht="15" customHeight="1"/>
    <row r="2835" spans="6:15" ht="15" customHeight="1">
      <c r="L2835" s="25"/>
      <c r="M2835" s="21"/>
      <c r="N2835" s="21"/>
      <c r="O2835" s="21"/>
    </row>
    <row r="2836" spans="6:15" ht="15" customHeight="1"/>
    <row r="2837" spans="6:15" ht="15" customHeight="1">
      <c r="L2837" s="34"/>
      <c r="M2837" s="35"/>
      <c r="N2837" s="35"/>
      <c r="O2837" s="35"/>
    </row>
    <row r="2838" spans="6:15" ht="15" customHeight="1">
      <c r="L2838" s="25"/>
      <c r="M2838" s="21"/>
      <c r="N2838" s="21"/>
      <c r="O2838" s="21"/>
    </row>
  </sheetData>
  <mergeCells count="1">
    <mergeCell ref="A23:M23"/>
  </mergeCells>
  <phoneticPr fontId="21" type="noConversion"/>
  <pageMargins left="0.5" right="0.25" top="0.5" bottom="0.5" header="0.3" footer="0.3"/>
  <pageSetup paperSize="9" scale="87" fitToHeight="0" orientation="portrait" r:id="rId1"/>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3"/>
  <sheetViews>
    <sheetView topLeftCell="A14" zoomScaleSheetLayoutView="130" workbookViewId="0">
      <selection activeCell="F30" sqref="F30"/>
    </sheetView>
  </sheetViews>
  <sheetFormatPr defaultColWidth="11.44140625" defaultRowHeight="13.8"/>
  <cols>
    <col min="1" max="1" width="5.109375" style="57" customWidth="1"/>
    <col min="2" max="2" width="76.109375" style="64" customWidth="1"/>
    <col min="3" max="3" width="2.33203125" style="11" customWidth="1"/>
    <col min="4" max="4" width="14.88671875" style="58" customWidth="1"/>
    <col min="5" max="5" width="1.6640625" style="11" customWidth="1"/>
    <col min="6" max="16384" width="11.44140625" style="11"/>
  </cols>
  <sheetData>
    <row r="1" spans="1:4">
      <c r="A1" s="59"/>
      <c r="B1" s="60" t="s">
        <v>1</v>
      </c>
      <c r="D1" s="61"/>
    </row>
    <row r="2" spans="1:4">
      <c r="A2" s="59"/>
      <c r="B2" s="60"/>
      <c r="D2" s="61"/>
    </row>
    <row r="3" spans="1:4">
      <c r="A3" s="62" t="s">
        <v>2</v>
      </c>
      <c r="B3" s="63" t="s">
        <v>3</v>
      </c>
      <c r="D3" s="61"/>
    </row>
    <row r="4" spans="1:4">
      <c r="A4" s="59"/>
      <c r="D4" s="61"/>
    </row>
    <row r="5" spans="1:4" ht="71.25" customHeight="1">
      <c r="A5" s="59"/>
      <c r="B5" s="65" t="s">
        <v>4</v>
      </c>
      <c r="D5" s="61"/>
    </row>
    <row r="6" spans="1:4">
      <c r="A6" s="59"/>
      <c r="D6" s="61"/>
    </row>
    <row r="7" spans="1:4">
      <c r="A7" s="59"/>
      <c r="B7" s="65"/>
      <c r="D7" s="61"/>
    </row>
    <row r="8" spans="1:4">
      <c r="A8" s="62" t="s">
        <v>5</v>
      </c>
      <c r="B8" s="63" t="s">
        <v>6</v>
      </c>
      <c r="D8" s="61"/>
    </row>
    <row r="9" spans="1:4">
      <c r="A9" s="59"/>
      <c r="D9" s="61"/>
    </row>
    <row r="10" spans="1:4" ht="41.4">
      <c r="A10" s="59"/>
      <c r="B10" s="65" t="s">
        <v>7</v>
      </c>
      <c r="D10" s="61"/>
    </row>
    <row r="11" spans="1:4">
      <c r="A11" s="59"/>
      <c r="B11" s="65"/>
      <c r="D11" s="61"/>
    </row>
    <row r="12" spans="1:4">
      <c r="A12" s="59"/>
      <c r="B12" s="69"/>
      <c r="D12" s="61"/>
    </row>
    <row r="13" spans="1:4">
      <c r="A13" s="62" t="s">
        <v>8</v>
      </c>
      <c r="B13" s="70" t="s">
        <v>9</v>
      </c>
      <c r="D13" s="61"/>
    </row>
    <row r="14" spans="1:4" ht="27.6">
      <c r="A14" s="59"/>
      <c r="B14" s="69" t="s">
        <v>10</v>
      </c>
      <c r="D14" s="61"/>
    </row>
    <row r="15" spans="1:4" ht="27.6">
      <c r="A15" s="59"/>
      <c r="B15" s="69" t="s">
        <v>11</v>
      </c>
      <c r="D15" s="61"/>
    </row>
    <row r="16" spans="1:4">
      <c r="A16" s="59"/>
      <c r="B16" s="66"/>
      <c r="D16" s="61"/>
    </row>
    <row r="17" spans="1:4">
      <c r="A17" s="62" t="s">
        <v>12</v>
      </c>
      <c r="B17" s="70" t="s">
        <v>13</v>
      </c>
      <c r="D17" s="61"/>
    </row>
    <row r="18" spans="1:4">
      <c r="A18" s="59"/>
      <c r="B18" s="71"/>
      <c r="D18" s="61"/>
    </row>
    <row r="19" spans="1:4" ht="58.5" customHeight="1">
      <c r="A19" s="59"/>
      <c r="B19" s="56" t="s">
        <v>14</v>
      </c>
      <c r="D19" s="61"/>
    </row>
    <row r="20" spans="1:4">
      <c r="A20" s="59"/>
      <c r="B20" s="56"/>
      <c r="D20" s="61"/>
    </row>
    <row r="21" spans="1:4">
      <c r="A21" s="59"/>
      <c r="B21" s="69"/>
      <c r="D21" s="61"/>
    </row>
    <row r="22" spans="1:4">
      <c r="A22" s="59"/>
      <c r="B22" s="66"/>
      <c r="D22" s="67"/>
    </row>
    <row r="23" spans="1:4">
      <c r="A23" s="62" t="s">
        <v>15</v>
      </c>
      <c r="B23" s="70" t="s">
        <v>16</v>
      </c>
      <c r="D23" s="61"/>
    </row>
    <row r="24" spans="1:4">
      <c r="A24" s="59"/>
      <c r="B24" s="69"/>
      <c r="D24" s="61"/>
    </row>
    <row r="25" spans="1:4" ht="15" customHeight="1">
      <c r="A25" s="59"/>
      <c r="B25" s="69" t="s">
        <v>17</v>
      </c>
      <c r="D25" s="61"/>
    </row>
    <row r="26" spans="1:4" ht="16.5" customHeight="1">
      <c r="A26" s="59"/>
      <c r="B26" s="66"/>
      <c r="D26" s="61"/>
    </row>
    <row r="27" spans="1:4">
      <c r="A27" s="59"/>
      <c r="B27" s="56"/>
      <c r="D27" s="61"/>
    </row>
    <row r="28" spans="1:4">
      <c r="A28" s="59"/>
      <c r="B28" s="11"/>
      <c r="D28" s="61"/>
    </row>
    <row r="29" spans="1:4">
      <c r="A29" s="59"/>
      <c r="B29" s="11"/>
      <c r="D29" s="61"/>
    </row>
    <row r="30" spans="1:4">
      <c r="A30" s="59"/>
      <c r="B30" s="72"/>
      <c r="D30" s="67"/>
    </row>
    <row r="31" spans="1:4">
      <c r="A31" s="59"/>
      <c r="B31" s="72" t="s">
        <v>320</v>
      </c>
      <c r="D31" s="74"/>
    </row>
    <row r="32" spans="1:4">
      <c r="A32" s="59"/>
      <c r="B32" s="68"/>
      <c r="D32" s="61"/>
    </row>
    <row r="33" spans="1:4">
      <c r="A33" s="59"/>
      <c r="B33" s="73"/>
      <c r="D33" s="74"/>
    </row>
  </sheetData>
  <phoneticPr fontId="21" type="noConversion"/>
  <pageMargins left="0.5" right="0.5" top="0.75" bottom="0.75" header="0.3" footer="0.3"/>
  <pageSetup scale="97"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
  <sheetViews>
    <sheetView zoomScale="130" zoomScaleNormal="130" zoomScaleSheetLayoutView="80" workbookViewId="0">
      <pane ySplit="1" topLeftCell="A2" activePane="bottomLeft" state="frozen"/>
      <selection pane="bottomLeft" activeCell="J7" sqref="J7"/>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24.88671875"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1" spans="1:13" s="1" customFormat="1" ht="14.25" customHeight="1">
      <c r="A1" s="124"/>
      <c r="B1" s="159"/>
      <c r="C1" s="159"/>
      <c r="D1" s="159"/>
      <c r="E1" s="159"/>
      <c r="F1" s="159"/>
      <c r="G1" s="160"/>
      <c r="H1" s="161" t="s">
        <v>18</v>
      </c>
      <c r="I1" s="161" t="s">
        <v>19</v>
      </c>
      <c r="J1" s="161" t="s">
        <v>314</v>
      </c>
      <c r="K1" s="161" t="s">
        <v>315</v>
      </c>
      <c r="L1" s="81"/>
      <c r="M1" s="4"/>
    </row>
    <row r="2" spans="1:13" s="4" customFormat="1" ht="14.25" customHeight="1">
      <c r="A2" s="125"/>
      <c r="B2" s="152" t="s">
        <v>20</v>
      </c>
      <c r="C2" s="72"/>
      <c r="D2" s="72"/>
      <c r="E2" s="72"/>
      <c r="F2" s="131"/>
      <c r="G2" s="132"/>
      <c r="H2" s="133"/>
      <c r="I2" s="133"/>
      <c r="J2" s="134"/>
      <c r="K2" s="134"/>
      <c r="L2" s="85"/>
    </row>
    <row r="3" spans="1:13" s="4" customFormat="1" ht="14.25" customHeight="1">
      <c r="A3" s="125"/>
      <c r="B3" s="152" t="s">
        <v>21</v>
      </c>
      <c r="C3" s="72"/>
      <c r="D3" s="72"/>
      <c r="E3" s="72"/>
      <c r="F3" s="131"/>
      <c r="G3" s="132"/>
      <c r="H3" s="133"/>
      <c r="I3" s="133"/>
      <c r="J3" s="134"/>
      <c r="K3" s="134"/>
      <c r="L3" s="85"/>
    </row>
    <row r="4" spans="1:13" s="4" customFormat="1" ht="14.25" customHeight="1">
      <c r="A4" s="125"/>
      <c r="F4" s="79"/>
      <c r="G4" s="121"/>
      <c r="H4" s="114"/>
      <c r="I4" s="114"/>
      <c r="J4" s="115"/>
      <c r="K4" s="115"/>
      <c r="L4" s="85"/>
    </row>
    <row r="5" spans="1:13" ht="14.25" customHeight="1">
      <c r="A5" s="135"/>
      <c r="B5" s="11"/>
      <c r="C5" s="11"/>
      <c r="D5" s="11"/>
      <c r="E5" s="11"/>
      <c r="F5" s="57"/>
      <c r="G5" s="137"/>
      <c r="H5" s="140"/>
      <c r="I5" s="138"/>
      <c r="J5" s="139"/>
      <c r="K5" s="139"/>
      <c r="L5" s="84"/>
    </row>
    <row r="6" spans="1:13" ht="14.25" customHeight="1">
      <c r="A6" s="135"/>
      <c r="B6" s="11"/>
      <c r="C6" s="11" t="s">
        <v>22</v>
      </c>
      <c r="D6" s="11"/>
      <c r="E6" s="11"/>
      <c r="F6" s="57"/>
      <c r="G6" s="137"/>
      <c r="H6" s="138">
        <v>1</v>
      </c>
      <c r="I6" s="138" t="s">
        <v>23</v>
      </c>
      <c r="J6" s="139"/>
      <c r="K6" s="139">
        <f>H6*J6</f>
        <v>0</v>
      </c>
      <c r="L6" s="84"/>
    </row>
    <row r="7" spans="1:13" ht="14.25" customHeight="1">
      <c r="A7" s="135"/>
      <c r="B7" s="11"/>
      <c r="C7" s="11" t="s">
        <v>24</v>
      </c>
      <c r="D7" s="11"/>
      <c r="E7" s="11"/>
      <c r="F7" s="57"/>
      <c r="G7" s="137"/>
      <c r="H7" s="138"/>
      <c r="I7" s="138"/>
      <c r="J7" s="139"/>
      <c r="K7" s="139"/>
      <c r="L7" s="84"/>
    </row>
    <row r="8" spans="1:13" ht="14.25" customHeight="1">
      <c r="A8" s="135"/>
      <c r="B8" s="11"/>
      <c r="C8" s="11" t="s">
        <v>25</v>
      </c>
      <c r="D8" s="11"/>
      <c r="E8" s="11"/>
      <c r="F8" s="57"/>
      <c r="G8" s="137"/>
      <c r="H8" s="138"/>
      <c r="I8" s="138"/>
      <c r="J8" s="139"/>
      <c r="K8" s="139"/>
      <c r="L8" s="84"/>
    </row>
    <row r="9" spans="1:13" ht="14.25" customHeight="1">
      <c r="A9" s="118"/>
      <c r="B9" s="141"/>
      <c r="C9" s="136" t="s">
        <v>26</v>
      </c>
      <c r="D9" s="11"/>
      <c r="E9" s="11"/>
      <c r="F9" s="57"/>
      <c r="G9" s="137"/>
      <c r="H9" s="140"/>
      <c r="I9" s="138"/>
      <c r="J9" s="139"/>
      <c r="K9" s="139"/>
      <c r="L9" s="84"/>
    </row>
    <row r="10" spans="1:13" ht="14.25" customHeight="1">
      <c r="C10" s="11"/>
      <c r="D10" s="11"/>
      <c r="E10" s="11"/>
      <c r="F10" s="57"/>
      <c r="G10" s="137"/>
      <c r="H10" s="138"/>
      <c r="I10" s="135"/>
      <c r="J10" s="138"/>
      <c r="K10" s="145" t="s">
        <v>27</v>
      </c>
    </row>
    <row r="11" spans="1:13" ht="14.25" customHeight="1">
      <c r="C11" s="11"/>
      <c r="D11" s="11"/>
      <c r="E11" s="11"/>
      <c r="F11" s="57"/>
      <c r="G11" s="137"/>
      <c r="H11" s="149"/>
      <c r="I11" s="146"/>
      <c r="J11" s="149"/>
      <c r="K11" s="150">
        <f>SUM(K5:K9)</f>
        <v>0</v>
      </c>
    </row>
    <row r="12" spans="1:13" ht="14.25" customHeight="1">
      <c r="C12" s="11"/>
      <c r="D12" s="11"/>
      <c r="E12" s="11"/>
      <c r="F12" s="57"/>
      <c r="G12" s="137"/>
      <c r="I12" s="1"/>
      <c r="J12" s="76"/>
      <c r="K12" s="76"/>
    </row>
  </sheetData>
  <pageMargins left="0.5" right="0.25" top="0.5" bottom="0.25" header="0.5" footer="0.5"/>
  <pageSetup scale="8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V43"/>
  <sheetViews>
    <sheetView zoomScale="130" zoomScaleNormal="130" zoomScaleSheetLayoutView="136" zoomScalePageLayoutView="90" workbookViewId="0">
      <selection activeCell="K3" sqref="K3"/>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27"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2" spans="1:13" ht="14.25" customHeight="1">
      <c r="A2" s="188"/>
      <c r="B2" s="231" t="s">
        <v>28</v>
      </c>
      <c r="C2" s="232"/>
      <c r="D2" s="232"/>
      <c r="E2" s="232"/>
      <c r="F2" s="232"/>
      <c r="G2" s="233"/>
      <c r="H2" s="189" t="s">
        <v>18</v>
      </c>
      <c r="I2" s="189" t="s">
        <v>19</v>
      </c>
      <c r="J2" s="190" t="s">
        <v>314</v>
      </c>
      <c r="K2" s="190" t="s">
        <v>315</v>
      </c>
      <c r="L2" s="81"/>
      <c r="M2" s="4"/>
    </row>
    <row r="3" spans="1:13" ht="14.25" customHeight="1">
      <c r="A3" s="135"/>
      <c r="B3" s="151" t="s">
        <v>29</v>
      </c>
      <c r="C3" s="11"/>
      <c r="D3" s="11"/>
      <c r="E3" s="11"/>
      <c r="F3" s="57"/>
      <c r="G3" s="11"/>
      <c r="H3" s="138"/>
      <c r="I3" s="138"/>
      <c r="J3" s="139"/>
      <c r="K3" s="139"/>
      <c r="L3" s="84"/>
    </row>
    <row r="4" spans="1:13" ht="15" customHeight="1">
      <c r="A4" s="135"/>
      <c r="B4" s="11"/>
      <c r="C4" s="11"/>
      <c r="D4" s="11"/>
      <c r="E4" s="11"/>
      <c r="F4" s="11"/>
      <c r="G4" s="11"/>
      <c r="H4" s="142"/>
      <c r="I4" s="138"/>
      <c r="J4" s="138"/>
      <c r="K4" s="156"/>
      <c r="L4" s="86"/>
    </row>
    <row r="5" spans="1:13" ht="14.25" customHeight="1">
      <c r="A5" s="135"/>
      <c r="B5" s="66" t="s">
        <v>30</v>
      </c>
      <c r="C5" s="11"/>
      <c r="D5" s="11"/>
      <c r="E5" s="11"/>
      <c r="F5" s="11"/>
      <c r="G5" s="11"/>
      <c r="H5" s="142"/>
      <c r="I5" s="138"/>
      <c r="J5" s="138"/>
      <c r="K5" s="156"/>
    </row>
    <row r="6" spans="1:13" ht="14.25" customHeight="1">
      <c r="A6" s="135"/>
      <c r="B6" s="66" t="s">
        <v>31</v>
      </c>
      <c r="C6" s="11"/>
      <c r="D6" s="11"/>
      <c r="E6" s="11"/>
      <c r="F6" s="11"/>
      <c r="G6" s="11"/>
      <c r="H6" s="142"/>
      <c r="I6" s="138"/>
      <c r="J6" s="138"/>
      <c r="K6" s="156"/>
    </row>
    <row r="7" spans="1:13" ht="14.25" customHeight="1">
      <c r="A7" s="135"/>
      <c r="B7" s="66" t="s">
        <v>32</v>
      </c>
      <c r="C7" s="11"/>
      <c r="D7" s="11"/>
      <c r="E7" s="11"/>
      <c r="F7" s="11"/>
      <c r="G7" s="11"/>
      <c r="H7" s="2"/>
      <c r="I7" s="2"/>
      <c r="J7" s="2"/>
      <c r="K7" s="2"/>
    </row>
    <row r="8" spans="1:13" ht="14.25" customHeight="1">
      <c r="A8" s="135"/>
      <c r="B8" s="66" t="s">
        <v>33</v>
      </c>
      <c r="C8" s="11"/>
      <c r="D8" s="11"/>
      <c r="E8" s="11"/>
      <c r="F8" s="11"/>
      <c r="G8" s="11"/>
      <c r="H8" s="2"/>
      <c r="I8" s="2"/>
      <c r="J8" s="2"/>
      <c r="K8" s="2"/>
    </row>
    <row r="9" spans="1:13" ht="14.25" customHeight="1">
      <c r="A9" s="135"/>
      <c r="B9" s="11" t="s">
        <v>34</v>
      </c>
      <c r="C9" s="11"/>
      <c r="D9" s="11"/>
      <c r="E9" s="11"/>
      <c r="F9" s="57"/>
      <c r="G9" s="11"/>
      <c r="H9" s="2"/>
      <c r="I9" s="2"/>
      <c r="J9" s="2"/>
      <c r="K9" s="2"/>
    </row>
    <row r="10" spans="1:13" ht="14.25" customHeight="1">
      <c r="A10" s="135"/>
      <c r="B10" s="11"/>
      <c r="C10" s="11" t="s">
        <v>35</v>
      </c>
      <c r="D10" s="11"/>
      <c r="E10" s="129"/>
      <c r="F10" s="128"/>
      <c r="G10" s="11"/>
      <c r="H10" s="142">
        <v>1</v>
      </c>
      <c r="I10" s="138" t="s">
        <v>36</v>
      </c>
      <c r="J10" s="138"/>
      <c r="K10" s="138">
        <f>J10*H10</f>
        <v>0</v>
      </c>
    </row>
    <row r="11" spans="1:13" ht="14.25" customHeight="1">
      <c r="A11" s="135"/>
      <c r="B11" s="11"/>
      <c r="C11" s="11" t="s">
        <v>37</v>
      </c>
      <c r="D11" s="11"/>
      <c r="E11" s="129"/>
      <c r="F11" s="128"/>
      <c r="G11" s="11"/>
      <c r="H11" s="138">
        <v>1</v>
      </c>
      <c r="I11" s="138" t="s">
        <v>36</v>
      </c>
      <c r="J11" s="138"/>
      <c r="K11" s="139">
        <f>J11*H11</f>
        <v>0</v>
      </c>
    </row>
    <row r="12" spans="1:13" ht="14.25" customHeight="1">
      <c r="A12" s="135"/>
      <c r="B12" s="154"/>
      <c r="F12" s="2"/>
      <c r="H12" s="2"/>
      <c r="I12" s="2"/>
      <c r="J12" s="2"/>
      <c r="K12" s="139"/>
    </row>
    <row r="13" spans="1:13" ht="14.25" customHeight="1">
      <c r="A13" s="135"/>
      <c r="B13" s="66" t="s">
        <v>38</v>
      </c>
      <c r="F13" s="2"/>
      <c r="H13" s="2"/>
      <c r="I13" s="2"/>
      <c r="J13" s="2"/>
      <c r="K13" s="139"/>
      <c r="L13" s="82"/>
    </row>
    <row r="14" spans="1:13" ht="14.25" customHeight="1">
      <c r="A14" s="135"/>
      <c r="B14" s="66" t="s">
        <v>39</v>
      </c>
      <c r="C14" s="155"/>
      <c r="D14" s="11"/>
      <c r="E14" s="129"/>
      <c r="F14" s="128"/>
      <c r="G14" s="11"/>
      <c r="H14" s="138">
        <v>50.76</v>
      </c>
      <c r="I14" s="138" t="s">
        <v>36</v>
      </c>
      <c r="J14" s="139"/>
      <c r="K14" s="139">
        <f>J14*H14</f>
        <v>0</v>
      </c>
    </row>
    <row r="15" spans="1:13" ht="14.25" customHeight="1">
      <c r="A15" s="135"/>
      <c r="B15" s="66" t="s">
        <v>40</v>
      </c>
      <c r="C15" s="11"/>
      <c r="D15" s="11"/>
      <c r="E15" s="129"/>
      <c r="F15" s="128"/>
      <c r="G15" s="11"/>
      <c r="H15" s="138"/>
      <c r="I15" s="138"/>
      <c r="J15" s="139"/>
      <c r="K15" s="139"/>
      <c r="L15" s="86"/>
    </row>
    <row r="16" spans="1:13" ht="14.25" customHeight="1">
      <c r="A16" s="135"/>
      <c r="B16" s="11" t="s">
        <v>41</v>
      </c>
      <c r="C16" s="11"/>
      <c r="D16" s="11"/>
      <c r="E16" s="129"/>
      <c r="F16" s="128"/>
      <c r="G16" s="11"/>
      <c r="H16" s="138"/>
      <c r="I16" s="138"/>
      <c r="J16" s="139"/>
      <c r="K16" s="139"/>
    </row>
    <row r="17" spans="1:256" ht="14.25" customHeight="1">
      <c r="A17" s="135"/>
      <c r="B17" s="11" t="s">
        <v>42</v>
      </c>
      <c r="C17" s="11"/>
      <c r="D17" s="11"/>
      <c r="E17" s="127"/>
      <c r="F17" s="158"/>
      <c r="G17" s="11"/>
      <c r="H17" s="138"/>
      <c r="I17" s="138"/>
      <c r="J17" s="138"/>
      <c r="K17" s="138"/>
      <c r="L17" s="81"/>
    </row>
    <row r="18" spans="1:256" s="4" customFormat="1" ht="14.25" customHeight="1">
      <c r="A18" s="229"/>
      <c r="B18" s="11" t="s">
        <v>43</v>
      </c>
      <c r="C18" s="11"/>
      <c r="D18" s="11"/>
      <c r="E18" s="11"/>
      <c r="F18" s="57"/>
      <c r="G18" s="11"/>
      <c r="H18" s="138"/>
      <c r="I18" s="138"/>
      <c r="J18" s="139"/>
      <c r="K18" s="139"/>
      <c r="L18" s="85"/>
    </row>
    <row r="19" spans="1:256" ht="14.25" customHeight="1">
      <c r="A19" s="226"/>
      <c r="B19" s="126"/>
      <c r="C19" s="11"/>
      <c r="D19" s="127"/>
      <c r="E19" s="11"/>
      <c r="F19" s="11"/>
      <c r="G19" s="11"/>
      <c r="H19" s="138"/>
      <c r="I19" s="138"/>
      <c r="J19" s="138"/>
      <c r="K19" s="145" t="s">
        <v>27</v>
      </c>
      <c r="L19" s="84"/>
    </row>
    <row r="20" spans="1:256" ht="14.25" customHeight="1">
      <c r="A20" s="227"/>
      <c r="B20" s="127"/>
      <c r="C20" s="11"/>
      <c r="D20" s="157"/>
      <c r="E20" s="11" t="s">
        <v>44</v>
      </c>
      <c r="F20" s="57"/>
      <c r="G20" s="11"/>
      <c r="H20" s="138"/>
      <c r="I20" s="138"/>
      <c r="J20" s="138"/>
      <c r="K20" s="134">
        <f>SUM(K4:K19)</f>
        <v>0</v>
      </c>
      <c r="L20" s="84"/>
    </row>
    <row r="21" spans="1:256" ht="14.25" customHeight="1">
      <c r="A21" s="228"/>
      <c r="B21" s="222"/>
      <c r="C21" s="222"/>
      <c r="D21" s="223"/>
      <c r="E21" s="148"/>
      <c r="F21" s="148"/>
      <c r="G21" s="147"/>
      <c r="H21" s="150"/>
      <c r="I21" s="150"/>
      <c r="J21" s="184"/>
      <c r="K21" s="184"/>
    </row>
    <row r="22" spans="1:256" ht="14.25" customHeight="1">
      <c r="A22" s="57"/>
      <c r="B22" s="127"/>
      <c r="C22" s="127"/>
      <c r="D22" s="157"/>
      <c r="E22" s="11"/>
      <c r="F22" s="57"/>
      <c r="G22" s="11"/>
      <c r="H22" s="192"/>
      <c r="I22" s="192"/>
      <c r="J22" s="192"/>
      <c r="K22" s="192"/>
    </row>
    <row r="23" spans="1:256" ht="14.25" customHeight="1">
      <c r="A23" s="57"/>
      <c r="B23" s="127"/>
      <c r="C23" s="127"/>
      <c r="D23" s="157"/>
      <c r="E23" s="154"/>
      <c r="F23" s="57"/>
      <c r="G23" s="11"/>
      <c r="H23" s="193"/>
      <c r="I23" s="173"/>
      <c r="J23" s="186"/>
      <c r="K23" s="186"/>
    </row>
    <row r="24" spans="1:256" s="77" customFormat="1" ht="14.25" customHeight="1">
      <c r="A24" s="57"/>
      <c r="B24" s="11"/>
      <c r="C24" s="11"/>
      <c r="D24" s="11"/>
      <c r="E24" s="11"/>
      <c r="F24" s="57"/>
      <c r="G24" s="11"/>
      <c r="H24" s="186"/>
      <c r="I24" s="186"/>
      <c r="J24" s="187"/>
      <c r="K24" s="187"/>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s="77" customFormat="1" ht="14.25" customHeight="1">
      <c r="A25" s="57"/>
      <c r="B25" s="11"/>
      <c r="C25" s="11"/>
      <c r="D25" s="11"/>
      <c r="E25" s="11"/>
      <c r="F25" s="57"/>
      <c r="G25" s="11"/>
      <c r="H25" s="186"/>
      <c r="I25" s="186"/>
      <c r="J25" s="187"/>
      <c r="K25" s="187"/>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s="77" customFormat="1" ht="14.25" customHeight="1">
      <c r="A26" s="57"/>
      <c r="B26" s="11"/>
      <c r="C26" s="11"/>
      <c r="D26" s="11"/>
      <c r="E26" s="11"/>
      <c r="F26" s="57"/>
      <c r="G26" s="11"/>
      <c r="H26" s="186"/>
      <c r="I26" s="186"/>
      <c r="J26" s="187"/>
      <c r="K26" s="187"/>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s="77" customFormat="1" ht="14.25" customHeight="1">
      <c r="A27" s="57"/>
      <c r="B27" s="11"/>
      <c r="C27" s="11"/>
      <c r="D27" s="11"/>
      <c r="E27" s="11"/>
      <c r="F27" s="57"/>
      <c r="G27" s="11"/>
      <c r="H27" s="186"/>
      <c r="I27" s="186"/>
      <c r="J27" s="187"/>
      <c r="K27" s="187"/>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s="77" customFormat="1" ht="14.25" customHeight="1">
      <c r="A28" s="57"/>
      <c r="B28" s="11"/>
      <c r="C28" s="11"/>
      <c r="D28" s="11"/>
      <c r="E28" s="11"/>
      <c r="F28" s="57"/>
      <c r="G28" s="11"/>
      <c r="H28" s="186"/>
      <c r="I28" s="186"/>
      <c r="J28" s="187"/>
      <c r="K28" s="187"/>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s="77" customFormat="1" ht="14.25" customHeight="1">
      <c r="A29" s="57"/>
      <c r="B29" s="11"/>
      <c r="C29" s="11"/>
      <c r="D29" s="11"/>
      <c r="E29" s="11"/>
      <c r="F29" s="57"/>
      <c r="G29" s="11"/>
      <c r="H29" s="186"/>
      <c r="I29" s="186"/>
      <c r="J29" s="187"/>
      <c r="K29" s="187"/>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s="77" customFormat="1" ht="14.25" customHeight="1">
      <c r="A30" s="1"/>
      <c r="B30" s="11"/>
      <c r="C30" s="11"/>
      <c r="D30" s="11"/>
      <c r="E30" s="11"/>
      <c r="F30" s="57"/>
      <c r="G30" s="11"/>
      <c r="H30" s="186"/>
      <c r="I30" s="186"/>
      <c r="J30" s="187"/>
      <c r="K30" s="187"/>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4.25" customHeight="1">
      <c r="B31" s="11"/>
      <c r="C31" s="11"/>
      <c r="D31" s="11"/>
      <c r="E31" s="11"/>
      <c r="F31" s="57"/>
      <c r="G31" s="11"/>
      <c r="H31" s="186"/>
      <c r="I31" s="186"/>
      <c r="J31" s="187"/>
      <c r="K31" s="187"/>
    </row>
    <row r="32" spans="1:256" ht="14.25" customHeight="1">
      <c r="B32" s="11"/>
      <c r="C32" s="11"/>
      <c r="D32" s="11"/>
      <c r="E32" s="11"/>
      <c r="F32" s="57"/>
      <c r="G32" s="11"/>
      <c r="H32" s="186"/>
      <c r="I32" s="186"/>
      <c r="J32" s="187"/>
      <c r="K32" s="187"/>
    </row>
    <row r="33" spans="2:11" ht="14.25" customHeight="1">
      <c r="B33" s="11"/>
      <c r="C33" s="11"/>
      <c r="D33" s="11"/>
      <c r="E33" s="11"/>
      <c r="F33" s="57"/>
      <c r="G33" s="11"/>
      <c r="H33" s="186"/>
      <c r="I33" s="186"/>
      <c r="J33" s="187"/>
      <c r="K33" s="187"/>
    </row>
    <row r="34" spans="2:11" ht="14.25" customHeight="1">
      <c r="B34" s="11"/>
      <c r="C34" s="11"/>
      <c r="D34" s="11"/>
    </row>
    <row r="35" spans="2:11" ht="14.25" customHeight="1">
      <c r="B35" s="11"/>
      <c r="C35" s="11"/>
      <c r="D35" s="11"/>
    </row>
    <row r="36" spans="2:11" ht="14.25" customHeight="1">
      <c r="B36" s="11"/>
      <c r="C36" s="11"/>
      <c r="D36" s="11"/>
    </row>
    <row r="37" spans="2:11" ht="14.25" customHeight="1">
      <c r="B37" s="11"/>
      <c r="C37" s="11"/>
      <c r="D37" s="11"/>
    </row>
    <row r="38" spans="2:11" ht="14.25" customHeight="1">
      <c r="B38" s="11"/>
      <c r="C38" s="11"/>
      <c r="D38" s="11"/>
    </row>
    <row r="39" spans="2:11" ht="14.25" customHeight="1">
      <c r="B39" s="11"/>
      <c r="C39" s="11"/>
      <c r="D39" s="11"/>
    </row>
    <row r="40" spans="2:11" ht="14.25" customHeight="1">
      <c r="B40" s="11"/>
      <c r="C40" s="11"/>
      <c r="D40" s="11"/>
    </row>
    <row r="41" spans="2:11" ht="14.25" customHeight="1">
      <c r="B41" s="11"/>
      <c r="C41" s="11"/>
      <c r="D41" s="11"/>
    </row>
    <row r="42" spans="2:11" ht="14.25" customHeight="1">
      <c r="C42" s="11"/>
    </row>
    <row r="43" spans="2:11" ht="14.25" customHeight="1">
      <c r="C43" s="11"/>
    </row>
  </sheetData>
  <mergeCells count="1">
    <mergeCell ref="B2:G2"/>
  </mergeCells>
  <phoneticPr fontId="2" type="noConversion"/>
  <pageMargins left="0.5" right="0.25" top="0.5" bottom="0.25" header="0.5" footer="0.5"/>
  <pageSetup scale="89" orientation="portrait" r:id="rId1"/>
  <rowBreaks count="1" manualBreakCount="1">
    <brk id="1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31"/>
  <sheetViews>
    <sheetView zoomScale="125" zoomScaleSheetLayoutView="100" workbookViewId="0">
      <pane ySplit="1" topLeftCell="A16" activePane="bottomLeft" state="frozen"/>
      <selection pane="bottomLeft" activeCell="J185" sqref="J185"/>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19.109375"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1" spans="1:13" ht="14.25" customHeight="1">
      <c r="A1" s="165"/>
      <c r="B1" s="234" t="s">
        <v>28</v>
      </c>
      <c r="C1" s="234"/>
      <c r="D1" s="234"/>
      <c r="E1" s="234"/>
      <c r="F1" s="234"/>
      <c r="G1" s="234"/>
      <c r="H1" s="224" t="s">
        <v>18</v>
      </c>
      <c r="I1" s="161" t="s">
        <v>19</v>
      </c>
      <c r="J1" s="161" t="s">
        <v>314</v>
      </c>
      <c r="K1" s="225" t="s">
        <v>315</v>
      </c>
      <c r="L1" s="81"/>
      <c r="M1" s="4"/>
    </row>
    <row r="2" spans="1:13" ht="15" customHeight="1">
      <c r="A2" s="135"/>
      <c r="B2" s="152" t="s">
        <v>45</v>
      </c>
      <c r="C2" s="11"/>
      <c r="D2" s="11"/>
      <c r="E2" s="11"/>
      <c r="F2" s="11"/>
      <c r="G2" s="11"/>
      <c r="H2" s="142"/>
      <c r="I2" s="138"/>
      <c r="J2" s="138"/>
      <c r="K2" s="139"/>
      <c r="L2" s="86"/>
    </row>
    <row r="3" spans="1:13" ht="14.25" customHeight="1">
      <c r="A3" s="135"/>
      <c r="B3" s="152" t="s">
        <v>46</v>
      </c>
      <c r="C3" s="11"/>
      <c r="D3" s="11"/>
      <c r="E3" s="11"/>
      <c r="F3" s="57"/>
      <c r="G3" s="11"/>
      <c r="H3" s="138"/>
      <c r="I3" s="138"/>
      <c r="J3" s="138"/>
      <c r="K3" s="139"/>
    </row>
    <row r="4" spans="1:13" ht="14.25" customHeight="1">
      <c r="A4" s="135"/>
      <c r="B4" s="152"/>
      <c r="C4" s="11"/>
      <c r="D4" s="11"/>
      <c r="E4" s="11"/>
      <c r="F4" s="57"/>
      <c r="G4" s="11"/>
      <c r="H4" s="138"/>
      <c r="I4" s="138"/>
      <c r="J4" s="138"/>
      <c r="K4" s="139"/>
    </row>
    <row r="5" spans="1:13" ht="14.25" customHeight="1">
      <c r="A5" s="135"/>
      <c r="B5" s="152" t="s">
        <v>47</v>
      </c>
      <c r="C5" s="11"/>
      <c r="D5" s="11"/>
      <c r="E5" s="11"/>
      <c r="F5" s="57"/>
      <c r="G5" s="11"/>
      <c r="H5" s="138"/>
      <c r="I5" s="138"/>
      <c r="J5" s="139"/>
      <c r="K5" s="139"/>
    </row>
    <row r="6" spans="1:13" ht="14.25" customHeight="1">
      <c r="A6" s="153"/>
      <c r="B6" s="72" t="s">
        <v>48</v>
      </c>
      <c r="C6" s="11"/>
      <c r="D6" s="11"/>
      <c r="E6" s="11"/>
      <c r="F6" s="57"/>
      <c r="G6" s="11"/>
      <c r="H6" s="138"/>
      <c r="I6" s="138"/>
      <c r="J6" s="139"/>
      <c r="K6" s="139"/>
      <c r="L6" s="84"/>
    </row>
    <row r="7" spans="1:13" ht="14.25" customHeight="1">
      <c r="A7" s="135"/>
      <c r="B7" s="66" t="s">
        <v>49</v>
      </c>
      <c r="C7" s="11"/>
      <c r="D7" s="11"/>
      <c r="E7" s="11"/>
      <c r="F7" s="57"/>
      <c r="G7" s="11"/>
      <c r="H7" s="138"/>
      <c r="I7" s="138"/>
      <c r="J7" s="139"/>
      <c r="K7" s="139"/>
    </row>
    <row r="8" spans="1:13" ht="14.25" customHeight="1">
      <c r="A8" s="135"/>
      <c r="B8" s="11"/>
      <c r="C8" s="11"/>
      <c r="D8" s="11"/>
      <c r="E8" s="11"/>
      <c r="F8" s="57"/>
      <c r="G8" s="11"/>
      <c r="H8" s="138"/>
      <c r="I8" s="138"/>
      <c r="J8" s="139"/>
      <c r="K8" s="139"/>
    </row>
    <row r="9" spans="1:13" ht="14.25" customHeight="1">
      <c r="A9" s="135"/>
      <c r="B9" s="11"/>
      <c r="C9" s="11"/>
      <c r="D9" s="11"/>
      <c r="E9" s="11"/>
      <c r="F9" s="57"/>
      <c r="G9" s="11"/>
      <c r="H9" s="138"/>
      <c r="I9" s="138"/>
      <c r="J9" s="139"/>
      <c r="K9" s="138"/>
      <c r="M9" s="82"/>
    </row>
    <row r="10" spans="1:13" ht="14.25" customHeight="1">
      <c r="A10" s="135"/>
      <c r="B10" s="66" t="s">
        <v>50</v>
      </c>
      <c r="C10" s="11"/>
      <c r="D10" s="11"/>
      <c r="E10" s="11"/>
      <c r="F10" s="57"/>
      <c r="G10" s="11"/>
      <c r="H10" s="138"/>
      <c r="I10" s="138"/>
      <c r="J10" s="139"/>
      <c r="K10" s="139"/>
      <c r="L10" s="84"/>
    </row>
    <row r="11" spans="1:13" ht="14.25" customHeight="1">
      <c r="A11" s="153"/>
      <c r="B11" s="66" t="s">
        <v>51</v>
      </c>
      <c r="C11" s="11"/>
      <c r="D11" s="11"/>
      <c r="E11" s="11"/>
      <c r="F11" s="11"/>
      <c r="G11" s="57"/>
      <c r="H11" s="138"/>
      <c r="I11" s="138"/>
      <c r="J11" s="139"/>
      <c r="K11" s="139"/>
      <c r="L11" s="84"/>
    </row>
    <row r="12" spans="1:13" ht="14.25" customHeight="1">
      <c r="A12" s="135"/>
      <c r="B12" s="66" t="s">
        <v>52</v>
      </c>
      <c r="C12" s="11"/>
      <c r="D12" s="11"/>
      <c r="E12" s="11"/>
      <c r="F12" s="11"/>
      <c r="G12" s="57"/>
      <c r="H12" s="143"/>
      <c r="I12" s="135"/>
      <c r="J12" s="168"/>
      <c r="K12" s="135"/>
      <c r="L12" s="84"/>
    </row>
    <row r="13" spans="1:13" ht="14.25" customHeight="1">
      <c r="A13" s="135"/>
      <c r="B13" s="66" t="s">
        <v>53</v>
      </c>
      <c r="C13" s="11"/>
      <c r="D13" s="11"/>
      <c r="E13" s="11"/>
      <c r="F13" s="11"/>
      <c r="G13" s="57"/>
      <c r="H13" s="143"/>
      <c r="I13" s="135"/>
      <c r="J13" s="168"/>
      <c r="K13" s="135"/>
      <c r="L13" s="84"/>
    </row>
    <row r="14" spans="1:13" ht="14.25" customHeight="1">
      <c r="A14" s="135"/>
      <c r="B14" s="66"/>
      <c r="C14" s="11"/>
      <c r="D14" s="11"/>
      <c r="E14" s="11"/>
      <c r="F14" s="11"/>
      <c r="G14" s="57"/>
      <c r="H14" s="143"/>
      <c r="I14" s="135"/>
      <c r="J14" s="168"/>
      <c r="K14" s="135"/>
      <c r="L14" s="84"/>
    </row>
    <row r="15" spans="1:13" ht="14.25" customHeight="1">
      <c r="A15" s="169" t="s">
        <v>54</v>
      </c>
      <c r="B15" s="11"/>
      <c r="C15" s="11" t="s">
        <v>55</v>
      </c>
      <c r="D15" s="11"/>
      <c r="E15" s="11"/>
      <c r="F15" s="57"/>
      <c r="G15" s="11"/>
      <c r="H15" s="138">
        <v>27.05</v>
      </c>
      <c r="I15" s="138" t="s">
        <v>56</v>
      </c>
      <c r="J15" s="138"/>
      <c r="K15" s="138">
        <f>J15*H15</f>
        <v>0</v>
      </c>
      <c r="L15" s="84"/>
    </row>
    <row r="16" spans="1:13" ht="14.25" customHeight="1">
      <c r="A16" s="169"/>
      <c r="B16" s="11"/>
      <c r="C16" s="11"/>
      <c r="D16" s="11"/>
      <c r="E16" s="11"/>
      <c r="F16" s="57"/>
      <c r="G16" s="11"/>
      <c r="H16" s="138"/>
      <c r="I16" s="138"/>
      <c r="J16" s="139"/>
      <c r="K16" s="138"/>
      <c r="L16" s="84"/>
    </row>
    <row r="17" spans="1:13" ht="14.25" customHeight="1">
      <c r="A17" s="135"/>
      <c r="B17" s="11"/>
      <c r="C17" s="11"/>
      <c r="D17" s="11"/>
      <c r="E17" s="11"/>
      <c r="F17" s="57"/>
      <c r="G17" s="11"/>
      <c r="H17" s="138"/>
      <c r="I17" s="135"/>
      <c r="J17" s="138"/>
      <c r="K17" s="145" t="s">
        <v>27</v>
      </c>
    </row>
    <row r="18" spans="1:13" ht="14.25" customHeight="1">
      <c r="A18" s="135"/>
      <c r="B18" s="11"/>
      <c r="C18" s="11"/>
      <c r="D18" s="11"/>
      <c r="E18" s="11" t="s">
        <v>44</v>
      </c>
      <c r="F18" s="57"/>
      <c r="G18" s="11"/>
      <c r="H18" s="138"/>
      <c r="I18" s="138"/>
      <c r="J18" s="138"/>
      <c r="K18" s="134">
        <f>SUM(K9:K17)</f>
        <v>0</v>
      </c>
    </row>
    <row r="19" spans="1:13" ht="14.25" customHeight="1">
      <c r="A19" s="153"/>
      <c r="B19" s="72"/>
      <c r="C19" s="11"/>
      <c r="D19" s="11"/>
      <c r="E19" s="11"/>
      <c r="F19" s="57"/>
      <c r="G19" s="11"/>
      <c r="H19" s="138"/>
      <c r="I19" s="138"/>
      <c r="J19" s="139"/>
      <c r="K19" s="145" t="s">
        <v>27</v>
      </c>
    </row>
    <row r="20" spans="1:13" ht="14.25" customHeight="1">
      <c r="A20" s="153"/>
      <c r="B20" s="11"/>
      <c r="C20" s="11"/>
      <c r="D20" s="11"/>
      <c r="E20" s="170"/>
      <c r="F20" s="57"/>
      <c r="G20" s="11"/>
      <c r="H20" s="138"/>
      <c r="I20" s="138"/>
      <c r="J20" s="139"/>
      <c r="K20" s="139"/>
    </row>
    <row r="21" spans="1:13" ht="14.25" customHeight="1">
      <c r="A21" s="153"/>
      <c r="B21" s="11"/>
      <c r="C21" s="11"/>
      <c r="D21" s="11"/>
      <c r="E21" s="11"/>
      <c r="F21" s="57"/>
      <c r="G21" s="11"/>
      <c r="H21" s="133" t="s">
        <v>18</v>
      </c>
      <c r="I21" s="133" t="s">
        <v>19</v>
      </c>
      <c r="J21" s="161" t="s">
        <v>314</v>
      </c>
      <c r="K21" s="225" t="s">
        <v>315</v>
      </c>
    </row>
    <row r="22" spans="1:13" ht="14.25" customHeight="1">
      <c r="A22" s="153"/>
      <c r="B22" s="152" t="s">
        <v>57</v>
      </c>
      <c r="C22" s="11"/>
      <c r="D22" s="11"/>
      <c r="E22" s="11"/>
      <c r="F22" s="57"/>
      <c r="G22" s="11"/>
      <c r="H22" s="138"/>
      <c r="I22" s="138"/>
      <c r="J22" s="139"/>
      <c r="K22" s="139"/>
      <c r="L22" s="82"/>
    </row>
    <row r="23" spans="1:13" ht="14.25" customHeight="1">
      <c r="A23" s="153"/>
      <c r="B23" s="152" t="s">
        <v>58</v>
      </c>
      <c r="C23" s="11"/>
      <c r="D23" s="11"/>
      <c r="E23" s="11"/>
      <c r="F23" s="57"/>
      <c r="G23" s="11"/>
      <c r="H23" s="138"/>
      <c r="I23" s="138"/>
      <c r="J23" s="139"/>
      <c r="K23" s="139"/>
    </row>
    <row r="24" spans="1:13" ht="14.25" customHeight="1">
      <c r="A24" s="153"/>
      <c r="B24" s="152"/>
      <c r="C24" s="11"/>
      <c r="D24" s="11"/>
      <c r="E24" s="11"/>
      <c r="F24" s="57"/>
      <c r="G24" s="11"/>
      <c r="H24" s="138"/>
      <c r="I24" s="138"/>
      <c r="J24" s="139"/>
      <c r="K24" s="139"/>
    </row>
    <row r="25" spans="1:13" ht="14.25" customHeight="1">
      <c r="A25" s="135"/>
      <c r="B25" s="66" t="s">
        <v>49</v>
      </c>
      <c r="C25" s="11"/>
      <c r="D25" s="11"/>
      <c r="E25" s="11"/>
      <c r="F25" s="57"/>
      <c r="G25" s="11"/>
      <c r="H25" s="138"/>
      <c r="I25" s="138"/>
      <c r="J25" s="139"/>
      <c r="K25" s="139"/>
      <c r="M25" s="82"/>
    </row>
    <row r="26" spans="1:13" ht="14.25" customHeight="1">
      <c r="A26" s="135"/>
      <c r="B26" s="66" t="s">
        <v>59</v>
      </c>
      <c r="C26" s="11"/>
      <c r="D26" s="11"/>
      <c r="E26" s="11"/>
      <c r="F26" s="57"/>
      <c r="G26" s="11"/>
      <c r="H26" s="138"/>
      <c r="I26" s="138"/>
      <c r="J26" s="139"/>
      <c r="K26" s="139"/>
      <c r="M26" s="82"/>
    </row>
    <row r="27" spans="1:13" ht="14.25" customHeight="1">
      <c r="A27" s="135"/>
      <c r="B27" s="66" t="s">
        <v>60</v>
      </c>
      <c r="C27" s="11"/>
      <c r="D27" s="11"/>
      <c r="E27" s="11"/>
      <c r="F27" s="57"/>
      <c r="G27" s="11"/>
      <c r="H27" s="138"/>
      <c r="I27" s="138"/>
      <c r="J27" s="139"/>
      <c r="K27" s="139"/>
      <c r="M27" s="82"/>
    </row>
    <row r="28" spans="1:13" ht="14.25" customHeight="1">
      <c r="A28" s="135"/>
      <c r="B28" s="66" t="s">
        <v>61</v>
      </c>
      <c r="C28" s="11"/>
      <c r="D28" s="11"/>
      <c r="E28" s="11"/>
      <c r="F28" s="57"/>
      <c r="G28" s="11"/>
      <c r="H28" s="138"/>
      <c r="I28" s="138"/>
      <c r="J28" s="139"/>
      <c r="K28" s="139"/>
      <c r="M28" s="82"/>
    </row>
    <row r="29" spans="1:13" ht="14.25" customHeight="1">
      <c r="A29" s="135"/>
      <c r="B29" s="11"/>
      <c r="C29" s="11"/>
      <c r="D29" s="11"/>
      <c r="E29" s="11"/>
      <c r="F29" s="57"/>
      <c r="G29" s="11"/>
      <c r="H29" s="138"/>
      <c r="I29" s="138"/>
      <c r="J29" s="139"/>
      <c r="K29" s="139"/>
      <c r="M29" s="82"/>
    </row>
    <row r="30" spans="1:13" ht="14.25" customHeight="1">
      <c r="A30" s="135"/>
      <c r="B30" s="11" t="s">
        <v>62</v>
      </c>
      <c r="C30" s="11"/>
      <c r="D30" s="11"/>
      <c r="E30" s="11"/>
      <c r="F30" s="57"/>
      <c r="G30" s="11"/>
      <c r="H30" s="138"/>
      <c r="I30" s="138"/>
      <c r="J30" s="139"/>
      <c r="K30" s="139"/>
      <c r="M30" s="82"/>
    </row>
    <row r="31" spans="1:13" ht="14.25" customHeight="1">
      <c r="A31" s="135"/>
      <c r="B31" s="11" t="s">
        <v>63</v>
      </c>
      <c r="C31" s="11"/>
      <c r="D31" s="11"/>
      <c r="E31" s="11"/>
      <c r="F31" s="57"/>
      <c r="G31" s="11"/>
      <c r="H31" s="138"/>
      <c r="I31" s="138"/>
      <c r="J31" s="139"/>
      <c r="K31" s="139"/>
      <c r="M31" s="82"/>
    </row>
    <row r="32" spans="1:13" ht="14.25" customHeight="1">
      <c r="A32" s="135" t="s">
        <v>64</v>
      </c>
      <c r="B32" s="11"/>
      <c r="C32" s="11" t="s">
        <v>65</v>
      </c>
      <c r="D32" s="11"/>
      <c r="E32" s="11"/>
      <c r="F32" s="57"/>
      <c r="G32" s="11"/>
      <c r="H32" s="138">
        <v>94.92</v>
      </c>
      <c r="I32" s="138" t="s">
        <v>36</v>
      </c>
      <c r="J32" s="138"/>
      <c r="K32" s="138">
        <f>J32*H32</f>
        <v>0</v>
      </c>
      <c r="L32" s="221"/>
      <c r="M32" s="84"/>
    </row>
    <row r="33" spans="1:256" ht="6.75" customHeight="1">
      <c r="A33" s="135"/>
      <c r="B33" s="11"/>
      <c r="C33" s="11"/>
      <c r="D33" s="11"/>
      <c r="E33" s="11"/>
      <c r="F33" s="57"/>
      <c r="G33" s="11"/>
      <c r="H33" s="138"/>
      <c r="I33" s="138"/>
      <c r="J33" s="138"/>
      <c r="K33" s="138"/>
      <c r="L33" s="84"/>
    </row>
    <row r="34" spans="1:256" ht="14.25" customHeight="1">
      <c r="A34" s="135"/>
      <c r="B34" s="11"/>
      <c r="C34" s="11"/>
      <c r="D34" s="11"/>
      <c r="E34" s="11"/>
      <c r="F34" s="57"/>
      <c r="G34" s="11"/>
      <c r="H34" s="138"/>
      <c r="I34" s="138"/>
      <c r="J34" s="139"/>
      <c r="K34" s="138"/>
    </row>
    <row r="35" spans="1:256" s="77" customFormat="1" ht="14.25" customHeight="1">
      <c r="A35" s="135"/>
      <c r="B35" s="66" t="s">
        <v>66</v>
      </c>
      <c r="C35" s="11"/>
      <c r="D35" s="11"/>
      <c r="E35" s="11"/>
      <c r="F35" s="11"/>
      <c r="G35" s="11"/>
      <c r="H35" s="140"/>
      <c r="I35" s="138"/>
      <c r="J35" s="138"/>
      <c r="K35" s="171"/>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s="77" customFormat="1" ht="14.25" customHeight="1">
      <c r="A36" s="135"/>
      <c r="B36" s="66" t="s">
        <v>67</v>
      </c>
      <c r="C36" s="11"/>
      <c r="D36" s="11"/>
      <c r="E36" s="11"/>
      <c r="F36" s="57"/>
      <c r="G36" s="11"/>
      <c r="H36" s="133"/>
      <c r="I36" s="133"/>
      <c r="J36" s="134"/>
      <c r="K36" s="134"/>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s="77" customFormat="1" ht="14.25" customHeight="1">
      <c r="A37" s="135"/>
      <c r="B37" s="11" t="s">
        <v>34</v>
      </c>
      <c r="C37" s="11"/>
      <c r="D37" s="11"/>
      <c r="E37" s="11"/>
      <c r="F37" s="57"/>
      <c r="G37" s="11"/>
      <c r="H37" s="138"/>
      <c r="I37" s="135"/>
      <c r="J37" s="138"/>
      <c r="K37" s="139"/>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s="77" customFormat="1" ht="14.25" customHeight="1">
      <c r="A38" s="135" t="s">
        <v>68</v>
      </c>
      <c r="B38" s="11"/>
      <c r="C38" s="11" t="s">
        <v>69</v>
      </c>
      <c r="D38" s="11"/>
      <c r="E38" s="11"/>
      <c r="F38" s="57"/>
      <c r="G38" s="11"/>
      <c r="H38" s="138">
        <v>53.82</v>
      </c>
      <c r="I38" s="135" t="s">
        <v>36</v>
      </c>
      <c r="J38" s="138"/>
      <c r="K38" s="138">
        <f>J38*H38</f>
        <v>0</v>
      </c>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s="77" customFormat="1" ht="6.75" customHeight="1">
      <c r="A39" s="135"/>
      <c r="B39" s="11"/>
      <c r="C39" s="11"/>
      <c r="D39" s="11"/>
      <c r="E39" s="11"/>
      <c r="F39" s="57"/>
      <c r="G39" s="11"/>
      <c r="H39" s="138"/>
      <c r="I39" s="135"/>
      <c r="J39" s="138"/>
      <c r="K39" s="138"/>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s="77" customFormat="1" ht="14.25" customHeight="1">
      <c r="A40" s="135" t="s">
        <v>70</v>
      </c>
      <c r="B40" s="11"/>
      <c r="C40" s="11" t="s">
        <v>71</v>
      </c>
      <c r="D40" s="11"/>
      <c r="E40" s="11"/>
      <c r="F40" s="57"/>
      <c r="G40" s="11"/>
      <c r="H40" s="138">
        <f>95+54</f>
        <v>149</v>
      </c>
      <c r="I40" s="135" t="s">
        <v>36</v>
      </c>
      <c r="J40" s="138"/>
      <c r="K40" s="138">
        <f>J40*H40</f>
        <v>0</v>
      </c>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77" customFormat="1" ht="6.75" customHeight="1">
      <c r="A41" s="135"/>
      <c r="B41" s="11"/>
      <c r="C41" s="11"/>
      <c r="D41" s="11"/>
      <c r="E41" s="11"/>
      <c r="F41" s="57"/>
      <c r="G41" s="11"/>
      <c r="H41" s="138"/>
      <c r="I41" s="135"/>
      <c r="J41" s="138"/>
      <c r="K41" s="138"/>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s="77" customFormat="1" ht="14.25" customHeight="1">
      <c r="A42" s="135"/>
      <c r="B42" s="11" t="s">
        <v>72</v>
      </c>
      <c r="C42" s="11"/>
      <c r="D42" s="11"/>
      <c r="E42" s="11"/>
      <c r="F42" s="57"/>
      <c r="G42" s="11"/>
      <c r="H42" s="133"/>
      <c r="I42" s="133"/>
      <c r="J42" s="134"/>
      <c r="K42" s="134"/>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s="77" customFormat="1" ht="14.25" customHeight="1">
      <c r="A43" s="135" t="s">
        <v>73</v>
      </c>
      <c r="B43" s="11"/>
      <c r="C43" s="11" t="s">
        <v>74</v>
      </c>
      <c r="D43" s="11"/>
      <c r="E43" s="11"/>
      <c r="F43" s="57"/>
      <c r="G43" s="11"/>
      <c r="H43" s="138"/>
      <c r="I43" s="135" t="s">
        <v>36</v>
      </c>
      <c r="J43" s="138"/>
      <c r="K43" s="138">
        <f>J43*H43</f>
        <v>0</v>
      </c>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s="77" customFormat="1" ht="9" customHeight="1">
      <c r="A44" s="135"/>
      <c r="B44" s="11"/>
      <c r="C44" s="11"/>
      <c r="D44" s="11"/>
      <c r="E44" s="11"/>
      <c r="F44" s="57"/>
      <c r="G44" s="11"/>
      <c r="H44" s="138"/>
      <c r="I44" s="135"/>
      <c r="J44" s="138"/>
      <c r="K44" s="139"/>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4.25" customHeight="1">
      <c r="A45" s="135"/>
      <c r="B45" s="66" t="s">
        <v>75</v>
      </c>
      <c r="C45" s="11"/>
      <c r="D45" s="11"/>
      <c r="E45" s="11"/>
      <c r="F45" s="57"/>
      <c r="G45" s="11"/>
      <c r="H45" s="138"/>
      <c r="I45" s="138"/>
      <c r="J45" s="139"/>
      <c r="K45" s="139"/>
    </row>
    <row r="46" spans="1:256" ht="14.25" customHeight="1">
      <c r="A46" s="135"/>
      <c r="B46" s="11"/>
      <c r="C46" s="11"/>
      <c r="D46" s="11"/>
      <c r="E46" s="11"/>
      <c r="F46" s="57"/>
      <c r="G46" s="11"/>
      <c r="H46" s="138"/>
      <c r="I46" s="138"/>
      <c r="J46" s="139"/>
      <c r="K46" s="139"/>
    </row>
    <row r="47" spans="1:256" ht="14.25" customHeight="1">
      <c r="A47" s="135"/>
      <c r="B47" s="66" t="s">
        <v>76</v>
      </c>
      <c r="C47" s="11"/>
      <c r="D47" s="11"/>
      <c r="E47" s="11"/>
      <c r="F47" s="57"/>
      <c r="G47" s="11"/>
      <c r="H47" s="138"/>
      <c r="I47" s="138"/>
      <c r="J47" s="139"/>
      <c r="K47" s="139"/>
    </row>
    <row r="48" spans="1:256" ht="14.25" customHeight="1">
      <c r="A48" s="135"/>
      <c r="B48" s="11" t="s">
        <v>34</v>
      </c>
      <c r="C48" s="11"/>
      <c r="D48" s="11"/>
      <c r="E48" s="11"/>
      <c r="F48" s="57"/>
      <c r="G48" s="11"/>
      <c r="H48" s="138"/>
      <c r="I48" s="138"/>
      <c r="J48" s="139"/>
      <c r="K48" s="139"/>
    </row>
    <row r="49" spans="1:12" ht="14.25" customHeight="1">
      <c r="A49" s="135" t="s">
        <v>77</v>
      </c>
      <c r="B49" s="11"/>
      <c r="C49" s="11" t="s">
        <v>78</v>
      </c>
      <c r="D49" s="11"/>
      <c r="E49" s="11"/>
      <c r="F49" s="57"/>
      <c r="G49" s="11"/>
      <c r="H49" s="138">
        <v>1</v>
      </c>
      <c r="I49" s="138" t="s">
        <v>36</v>
      </c>
      <c r="J49" s="138"/>
      <c r="K49" s="138">
        <f>J49*H49</f>
        <v>0</v>
      </c>
    </row>
    <row r="50" spans="1:12" ht="14.25" customHeight="1">
      <c r="A50" s="135"/>
      <c r="B50" s="66"/>
      <c r="C50" s="66"/>
      <c r="D50" s="11"/>
      <c r="E50" s="11"/>
      <c r="F50" s="57"/>
      <c r="G50" s="11"/>
      <c r="H50" s="138"/>
      <c r="I50" s="138"/>
      <c r="J50" s="139"/>
      <c r="K50" s="139"/>
    </row>
    <row r="51" spans="1:12" ht="14.25" customHeight="1">
      <c r="A51" s="135"/>
      <c r="B51" s="11"/>
      <c r="C51" s="11"/>
      <c r="D51" s="11"/>
      <c r="E51" s="11"/>
      <c r="F51" s="57"/>
      <c r="G51" s="11"/>
      <c r="H51" s="138"/>
      <c r="I51" s="135"/>
      <c r="J51" s="138"/>
      <c r="K51" s="145" t="s">
        <v>27</v>
      </c>
    </row>
    <row r="52" spans="1:12" ht="14.25" customHeight="1">
      <c r="A52" s="135"/>
      <c r="B52" s="11"/>
      <c r="C52" s="11"/>
      <c r="D52" s="11"/>
      <c r="E52" s="11" t="s">
        <v>44</v>
      </c>
      <c r="F52" s="57"/>
      <c r="G52" s="11"/>
      <c r="H52" s="138"/>
      <c r="I52" s="138"/>
      <c r="J52" s="138"/>
      <c r="K52" s="134">
        <f>SUM(K25:K50)</f>
        <v>0</v>
      </c>
      <c r="L52" s="87"/>
    </row>
    <row r="53" spans="1:12" ht="14.25" customHeight="1">
      <c r="A53" s="153"/>
      <c r="B53" s="11"/>
      <c r="C53" s="72"/>
      <c r="D53" s="11"/>
      <c r="E53" s="66"/>
      <c r="F53" s="57"/>
      <c r="G53" s="11"/>
      <c r="H53" s="138"/>
      <c r="I53" s="138"/>
      <c r="J53" s="134"/>
      <c r="K53" s="139"/>
      <c r="L53" s="84"/>
    </row>
    <row r="54" spans="1:12" ht="14.25" customHeight="1">
      <c r="A54" s="153"/>
      <c r="B54" s="11"/>
      <c r="C54" s="11"/>
      <c r="D54" s="11"/>
      <c r="E54" s="57"/>
      <c r="F54" s="57"/>
      <c r="G54" s="11"/>
      <c r="H54" s="138"/>
      <c r="I54" s="138"/>
      <c r="J54" s="139"/>
      <c r="K54" s="139"/>
      <c r="L54" s="84"/>
    </row>
    <row r="55" spans="1:12" ht="14.25" customHeight="1">
      <c r="A55" s="153"/>
      <c r="B55" s="11"/>
      <c r="C55" s="11"/>
      <c r="D55" s="11"/>
      <c r="E55" s="11"/>
      <c r="F55" s="57"/>
      <c r="G55" s="11"/>
      <c r="H55" s="138"/>
      <c r="I55" s="138"/>
      <c r="J55" s="139"/>
      <c r="K55" s="139"/>
      <c r="L55" s="84"/>
    </row>
    <row r="56" spans="1:12" ht="14.25" customHeight="1">
      <c r="A56" s="153"/>
      <c r="B56" s="11"/>
      <c r="C56" s="11"/>
      <c r="D56" s="11"/>
      <c r="E56" s="11"/>
      <c r="F56" s="57"/>
      <c r="G56" s="11"/>
      <c r="H56" s="133" t="s">
        <v>18</v>
      </c>
      <c r="I56" s="133" t="s">
        <v>19</v>
      </c>
      <c r="J56" s="133" t="s">
        <v>314</v>
      </c>
      <c r="K56" s="133" t="s">
        <v>316</v>
      </c>
      <c r="L56" s="84"/>
    </row>
    <row r="57" spans="1:12" ht="14.25" customHeight="1">
      <c r="A57" s="153"/>
      <c r="B57" s="152" t="s">
        <v>79</v>
      </c>
      <c r="C57" s="11"/>
      <c r="D57" s="11"/>
      <c r="E57" s="11"/>
      <c r="F57" s="57"/>
      <c r="G57" s="11"/>
      <c r="H57" s="138"/>
      <c r="I57" s="138"/>
      <c r="J57" s="139"/>
      <c r="K57" s="139"/>
      <c r="L57" s="84"/>
    </row>
    <row r="58" spans="1:12" ht="14.25" customHeight="1">
      <c r="A58" s="153"/>
      <c r="B58" s="152" t="s">
        <v>80</v>
      </c>
      <c r="C58" s="11"/>
      <c r="D58" s="11"/>
      <c r="E58" s="11"/>
      <c r="F58" s="57"/>
      <c r="G58" s="11"/>
      <c r="H58" s="138"/>
      <c r="I58" s="138"/>
      <c r="J58" s="139"/>
      <c r="K58" s="139"/>
      <c r="L58" s="84"/>
    </row>
    <row r="59" spans="1:12" ht="14.25" customHeight="1">
      <c r="A59" s="135"/>
      <c r="B59" s="11"/>
      <c r="C59" s="11"/>
      <c r="D59" s="11"/>
      <c r="E59" s="11"/>
      <c r="F59" s="57"/>
      <c r="G59" s="11"/>
      <c r="H59" s="138"/>
      <c r="I59" s="138"/>
      <c r="J59" s="139"/>
      <c r="K59" s="139"/>
      <c r="L59" s="84"/>
    </row>
    <row r="60" spans="1:12" ht="14.25" customHeight="1">
      <c r="A60" s="153"/>
      <c r="B60" s="66" t="s">
        <v>81</v>
      </c>
      <c r="C60" s="11"/>
      <c r="D60" s="11"/>
      <c r="E60" s="11"/>
      <c r="F60" s="57"/>
      <c r="G60" s="11"/>
      <c r="H60" s="138"/>
      <c r="I60" s="135"/>
      <c r="J60" s="138"/>
      <c r="K60" s="139"/>
      <c r="L60" s="84"/>
    </row>
    <row r="61" spans="1:12" ht="14.25" customHeight="1">
      <c r="A61" s="153"/>
      <c r="B61" s="66"/>
      <c r="C61" s="11"/>
      <c r="D61" s="11"/>
      <c r="E61" s="11"/>
      <c r="F61" s="57"/>
      <c r="G61" s="11"/>
      <c r="H61" s="138"/>
      <c r="I61" s="135"/>
      <c r="J61" s="138"/>
      <c r="K61" s="139"/>
      <c r="L61" s="84"/>
    </row>
    <row r="62" spans="1:12" ht="14.25" customHeight="1">
      <c r="A62" s="153"/>
      <c r="B62" s="66" t="s">
        <v>82</v>
      </c>
      <c r="C62" s="11"/>
      <c r="D62" s="11"/>
      <c r="E62" s="11"/>
      <c r="F62" s="57"/>
      <c r="G62" s="11"/>
      <c r="H62" s="138"/>
      <c r="I62" s="135"/>
      <c r="J62" s="138"/>
      <c r="K62" s="139"/>
      <c r="L62" s="84"/>
    </row>
    <row r="63" spans="1:12" ht="14.25" customHeight="1">
      <c r="A63" s="153"/>
      <c r="B63" s="66" t="s">
        <v>83</v>
      </c>
      <c r="C63" s="11"/>
      <c r="D63" s="11"/>
      <c r="E63" s="11"/>
      <c r="F63" s="57"/>
      <c r="G63" s="11"/>
      <c r="H63" s="138"/>
      <c r="I63" s="135"/>
      <c r="J63" s="138"/>
      <c r="K63" s="139"/>
      <c r="L63" s="84"/>
    </row>
    <row r="64" spans="1:12" ht="14.25" customHeight="1">
      <c r="A64" s="153"/>
      <c r="B64" s="11"/>
      <c r="C64" s="11"/>
      <c r="D64" s="11"/>
      <c r="E64" s="11"/>
      <c r="F64" s="57"/>
      <c r="G64" s="11"/>
      <c r="H64" s="138"/>
      <c r="I64" s="135"/>
      <c r="J64" s="138"/>
      <c r="K64" s="139"/>
      <c r="L64" s="84"/>
    </row>
    <row r="65" spans="1:13" ht="14.25" customHeight="1">
      <c r="A65" s="153"/>
      <c r="B65" s="11" t="s">
        <v>84</v>
      </c>
      <c r="C65" s="11"/>
      <c r="D65" s="11"/>
      <c r="E65" s="11"/>
      <c r="F65" s="57"/>
      <c r="G65" s="11"/>
      <c r="H65" s="138"/>
      <c r="I65" s="135"/>
      <c r="J65" s="138"/>
      <c r="K65" s="139"/>
      <c r="L65" s="84"/>
    </row>
    <row r="66" spans="1:13" ht="14.25" customHeight="1">
      <c r="A66" s="135" t="s">
        <v>64</v>
      </c>
      <c r="B66" s="11"/>
      <c r="C66" s="11" t="s">
        <v>85</v>
      </c>
      <c r="D66" s="11"/>
      <c r="E66" s="11"/>
      <c r="F66" s="57"/>
      <c r="G66" s="11"/>
      <c r="H66" s="138">
        <v>1</v>
      </c>
      <c r="I66" s="135" t="s">
        <v>56</v>
      </c>
      <c r="J66" s="138"/>
      <c r="K66" s="138">
        <f>J66*H66</f>
        <v>0</v>
      </c>
      <c r="L66" s="84"/>
    </row>
    <row r="67" spans="1:13" ht="14.25" customHeight="1">
      <c r="A67" s="135"/>
      <c r="B67" s="11"/>
      <c r="C67" s="11"/>
      <c r="D67" s="11"/>
      <c r="E67" s="11"/>
      <c r="F67" s="57"/>
      <c r="G67" s="11"/>
      <c r="H67" s="138"/>
      <c r="I67" s="135"/>
      <c r="J67" s="138"/>
      <c r="K67" s="139"/>
      <c r="L67" s="84"/>
    </row>
    <row r="68" spans="1:13" ht="14.25" customHeight="1">
      <c r="A68" s="135"/>
      <c r="B68" s="155" t="s">
        <v>86</v>
      </c>
      <c r="C68" s="154"/>
      <c r="D68" s="11"/>
      <c r="E68" s="154"/>
      <c r="F68" s="173"/>
      <c r="G68" s="154"/>
      <c r="H68" s="138"/>
      <c r="I68" s="135"/>
      <c r="J68" s="138"/>
      <c r="K68" s="139"/>
      <c r="L68" s="84"/>
    </row>
    <row r="69" spans="1:13" ht="14.25" customHeight="1">
      <c r="A69" s="135"/>
      <c r="B69" s="155"/>
      <c r="C69" s="154"/>
      <c r="D69" s="154"/>
      <c r="E69" s="154"/>
      <c r="F69" s="57"/>
      <c r="G69" s="11"/>
      <c r="H69" s="138"/>
      <c r="I69" s="135"/>
      <c r="J69" s="138"/>
      <c r="K69" s="139"/>
      <c r="L69" s="84"/>
    </row>
    <row r="70" spans="1:13" ht="14.25" customHeight="1">
      <c r="A70" s="169"/>
      <c r="B70" s="66" t="s">
        <v>87</v>
      </c>
      <c r="C70" s="11"/>
      <c r="D70" s="11"/>
      <c r="E70" s="11"/>
      <c r="F70" s="172"/>
      <c r="G70" s="172"/>
      <c r="H70" s="144"/>
      <c r="I70" s="174"/>
      <c r="J70" s="138"/>
      <c r="K70" s="138"/>
      <c r="L70" s="84"/>
    </row>
    <row r="71" spans="1:13" ht="14.25" customHeight="1">
      <c r="A71" s="169"/>
      <c r="B71" s="66" t="s">
        <v>88</v>
      </c>
      <c r="C71" s="11"/>
      <c r="D71" s="154"/>
      <c r="E71" s="11"/>
      <c r="F71" s="57"/>
      <c r="G71" s="11"/>
      <c r="H71" s="144"/>
      <c r="I71" s="174"/>
      <c r="J71" s="138"/>
      <c r="K71" s="138"/>
      <c r="L71" s="84"/>
    </row>
    <row r="72" spans="1:13" ht="14.25" customHeight="1">
      <c r="A72" s="135"/>
      <c r="B72" s="154" t="s">
        <v>89</v>
      </c>
      <c r="C72" s="154"/>
      <c r="D72" s="154"/>
      <c r="E72" s="154"/>
      <c r="F72" s="57"/>
      <c r="G72" s="11"/>
      <c r="H72" s="138"/>
      <c r="I72" s="135"/>
      <c r="J72" s="138"/>
      <c r="K72" s="139"/>
      <c r="L72" s="84"/>
    </row>
    <row r="73" spans="1:13" ht="14.25" customHeight="1">
      <c r="A73" s="135"/>
      <c r="B73" s="154" t="s">
        <v>90</v>
      </c>
      <c r="C73" s="154"/>
      <c r="D73" s="154"/>
      <c r="E73" s="154"/>
      <c r="F73" s="57"/>
      <c r="G73" s="11"/>
      <c r="H73" s="138"/>
      <c r="I73" s="135"/>
      <c r="J73" s="138"/>
      <c r="K73" s="139"/>
      <c r="L73" s="84"/>
    </row>
    <row r="74" spans="1:13" ht="14.25" customHeight="1">
      <c r="A74" s="169"/>
      <c r="B74" s="154" t="s">
        <v>91</v>
      </c>
      <c r="C74" s="154"/>
      <c r="D74" s="154"/>
      <c r="E74" s="154"/>
      <c r="F74" s="57"/>
      <c r="G74" s="11"/>
      <c r="H74" s="144"/>
      <c r="I74" s="174"/>
      <c r="J74" s="138"/>
      <c r="K74" s="138"/>
      <c r="L74" s="84"/>
    </row>
    <row r="75" spans="1:13" ht="14.25" customHeight="1">
      <c r="A75" s="135"/>
      <c r="B75" s="175"/>
      <c r="C75" s="11"/>
      <c r="D75" s="11"/>
      <c r="E75" s="11"/>
      <c r="F75" s="57"/>
      <c r="G75" s="11"/>
      <c r="H75" s="138"/>
      <c r="I75" s="135"/>
      <c r="J75" s="138"/>
      <c r="K75" s="139"/>
    </row>
    <row r="76" spans="1:13" ht="14.25" customHeight="1">
      <c r="A76" s="135"/>
      <c r="B76" s="11" t="s">
        <v>92</v>
      </c>
      <c r="C76" s="11"/>
      <c r="D76" s="11"/>
      <c r="E76" s="11"/>
      <c r="F76" s="57"/>
      <c r="G76" s="11"/>
      <c r="H76" s="138"/>
      <c r="I76" s="135"/>
      <c r="J76" s="138"/>
      <c r="K76" s="139"/>
    </row>
    <row r="77" spans="1:13" ht="14.25" customHeight="1">
      <c r="A77" s="135" t="s">
        <v>93</v>
      </c>
      <c r="B77" s="11"/>
      <c r="C77" s="11" t="s">
        <v>94</v>
      </c>
      <c r="D77" s="11"/>
      <c r="E77" s="11"/>
      <c r="F77" s="57"/>
      <c r="G77" s="11"/>
      <c r="H77" s="138">
        <v>27</v>
      </c>
      <c r="I77" s="135" t="s">
        <v>56</v>
      </c>
      <c r="J77" s="138"/>
      <c r="K77" s="138">
        <f>J77*H77</f>
        <v>0</v>
      </c>
    </row>
    <row r="78" spans="1:13" ht="14.25" customHeight="1">
      <c r="A78" s="135"/>
      <c r="B78" s="11"/>
      <c r="C78" s="11"/>
      <c r="D78" s="11"/>
      <c r="E78" s="11"/>
      <c r="F78" s="57"/>
      <c r="G78" s="11"/>
      <c r="H78" s="138"/>
      <c r="I78" s="135"/>
      <c r="J78" s="138"/>
      <c r="K78" s="139"/>
    </row>
    <row r="79" spans="1:13" ht="14.25" customHeight="1">
      <c r="A79" s="135"/>
      <c r="B79" s="11"/>
      <c r="C79" s="11"/>
      <c r="D79" s="11"/>
      <c r="E79" s="11"/>
      <c r="F79" s="57"/>
      <c r="G79" s="11"/>
      <c r="H79" s="138"/>
      <c r="I79" s="135"/>
      <c r="J79" s="138"/>
      <c r="K79" s="139"/>
    </row>
    <row r="80" spans="1:13" ht="14.25" customHeight="1">
      <c r="A80" s="135"/>
      <c r="B80" s="66" t="s">
        <v>49</v>
      </c>
      <c r="C80" s="11"/>
      <c r="D80" s="11"/>
      <c r="E80" s="11"/>
      <c r="F80" s="57"/>
      <c r="G80" s="11"/>
      <c r="H80" s="138"/>
      <c r="I80" s="138"/>
      <c r="J80" s="139"/>
      <c r="K80" s="139"/>
      <c r="M80" s="82"/>
    </row>
    <row r="81" spans="1:12" ht="14.25" customHeight="1">
      <c r="A81" s="135"/>
      <c r="B81" s="11"/>
      <c r="C81" s="11"/>
      <c r="D81" s="11"/>
      <c r="E81" s="11"/>
      <c r="F81" s="57"/>
      <c r="G81" s="11"/>
      <c r="H81" s="138"/>
      <c r="I81" s="138"/>
      <c r="J81" s="139"/>
      <c r="K81" s="139"/>
      <c r="L81" s="84"/>
    </row>
    <row r="82" spans="1:12" ht="14.25" customHeight="1">
      <c r="A82" s="153" t="s">
        <v>43</v>
      </c>
      <c r="B82" s="11"/>
      <c r="C82" s="11"/>
      <c r="D82" s="11"/>
      <c r="E82" s="11"/>
      <c r="F82" s="57"/>
      <c r="G82" s="11"/>
      <c r="H82" s="138"/>
      <c r="I82" s="138"/>
      <c r="J82" s="139"/>
      <c r="K82" s="145" t="s">
        <v>27</v>
      </c>
      <c r="L82" s="84"/>
    </row>
    <row r="83" spans="1:12" ht="14.25" customHeight="1">
      <c r="A83" s="153"/>
      <c r="B83" s="11"/>
      <c r="C83" s="11" t="s">
        <v>44</v>
      </c>
      <c r="D83" s="11"/>
      <c r="E83" s="66"/>
      <c r="F83" s="57"/>
      <c r="G83" s="11"/>
      <c r="H83" s="138"/>
      <c r="I83" s="138"/>
      <c r="J83" s="133"/>
      <c r="K83" s="134">
        <f>SUM(K58:K81)</f>
        <v>0</v>
      </c>
      <c r="L83" s="84"/>
    </row>
    <row r="84" spans="1:12" ht="14.25" customHeight="1">
      <c r="A84" s="153"/>
      <c r="B84" s="11"/>
      <c r="C84" s="72"/>
      <c r="D84" s="11"/>
      <c r="E84" s="66"/>
      <c r="F84" s="57"/>
      <c r="G84" s="11"/>
      <c r="H84" s="138"/>
      <c r="I84" s="138"/>
      <c r="J84" s="134"/>
      <c r="K84" s="139"/>
      <c r="L84" s="84"/>
    </row>
    <row r="85" spans="1:12" ht="14.25" customHeight="1">
      <c r="A85" s="153"/>
      <c r="B85" s="11"/>
      <c r="C85" s="11"/>
      <c r="D85" s="11"/>
      <c r="E85" s="57"/>
      <c r="F85" s="57"/>
      <c r="G85" s="11"/>
      <c r="H85" s="138"/>
      <c r="I85" s="138"/>
      <c r="J85" s="139"/>
      <c r="K85" s="139"/>
      <c r="L85" s="84"/>
    </row>
    <row r="86" spans="1:12" ht="14.25" customHeight="1">
      <c r="A86" s="135"/>
      <c r="B86" s="11"/>
      <c r="C86" s="11"/>
      <c r="D86" s="11"/>
      <c r="E86" s="170"/>
      <c r="F86" s="11"/>
      <c r="G86" s="11"/>
      <c r="H86" s="138"/>
      <c r="I86" s="138"/>
      <c r="J86" s="138"/>
      <c r="K86" s="139"/>
      <c r="L86" s="84"/>
    </row>
    <row r="87" spans="1:12" ht="11.1" customHeight="1">
      <c r="A87" s="135"/>
      <c r="B87" s="11"/>
      <c r="C87" s="11"/>
      <c r="D87" s="11"/>
      <c r="E87" s="170"/>
      <c r="F87" s="57"/>
      <c r="G87" s="11"/>
      <c r="H87" s="138"/>
      <c r="I87" s="138"/>
      <c r="J87" s="139"/>
      <c r="K87" s="139"/>
      <c r="L87" s="84"/>
    </row>
    <row r="88" spans="1:12" ht="14.25" customHeight="1">
      <c r="A88" s="135"/>
      <c r="B88" s="152" t="s">
        <v>95</v>
      </c>
      <c r="C88" s="11"/>
      <c r="D88" s="11"/>
      <c r="E88" s="11"/>
      <c r="F88" s="57"/>
      <c r="G88" s="11"/>
      <c r="H88" s="138"/>
      <c r="I88" s="138"/>
      <c r="J88" s="139"/>
      <c r="K88" s="139"/>
      <c r="L88" s="84"/>
    </row>
    <row r="89" spans="1:12" ht="14.25" customHeight="1">
      <c r="A89" s="135"/>
      <c r="B89" s="152" t="s">
        <v>96</v>
      </c>
      <c r="C89" s="11"/>
      <c r="D89" s="11"/>
      <c r="E89" s="11"/>
      <c r="F89" s="57"/>
      <c r="G89" s="11"/>
      <c r="H89" s="138"/>
      <c r="I89" s="138"/>
      <c r="J89" s="139"/>
      <c r="K89" s="139"/>
      <c r="L89" s="84"/>
    </row>
    <row r="90" spans="1:12" ht="14.25" customHeight="1">
      <c r="A90" s="135"/>
      <c r="B90" s="66" t="s">
        <v>97</v>
      </c>
      <c r="C90" s="11"/>
      <c r="D90" s="11"/>
      <c r="E90" s="11"/>
      <c r="F90" s="57"/>
      <c r="G90" s="11"/>
      <c r="H90" s="138"/>
      <c r="I90" s="138"/>
      <c r="J90" s="139"/>
      <c r="K90" s="139"/>
      <c r="L90" s="84"/>
    </row>
    <row r="91" spans="1:12" ht="14.25" customHeight="1">
      <c r="A91" s="135"/>
      <c r="B91" s="66" t="s">
        <v>98</v>
      </c>
      <c r="C91" s="11"/>
      <c r="D91" s="11"/>
      <c r="E91" s="11"/>
      <c r="F91" s="57"/>
      <c r="G91" s="11"/>
      <c r="H91" s="138"/>
      <c r="I91" s="138"/>
      <c r="J91" s="139"/>
      <c r="K91" s="139"/>
      <c r="L91" s="84"/>
    </row>
    <row r="92" spans="1:12" ht="14.25" customHeight="1">
      <c r="A92" s="135"/>
      <c r="B92" s="11" t="s">
        <v>99</v>
      </c>
      <c r="C92" s="11"/>
      <c r="D92" s="11"/>
      <c r="E92" s="11"/>
      <c r="F92" s="57"/>
      <c r="G92" s="11"/>
      <c r="H92" s="138"/>
      <c r="I92" s="138"/>
      <c r="J92" s="139"/>
      <c r="K92" s="139"/>
      <c r="L92" s="84"/>
    </row>
    <row r="93" spans="1:12" ht="14.25" customHeight="1">
      <c r="A93" s="135" t="s">
        <v>64</v>
      </c>
      <c r="B93" s="11"/>
      <c r="C93" s="11" t="s">
        <v>100</v>
      </c>
      <c r="D93" s="11"/>
      <c r="E93" s="11"/>
      <c r="F93" s="57"/>
      <c r="G93" s="11"/>
      <c r="H93" s="138"/>
      <c r="I93" s="138"/>
      <c r="J93" s="139"/>
      <c r="K93" s="139"/>
      <c r="L93" s="84"/>
    </row>
    <row r="94" spans="1:12" ht="14.25" customHeight="1">
      <c r="A94" s="135"/>
      <c r="B94" s="11"/>
      <c r="C94" s="11" t="s">
        <v>101</v>
      </c>
      <c r="D94" s="11"/>
      <c r="E94" s="11"/>
      <c r="F94" s="57"/>
      <c r="G94" s="11"/>
      <c r="H94" s="138"/>
      <c r="I94" s="138"/>
      <c r="J94" s="139"/>
      <c r="K94" s="139"/>
      <c r="L94" s="84"/>
    </row>
    <row r="95" spans="1:12" ht="14.25" customHeight="1">
      <c r="A95" s="135"/>
      <c r="B95" s="11"/>
      <c r="C95" s="11" t="s">
        <v>102</v>
      </c>
      <c r="D95" s="11"/>
      <c r="E95" s="11"/>
      <c r="F95" s="57"/>
      <c r="G95" s="11"/>
      <c r="H95" s="138"/>
      <c r="I95" s="138"/>
      <c r="J95" s="139"/>
      <c r="K95" s="139"/>
      <c r="L95" s="84"/>
    </row>
    <row r="96" spans="1:12" ht="14.25" customHeight="1">
      <c r="A96" s="135"/>
      <c r="B96" s="11"/>
      <c r="C96" s="11" t="s">
        <v>103</v>
      </c>
      <c r="D96" s="11"/>
      <c r="E96" s="11"/>
      <c r="F96" s="57"/>
      <c r="G96" s="11"/>
      <c r="H96" s="138">
        <v>1</v>
      </c>
      <c r="I96" s="138" t="s">
        <v>56</v>
      </c>
      <c r="J96" s="138"/>
      <c r="K96" s="138">
        <f>J96*H96</f>
        <v>0</v>
      </c>
      <c r="L96" s="84"/>
    </row>
    <row r="97" spans="1:12" ht="6.75" customHeight="1">
      <c r="A97" s="135"/>
      <c r="B97" s="11"/>
      <c r="C97" s="11"/>
      <c r="D97" s="11"/>
      <c r="E97" s="11"/>
      <c r="F97" s="57"/>
      <c r="G97" s="11"/>
      <c r="H97" s="138"/>
      <c r="I97" s="138"/>
      <c r="J97" s="139"/>
      <c r="K97" s="139"/>
      <c r="L97" s="84"/>
    </row>
    <row r="98" spans="1:12" ht="14.25" customHeight="1">
      <c r="A98" s="153"/>
      <c r="B98" s="66" t="s">
        <v>104</v>
      </c>
      <c r="C98" s="11"/>
      <c r="D98" s="11"/>
      <c r="E98" s="11"/>
      <c r="F98" s="57"/>
      <c r="G98" s="11"/>
      <c r="H98" s="138"/>
      <c r="I98" s="138"/>
      <c r="J98" s="139"/>
      <c r="K98" s="139"/>
    </row>
    <row r="99" spans="1:12" ht="14.25" customHeight="1">
      <c r="A99" s="153"/>
      <c r="B99" s="66" t="s">
        <v>105</v>
      </c>
      <c r="C99" s="11"/>
      <c r="D99" s="11"/>
      <c r="E99" s="11"/>
      <c r="F99" s="57"/>
      <c r="G99" s="11"/>
      <c r="H99" s="138"/>
      <c r="I99" s="138"/>
      <c r="J99" s="139"/>
      <c r="K99" s="139"/>
    </row>
    <row r="100" spans="1:12" ht="14.25" customHeight="1">
      <c r="A100" s="153"/>
      <c r="B100" s="66" t="s">
        <v>106</v>
      </c>
      <c r="C100" s="11"/>
      <c r="D100" s="11"/>
      <c r="E100" s="11"/>
      <c r="F100" s="57"/>
      <c r="G100" s="11"/>
      <c r="H100" s="138"/>
      <c r="I100" s="138"/>
      <c r="J100" s="139"/>
      <c r="K100" s="139"/>
    </row>
    <row r="101" spans="1:12" ht="14.25" customHeight="1">
      <c r="A101" s="153"/>
      <c r="B101" s="66" t="s">
        <v>107</v>
      </c>
      <c r="C101" s="11"/>
      <c r="D101" s="11"/>
      <c r="E101" s="11"/>
      <c r="F101" s="57"/>
      <c r="G101" s="11"/>
      <c r="H101" s="138"/>
      <c r="I101" s="138"/>
      <c r="J101" s="139"/>
      <c r="K101" s="139"/>
    </row>
    <row r="102" spans="1:12" ht="14.25" customHeight="1">
      <c r="A102" s="153"/>
      <c r="B102" s="66" t="s">
        <v>108</v>
      </c>
      <c r="C102" s="11"/>
      <c r="D102" s="11"/>
      <c r="E102" s="11"/>
      <c r="F102" s="57"/>
      <c r="G102" s="11"/>
      <c r="H102" s="138"/>
      <c r="I102" s="138"/>
      <c r="J102" s="139"/>
      <c r="K102" s="139"/>
    </row>
    <row r="103" spans="1:12" ht="14.25" customHeight="1">
      <c r="A103" s="153"/>
      <c r="B103" s="66" t="s">
        <v>109</v>
      </c>
      <c r="C103" s="11"/>
      <c r="D103" s="11"/>
      <c r="E103" s="11"/>
      <c r="F103" s="57"/>
      <c r="G103" s="11"/>
      <c r="H103" s="138"/>
      <c r="I103" s="138"/>
      <c r="J103" s="139"/>
      <c r="K103" s="139"/>
    </row>
    <row r="104" spans="1:12" ht="14.25" customHeight="1">
      <c r="A104" s="153"/>
      <c r="B104" s="66" t="s">
        <v>110</v>
      </c>
      <c r="C104" s="11"/>
      <c r="D104" s="11"/>
      <c r="E104" s="11"/>
      <c r="F104" s="57"/>
      <c r="G104" s="11"/>
      <c r="H104" s="138"/>
      <c r="I104" s="138"/>
      <c r="J104" s="139"/>
      <c r="K104" s="139"/>
    </row>
    <row r="105" spans="1:12" ht="14.25" customHeight="1">
      <c r="A105" s="153"/>
      <c r="B105" s="66" t="s">
        <v>111</v>
      </c>
      <c r="C105" s="11"/>
      <c r="D105" s="11"/>
      <c r="E105" s="11"/>
      <c r="F105" s="57"/>
      <c r="G105" s="11"/>
      <c r="H105" s="138"/>
      <c r="I105" s="138"/>
      <c r="J105" s="139"/>
      <c r="K105" s="139"/>
    </row>
    <row r="106" spans="1:12" ht="14.25" customHeight="1">
      <c r="A106" s="153"/>
      <c r="B106" s="66" t="s">
        <v>112</v>
      </c>
      <c r="C106" s="11"/>
      <c r="D106" s="11"/>
      <c r="E106" s="11"/>
      <c r="F106" s="57"/>
      <c r="G106" s="11"/>
      <c r="H106" s="138"/>
      <c r="I106" s="138"/>
      <c r="J106" s="139"/>
      <c r="K106" s="139"/>
    </row>
    <row r="107" spans="1:12" ht="14.25" customHeight="1">
      <c r="A107" s="153"/>
      <c r="B107" s="66" t="s">
        <v>113</v>
      </c>
      <c r="C107" s="11"/>
      <c r="D107" s="11"/>
      <c r="E107" s="11"/>
      <c r="F107" s="57"/>
      <c r="G107" s="11"/>
      <c r="H107" s="138"/>
      <c r="I107" s="138"/>
      <c r="J107" s="139"/>
      <c r="K107" s="139"/>
    </row>
    <row r="108" spans="1:12" ht="14.25" customHeight="1">
      <c r="A108" s="153"/>
      <c r="B108" s="66" t="s">
        <v>114</v>
      </c>
      <c r="C108" s="11"/>
      <c r="D108" s="11"/>
      <c r="E108" s="11"/>
      <c r="F108" s="57"/>
      <c r="G108" s="11"/>
      <c r="H108" s="138"/>
      <c r="I108" s="138"/>
      <c r="J108" s="139"/>
      <c r="K108" s="139"/>
    </row>
    <row r="109" spans="1:12" ht="14.25" customHeight="1">
      <c r="A109" s="153"/>
      <c r="B109" s="66" t="s">
        <v>115</v>
      </c>
      <c r="C109" s="11"/>
      <c r="D109" s="11"/>
      <c r="E109" s="11"/>
      <c r="F109" s="57"/>
      <c r="G109" s="11"/>
      <c r="H109" s="138"/>
      <c r="I109" s="138"/>
      <c r="J109" s="139"/>
      <c r="K109" s="139"/>
    </row>
    <row r="110" spans="1:12" ht="14.25" customHeight="1">
      <c r="A110" s="153"/>
      <c r="B110" s="66" t="s">
        <v>116</v>
      </c>
      <c r="C110" s="11"/>
      <c r="D110" s="11"/>
      <c r="E110" s="11"/>
      <c r="F110" s="57"/>
      <c r="G110" s="11"/>
      <c r="H110" s="138"/>
      <c r="I110" s="138"/>
      <c r="J110" s="139"/>
      <c r="K110" s="139"/>
    </row>
    <row r="111" spans="1:12" ht="14.25" customHeight="1">
      <c r="A111" s="153"/>
      <c r="B111" s="66" t="s">
        <v>117</v>
      </c>
      <c r="C111" s="11"/>
      <c r="D111" s="11"/>
      <c r="E111" s="11"/>
      <c r="F111" s="57"/>
      <c r="G111" s="11"/>
      <c r="H111" s="138"/>
      <c r="I111" s="138"/>
      <c r="J111" s="139"/>
      <c r="K111" s="139"/>
    </row>
    <row r="112" spans="1:12" ht="9" customHeight="1">
      <c r="A112" s="153"/>
      <c r="B112" s="66"/>
      <c r="C112" s="11"/>
      <c r="D112" s="11"/>
      <c r="E112" s="11"/>
      <c r="F112" s="57"/>
      <c r="G112" s="11"/>
      <c r="H112" s="138"/>
      <c r="I112" s="138"/>
      <c r="J112" s="139"/>
      <c r="K112" s="139"/>
    </row>
    <row r="113" spans="1:12" ht="14.25" customHeight="1">
      <c r="A113" s="153"/>
      <c r="B113" s="11" t="s">
        <v>118</v>
      </c>
      <c r="C113" s="11"/>
      <c r="D113" s="11"/>
      <c r="E113" s="11"/>
      <c r="F113" s="57"/>
      <c r="G113" s="11"/>
      <c r="H113" s="138"/>
      <c r="I113" s="138"/>
      <c r="J113" s="139"/>
      <c r="K113" s="139"/>
    </row>
    <row r="114" spans="1:12" ht="14.25" customHeight="1">
      <c r="A114" s="153"/>
      <c r="B114" s="11" t="s">
        <v>119</v>
      </c>
      <c r="C114" s="11"/>
      <c r="D114" s="11"/>
      <c r="E114" s="11"/>
      <c r="F114" s="57"/>
      <c r="G114" s="11"/>
      <c r="H114" s="138"/>
      <c r="I114" s="138"/>
      <c r="J114" s="139"/>
      <c r="K114" s="139"/>
    </row>
    <row r="115" spans="1:12" ht="6.75" customHeight="1">
      <c r="A115" s="153"/>
      <c r="B115" s="11"/>
      <c r="C115" s="11"/>
      <c r="D115" s="11"/>
      <c r="E115" s="11"/>
      <c r="F115" s="57"/>
      <c r="G115" s="11"/>
      <c r="H115" s="138"/>
      <c r="I115" s="138"/>
      <c r="J115" s="139"/>
      <c r="K115" s="139"/>
    </row>
    <row r="116" spans="1:12" ht="14.25" customHeight="1">
      <c r="A116" s="135" t="s">
        <v>120</v>
      </c>
      <c r="B116" s="11"/>
      <c r="C116" s="11" t="s">
        <v>121</v>
      </c>
      <c r="D116" s="11"/>
      <c r="E116" s="11"/>
      <c r="F116" s="57"/>
      <c r="G116" s="11"/>
      <c r="H116" s="138">
        <v>1</v>
      </c>
      <c r="I116" s="138" t="s">
        <v>122</v>
      </c>
      <c r="J116" s="138"/>
      <c r="K116" s="138">
        <f>J116*H116</f>
        <v>0</v>
      </c>
      <c r="L116" s="2"/>
    </row>
    <row r="117" spans="1:12" ht="14.25" customHeight="1">
      <c r="A117" s="135"/>
      <c r="B117" s="11"/>
      <c r="C117" s="11" t="s">
        <v>123</v>
      </c>
      <c r="D117" s="11"/>
      <c r="E117" s="11"/>
      <c r="F117" s="57"/>
      <c r="G117" s="11"/>
      <c r="H117" s="138">
        <v>5</v>
      </c>
      <c r="I117" s="138" t="s">
        <v>122</v>
      </c>
      <c r="J117" s="138"/>
      <c r="K117" s="138">
        <f t="shared" ref="K117:K118" si="0">J117*H117</f>
        <v>0</v>
      </c>
      <c r="L117" s="2"/>
    </row>
    <row r="118" spans="1:12" ht="14.25" customHeight="1">
      <c r="A118" s="135"/>
      <c r="B118" s="11"/>
      <c r="C118" s="11" t="s">
        <v>124</v>
      </c>
      <c r="D118" s="11"/>
      <c r="E118" s="11"/>
      <c r="F118" s="57"/>
      <c r="G118" s="11"/>
      <c r="H118" s="138">
        <v>6</v>
      </c>
      <c r="I118" s="138" t="s">
        <v>122</v>
      </c>
      <c r="J118" s="138"/>
      <c r="K118" s="138">
        <f t="shared" si="0"/>
        <v>0</v>
      </c>
      <c r="L118" s="2"/>
    </row>
    <row r="119" spans="1:12" ht="14.25" customHeight="1">
      <c r="A119" s="135"/>
      <c r="B119" s="11"/>
      <c r="C119" s="11"/>
      <c r="D119" s="11"/>
      <c r="E119" s="11"/>
      <c r="F119" s="57"/>
      <c r="G119" s="11"/>
      <c r="H119" s="138"/>
      <c r="I119" s="138"/>
      <c r="J119" s="138"/>
      <c r="K119" s="138"/>
      <c r="L119" s="2"/>
    </row>
    <row r="120" spans="1:12" ht="9" customHeight="1">
      <c r="A120" s="153"/>
      <c r="B120" s="11"/>
      <c r="C120" s="11"/>
      <c r="D120" s="11"/>
      <c r="E120" s="11"/>
      <c r="F120" s="57"/>
      <c r="G120" s="11"/>
      <c r="H120" s="138"/>
      <c r="I120" s="138"/>
      <c r="J120" s="138"/>
      <c r="K120" s="139"/>
    </row>
    <row r="121" spans="1:12" ht="14.25" customHeight="1">
      <c r="A121" s="135"/>
      <c r="B121" s="66" t="s">
        <v>125</v>
      </c>
      <c r="C121" s="11"/>
      <c r="D121" s="11"/>
      <c r="E121" s="11"/>
      <c r="F121" s="57"/>
      <c r="G121" s="11"/>
      <c r="H121" s="135"/>
      <c r="I121" s="176"/>
      <c r="J121" s="138"/>
      <c r="K121" s="139"/>
    </row>
    <row r="122" spans="1:12" ht="14.25" customHeight="1">
      <c r="A122" s="135"/>
      <c r="B122" s="66" t="s">
        <v>126</v>
      </c>
      <c r="C122" s="11"/>
      <c r="D122" s="11"/>
      <c r="E122" s="11"/>
      <c r="F122" s="57"/>
      <c r="G122" s="11"/>
      <c r="H122" s="135"/>
      <c r="I122" s="176"/>
      <c r="J122" s="138"/>
      <c r="K122" s="139"/>
    </row>
    <row r="123" spans="1:12" ht="14.25" customHeight="1">
      <c r="A123" s="135"/>
      <c r="B123" s="11" t="s">
        <v>127</v>
      </c>
      <c r="C123" s="11"/>
      <c r="D123" s="11"/>
      <c r="E123" s="11"/>
      <c r="F123" s="57"/>
      <c r="G123" s="11"/>
      <c r="H123" s="135"/>
      <c r="I123" s="176"/>
      <c r="J123" s="138"/>
      <c r="K123" s="139"/>
    </row>
    <row r="124" spans="1:12" ht="14.25" customHeight="1">
      <c r="A124" s="135"/>
      <c r="B124" s="11" t="s">
        <v>128</v>
      </c>
      <c r="C124" s="11"/>
      <c r="D124" s="11"/>
      <c r="E124" s="11"/>
      <c r="F124" s="57"/>
      <c r="G124" s="11"/>
      <c r="H124" s="135"/>
      <c r="I124" s="176"/>
      <c r="J124" s="138"/>
      <c r="K124" s="139"/>
    </row>
    <row r="125" spans="1:12" ht="14.25" customHeight="1">
      <c r="A125" s="135"/>
      <c r="B125" s="11" t="s">
        <v>129</v>
      </c>
      <c r="C125" s="11"/>
      <c r="D125" s="11"/>
      <c r="E125" s="11"/>
      <c r="F125" s="57"/>
      <c r="G125" s="11"/>
      <c r="H125" s="135"/>
      <c r="I125" s="176"/>
      <c r="J125" s="138"/>
      <c r="K125" s="139"/>
    </row>
    <row r="126" spans="1:12" ht="14.25" customHeight="1">
      <c r="A126" s="135"/>
      <c r="B126" s="11" t="s">
        <v>130</v>
      </c>
      <c r="C126" s="11"/>
      <c r="D126" s="11"/>
      <c r="E126" s="11"/>
      <c r="F126" s="57"/>
      <c r="G126" s="11"/>
      <c r="H126" s="138"/>
      <c r="I126" s="138"/>
      <c r="J126" s="139"/>
      <c r="K126" s="139"/>
      <c r="L126" s="87"/>
    </row>
    <row r="127" spans="1:12" ht="14.25" customHeight="1">
      <c r="A127" s="135"/>
      <c r="B127" s="11" t="s">
        <v>131</v>
      </c>
      <c r="C127" s="11"/>
      <c r="D127" s="11"/>
      <c r="E127" s="11"/>
      <c r="F127" s="57"/>
      <c r="G127" s="11"/>
      <c r="H127" s="138"/>
      <c r="I127" s="138"/>
      <c r="J127" s="139"/>
      <c r="K127" s="139"/>
    </row>
    <row r="128" spans="1:12" ht="14.25" customHeight="1">
      <c r="A128" s="135" t="s">
        <v>68</v>
      </c>
      <c r="B128" s="11"/>
      <c r="C128" s="11" t="s">
        <v>132</v>
      </c>
      <c r="D128" s="11"/>
      <c r="E128" s="11"/>
      <c r="F128" s="57"/>
      <c r="G128" s="11"/>
      <c r="H128" s="138">
        <v>1</v>
      </c>
      <c r="I128" s="138" t="s">
        <v>122</v>
      </c>
      <c r="J128" s="138"/>
      <c r="K128" s="138">
        <f>J128*H128</f>
        <v>0</v>
      </c>
    </row>
    <row r="129" spans="1:12" ht="9.75" customHeight="1">
      <c r="A129" s="153"/>
      <c r="B129" s="11"/>
      <c r="C129" s="11"/>
      <c r="D129" s="11"/>
      <c r="E129" s="11"/>
      <c r="F129" s="57"/>
      <c r="G129" s="11"/>
      <c r="H129" s="138"/>
      <c r="I129" s="138"/>
      <c r="J129" s="139"/>
      <c r="K129" s="145" t="s">
        <v>27</v>
      </c>
    </row>
    <row r="130" spans="1:12" ht="14.25" customHeight="1">
      <c r="A130" s="153"/>
      <c r="B130" s="72"/>
      <c r="C130" s="72"/>
      <c r="D130" s="11"/>
      <c r="E130" s="66"/>
      <c r="F130" s="57"/>
      <c r="G130" s="11"/>
      <c r="H130" s="138"/>
      <c r="I130" s="138"/>
      <c r="J130" s="134"/>
      <c r="K130" s="134">
        <f>SUM(K96:K129)</f>
        <v>0</v>
      </c>
    </row>
    <row r="131" spans="1:12" ht="14.25" customHeight="1">
      <c r="A131" s="153"/>
      <c r="B131" s="72"/>
      <c r="C131" s="72"/>
      <c r="D131" s="11"/>
      <c r="E131" s="66"/>
      <c r="F131" s="57"/>
      <c r="G131" s="11"/>
      <c r="H131" s="138"/>
      <c r="I131" s="138"/>
      <c r="J131" s="134"/>
      <c r="K131" s="139"/>
    </row>
    <row r="132" spans="1:12" ht="14.25" customHeight="1">
      <c r="A132" s="153"/>
      <c r="B132" s="72"/>
      <c r="C132" s="11"/>
      <c r="D132" s="72"/>
      <c r="E132" s="57"/>
      <c r="F132" s="57"/>
      <c r="G132" s="11"/>
      <c r="H132" s="138"/>
      <c r="I132" s="138"/>
      <c r="J132" s="134"/>
      <c r="K132" s="139"/>
    </row>
    <row r="133" spans="1:12" ht="14.25" customHeight="1">
      <c r="A133" s="153"/>
      <c r="B133" s="72"/>
      <c r="C133" s="11"/>
      <c r="D133" s="72"/>
      <c r="E133" s="11"/>
      <c r="F133" s="57"/>
      <c r="G133" s="11"/>
      <c r="H133" s="138"/>
      <c r="I133" s="138"/>
      <c r="J133" s="134"/>
      <c r="K133" s="139"/>
    </row>
    <row r="134" spans="1:12" ht="14.25" customHeight="1">
      <c r="A134" s="153"/>
      <c r="B134" s="11"/>
      <c r="C134" s="11"/>
      <c r="D134" s="72"/>
      <c r="E134" s="11"/>
      <c r="F134" s="57"/>
      <c r="G134" s="11"/>
      <c r="H134" s="133" t="s">
        <v>18</v>
      </c>
      <c r="I134" s="133" t="s">
        <v>19</v>
      </c>
      <c r="J134" s="134" t="s">
        <v>314</v>
      </c>
      <c r="K134" s="134" t="s">
        <v>315</v>
      </c>
    </row>
    <row r="135" spans="1:12" ht="14.25" customHeight="1">
      <c r="A135" s="153"/>
      <c r="B135" s="152" t="s">
        <v>133</v>
      </c>
      <c r="C135" s="11"/>
      <c r="D135" s="11"/>
      <c r="E135" s="11"/>
      <c r="F135" s="57"/>
      <c r="G135" s="11"/>
      <c r="H135" s="138"/>
      <c r="I135" s="138"/>
      <c r="J135" s="139"/>
      <c r="K135" s="139"/>
    </row>
    <row r="136" spans="1:12" s="83" customFormat="1" ht="14.25" customHeight="1">
      <c r="A136" s="153"/>
      <c r="B136" s="152" t="s">
        <v>134</v>
      </c>
      <c r="C136" s="11"/>
      <c r="D136" s="11"/>
      <c r="E136" s="11"/>
      <c r="F136" s="57"/>
      <c r="G136" s="11"/>
      <c r="H136" s="138"/>
      <c r="I136" s="138"/>
      <c r="J136" s="139"/>
      <c r="K136" s="139"/>
      <c r="L136" s="88"/>
    </row>
    <row r="137" spans="1:12" s="83" customFormat="1" ht="14.25" customHeight="1">
      <c r="A137" s="135"/>
      <c r="B137" s="11"/>
      <c r="C137" s="11"/>
      <c r="D137" s="11"/>
      <c r="E137" s="11"/>
      <c r="F137" s="57"/>
      <c r="G137" s="11"/>
      <c r="H137" s="138"/>
      <c r="I137" s="138"/>
      <c r="J137" s="139"/>
      <c r="K137" s="139"/>
      <c r="L137" s="88"/>
    </row>
    <row r="138" spans="1:12" s="83" customFormat="1" ht="14.25" customHeight="1">
      <c r="A138" s="153"/>
      <c r="B138" s="66" t="s">
        <v>135</v>
      </c>
      <c r="C138" s="11"/>
      <c r="D138" s="11"/>
      <c r="E138" s="11"/>
      <c r="F138" s="57"/>
      <c r="G138" s="11"/>
      <c r="H138" s="138"/>
      <c r="I138" s="138"/>
      <c r="J138" s="139"/>
      <c r="K138" s="139"/>
      <c r="L138" s="77"/>
    </row>
    <row r="139" spans="1:12" s="83" customFormat="1" ht="14.25" customHeight="1">
      <c r="A139" s="153"/>
      <c r="B139" s="66" t="s">
        <v>136</v>
      </c>
      <c r="C139" s="11"/>
      <c r="D139" s="11"/>
      <c r="E139" s="11"/>
      <c r="F139" s="57"/>
      <c r="G139" s="11"/>
      <c r="H139" s="138"/>
      <c r="I139" s="138"/>
      <c r="J139" s="139"/>
      <c r="K139" s="139"/>
      <c r="L139" s="77"/>
    </row>
    <row r="140" spans="1:12" ht="14.25" customHeight="1">
      <c r="A140" s="135"/>
      <c r="B140" s="11" t="s">
        <v>137</v>
      </c>
      <c r="C140" s="11"/>
      <c r="D140" s="11"/>
      <c r="E140" s="11"/>
      <c r="F140" s="11"/>
      <c r="G140" s="11"/>
      <c r="H140" s="138"/>
      <c r="I140" s="138"/>
      <c r="J140" s="139"/>
      <c r="K140" s="139"/>
      <c r="L140" s="84"/>
    </row>
    <row r="141" spans="1:12" ht="14.25" customHeight="1">
      <c r="A141" s="135"/>
      <c r="B141" s="11" t="s">
        <v>138</v>
      </c>
      <c r="C141" s="11"/>
      <c r="D141" s="11"/>
      <c r="E141" s="11"/>
      <c r="F141" s="11"/>
      <c r="G141" s="11"/>
      <c r="H141" s="138"/>
      <c r="I141" s="138"/>
      <c r="J141" s="139"/>
      <c r="K141" s="139"/>
      <c r="L141" s="84"/>
    </row>
    <row r="142" spans="1:12" ht="14.25" customHeight="1">
      <c r="A142" s="135"/>
      <c r="B142" s="11" t="s">
        <v>139</v>
      </c>
      <c r="C142" s="11"/>
      <c r="D142" s="11"/>
      <c r="E142" s="11"/>
      <c r="F142" s="11"/>
      <c r="G142" s="11"/>
      <c r="H142" s="138"/>
      <c r="I142" s="138"/>
      <c r="J142" s="139"/>
      <c r="K142" s="139"/>
      <c r="L142" s="84"/>
    </row>
    <row r="143" spans="1:12" ht="14.25" customHeight="1">
      <c r="A143" s="143"/>
      <c r="B143" s="209" t="s">
        <v>140</v>
      </c>
      <c r="C143" s="209"/>
      <c r="D143" s="209"/>
      <c r="E143" s="209"/>
      <c r="F143" s="209"/>
      <c r="G143" s="209"/>
      <c r="H143" s="143"/>
      <c r="I143" s="210"/>
      <c r="J143" s="210"/>
      <c r="K143" s="211"/>
      <c r="L143" s="84"/>
    </row>
    <row r="144" spans="1:12" ht="14.25" customHeight="1">
      <c r="A144" s="143" t="s">
        <v>64</v>
      </c>
      <c r="B144" s="209"/>
      <c r="C144" s="177" t="s">
        <v>141</v>
      </c>
      <c r="D144" s="209"/>
      <c r="E144" s="209"/>
      <c r="F144" s="209"/>
      <c r="G144" s="209"/>
      <c r="H144" s="143">
        <v>3</v>
      </c>
      <c r="I144" s="143" t="s">
        <v>122</v>
      </c>
      <c r="J144" s="138"/>
      <c r="K144" s="138">
        <f>J144*H144</f>
        <v>0</v>
      </c>
      <c r="L144" s="84"/>
    </row>
    <row r="145" spans="1:256" ht="14.25" customHeight="1">
      <c r="A145" s="143"/>
      <c r="B145" s="209"/>
      <c r="C145" s="177"/>
      <c r="D145" s="209"/>
      <c r="E145" s="209"/>
      <c r="F145" s="209"/>
      <c r="G145" s="209"/>
      <c r="H145" s="143"/>
      <c r="I145" s="143"/>
      <c r="J145" s="138"/>
      <c r="K145" s="138"/>
      <c r="L145" s="86"/>
    </row>
    <row r="146" spans="1:256" ht="14.25" customHeight="1">
      <c r="A146" s="143"/>
      <c r="B146" s="209" t="s">
        <v>142</v>
      </c>
      <c r="C146" s="209"/>
      <c r="D146" s="209"/>
      <c r="E146" s="209"/>
      <c r="F146" s="209"/>
      <c r="G146" s="209"/>
      <c r="H146" s="143"/>
      <c r="I146" s="143"/>
      <c r="J146" s="210"/>
      <c r="K146" s="211"/>
    </row>
    <row r="147" spans="1:256" ht="14.25" customHeight="1">
      <c r="A147" s="143" t="s">
        <v>143</v>
      </c>
      <c r="B147" s="209"/>
      <c r="C147" s="177" t="s">
        <v>144</v>
      </c>
      <c r="D147" s="209"/>
      <c r="E147" s="209"/>
      <c r="F147" s="209"/>
      <c r="G147" s="209"/>
      <c r="H147" s="143">
        <v>15.6</v>
      </c>
      <c r="I147" s="143" t="s">
        <v>56</v>
      </c>
      <c r="J147" s="138"/>
      <c r="K147" s="138">
        <f>J147*H147</f>
        <v>0</v>
      </c>
    </row>
    <row r="148" spans="1:256" ht="14.25" customHeight="1">
      <c r="A148" s="143"/>
      <c r="B148" s="177"/>
      <c r="C148" s="209"/>
      <c r="D148" s="209"/>
      <c r="E148" s="209"/>
      <c r="F148" s="209"/>
      <c r="G148" s="209"/>
      <c r="H148" s="143"/>
      <c r="I148" s="143"/>
      <c r="J148" s="210"/>
      <c r="K148" s="211"/>
    </row>
    <row r="149" spans="1:256" ht="14.25" customHeight="1">
      <c r="A149" s="143"/>
      <c r="B149" s="209" t="s">
        <v>145</v>
      </c>
      <c r="C149" s="209"/>
      <c r="D149" s="209"/>
      <c r="E149" s="209"/>
      <c r="F149" s="209"/>
      <c r="G149" s="209"/>
      <c r="H149" s="143"/>
      <c r="I149" s="143"/>
      <c r="J149" s="210"/>
      <c r="K149" s="211"/>
      <c r="L149" s="88"/>
    </row>
    <row r="150" spans="1:256" ht="14.25" customHeight="1">
      <c r="A150" s="143" t="s">
        <v>54</v>
      </c>
      <c r="B150" s="209"/>
      <c r="C150" s="177" t="s">
        <v>144</v>
      </c>
      <c r="D150" s="209"/>
      <c r="E150" s="209"/>
      <c r="F150" s="209"/>
      <c r="G150" s="209"/>
      <c r="H150" s="143">
        <v>1</v>
      </c>
      <c r="I150" s="143" t="s">
        <v>56</v>
      </c>
      <c r="J150" s="138"/>
      <c r="K150" s="138">
        <f>J150*H150</f>
        <v>0</v>
      </c>
      <c r="L150" s="81"/>
    </row>
    <row r="151" spans="1:256" ht="14.25" customHeight="1">
      <c r="A151" s="143"/>
      <c r="B151" s="209"/>
      <c r="C151" s="177"/>
      <c r="D151" s="209"/>
      <c r="E151" s="209"/>
      <c r="F151" s="209"/>
      <c r="G151" s="209"/>
      <c r="H151" s="143"/>
      <c r="I151" s="143"/>
      <c r="J151" s="210"/>
      <c r="K151" s="211"/>
    </row>
    <row r="152" spans="1:256" ht="14.25" customHeight="1">
      <c r="A152" s="143"/>
      <c r="B152" s="209" t="s">
        <v>146</v>
      </c>
      <c r="C152" s="209"/>
      <c r="D152" s="209"/>
      <c r="E152" s="209"/>
      <c r="F152" s="209"/>
      <c r="G152" s="209"/>
      <c r="H152" s="143"/>
      <c r="I152" s="143"/>
      <c r="J152" s="210"/>
      <c r="K152" s="211"/>
    </row>
    <row r="153" spans="1:256" ht="14.25" customHeight="1">
      <c r="A153" s="143" t="s">
        <v>147</v>
      </c>
      <c r="B153" s="209"/>
      <c r="C153" s="177" t="s">
        <v>148</v>
      </c>
      <c r="D153" s="209"/>
      <c r="E153" s="209"/>
      <c r="F153" s="209"/>
      <c r="G153" s="209"/>
      <c r="H153" s="143">
        <v>1</v>
      </c>
      <c r="I153" s="143" t="s">
        <v>56</v>
      </c>
      <c r="J153" s="138"/>
      <c r="K153" s="138">
        <f>J153*H153</f>
        <v>0</v>
      </c>
    </row>
    <row r="154" spans="1:256" ht="14.25" customHeight="1">
      <c r="A154" s="143"/>
      <c r="B154" s="209"/>
      <c r="C154" s="177"/>
      <c r="D154" s="209"/>
      <c r="E154" s="209"/>
      <c r="F154" s="209"/>
      <c r="G154" s="209"/>
      <c r="H154" s="143"/>
      <c r="I154" s="143"/>
      <c r="J154" s="210"/>
      <c r="K154" s="211"/>
    </row>
    <row r="155" spans="1:256" ht="14.25" customHeight="1">
      <c r="A155" s="143"/>
      <c r="B155" s="209" t="s">
        <v>149</v>
      </c>
      <c r="C155" s="209"/>
      <c r="D155" s="209"/>
      <c r="E155" s="209"/>
      <c r="F155" s="209"/>
      <c r="G155" s="209"/>
      <c r="H155" s="143"/>
      <c r="I155" s="143"/>
      <c r="J155" s="210"/>
      <c r="K155" s="211"/>
    </row>
    <row r="156" spans="1:256" ht="14.25" customHeight="1">
      <c r="A156" s="143" t="s">
        <v>64</v>
      </c>
      <c r="B156" s="209"/>
      <c r="C156" s="177" t="s">
        <v>150</v>
      </c>
      <c r="D156" s="209"/>
      <c r="E156" s="209"/>
      <c r="F156" s="209"/>
      <c r="G156" s="209"/>
      <c r="H156" s="143">
        <v>1</v>
      </c>
      <c r="I156" s="143" t="s">
        <v>56</v>
      </c>
      <c r="J156" s="138"/>
      <c r="K156" s="138">
        <f>J156*H156</f>
        <v>0</v>
      </c>
    </row>
    <row r="157" spans="1:256" s="77" customFormat="1" ht="14.25" customHeight="1">
      <c r="A157" s="135"/>
      <c r="B157" s="11"/>
      <c r="C157" s="11"/>
      <c r="D157" s="11"/>
      <c r="E157" s="11"/>
      <c r="F157" s="57"/>
      <c r="G157" s="11"/>
      <c r="H157" s="138"/>
      <c r="I157" s="138"/>
      <c r="J157" s="139"/>
      <c r="K157" s="139"/>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row>
    <row r="158" spans="1:256" s="77" customFormat="1" ht="14.25" customHeight="1">
      <c r="A158" s="212"/>
      <c r="B158" s="213" t="s">
        <v>151</v>
      </c>
      <c r="C158" s="11"/>
      <c r="D158" s="209"/>
      <c r="E158" s="209"/>
      <c r="F158" s="214"/>
      <c r="G158" s="214"/>
      <c r="H158" s="215"/>
      <c r="I158" s="212"/>
      <c r="J158" s="216"/>
      <c r="K158" s="216"/>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row>
    <row r="159" spans="1:256" s="77" customFormat="1" ht="14.25" customHeight="1">
      <c r="A159" s="143"/>
      <c r="B159" s="209"/>
      <c r="C159" s="209"/>
      <c r="D159" s="209"/>
      <c r="E159" s="209"/>
      <c r="F159" s="209"/>
      <c r="G159" s="209"/>
      <c r="H159" s="140"/>
      <c r="I159" s="143"/>
      <c r="J159" s="210"/>
      <c r="K159" s="211"/>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row>
    <row r="160" spans="1:256" s="77" customFormat="1" ht="14.25" customHeight="1">
      <c r="A160" s="143"/>
      <c r="B160" s="213" t="s">
        <v>152</v>
      </c>
      <c r="C160" s="209"/>
      <c r="D160" s="209"/>
      <c r="E160" s="209"/>
      <c r="F160" s="209"/>
      <c r="G160" s="209"/>
      <c r="H160" s="140"/>
      <c r="I160" s="140"/>
      <c r="J160" s="217"/>
      <c r="K160" s="218"/>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row>
    <row r="161" spans="1:256" s="77" customFormat="1" ht="14.25" customHeight="1">
      <c r="A161" s="143"/>
      <c r="B161" s="213" t="s">
        <v>153</v>
      </c>
      <c r="C161" s="209"/>
      <c r="D161" s="209"/>
      <c r="E161" s="209"/>
      <c r="F161" s="209"/>
      <c r="G161" s="209"/>
      <c r="H161" s="140"/>
      <c r="I161" s="140"/>
      <c r="J161" s="217"/>
      <c r="K161" s="218"/>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row>
    <row r="162" spans="1:256" s="77" customFormat="1" ht="14.25" customHeight="1">
      <c r="A162" s="143"/>
      <c r="B162" s="209"/>
      <c r="C162" s="209"/>
      <c r="D162" s="209"/>
      <c r="E162" s="209"/>
      <c r="F162" s="209"/>
      <c r="G162" s="209"/>
      <c r="H162" s="140"/>
      <c r="I162" s="140"/>
      <c r="J162" s="217"/>
      <c r="K162" s="218"/>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row>
    <row r="163" spans="1:256" s="77" customFormat="1" ht="14.25" customHeight="1">
      <c r="A163" s="143"/>
      <c r="B163" s="209" t="s">
        <v>154</v>
      </c>
      <c r="C163" s="209"/>
      <c r="D163" s="209"/>
      <c r="E163" s="209"/>
      <c r="F163" s="209"/>
      <c r="G163" s="209"/>
      <c r="H163" s="140"/>
      <c r="I163" s="140"/>
      <c r="J163" s="217"/>
      <c r="K163" s="218"/>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row>
    <row r="164" spans="1:256" ht="14.25" customHeight="1">
      <c r="A164" s="143"/>
      <c r="B164" s="209"/>
      <c r="C164" s="209"/>
      <c r="D164" s="209"/>
      <c r="E164" s="209"/>
      <c r="F164" s="209"/>
      <c r="G164" s="209"/>
      <c r="H164" s="140"/>
      <c r="I164" s="140"/>
      <c r="J164" s="217"/>
      <c r="K164" s="218"/>
      <c r="L164" s="2"/>
    </row>
    <row r="165" spans="1:256" ht="14.25" customHeight="1">
      <c r="A165" s="143" t="s">
        <v>77</v>
      </c>
      <c r="B165" s="209"/>
      <c r="C165" s="209" t="s">
        <v>155</v>
      </c>
      <c r="D165" s="209"/>
      <c r="E165" s="209"/>
      <c r="F165" s="209"/>
      <c r="G165" s="209"/>
      <c r="H165" s="140"/>
      <c r="I165" s="219"/>
      <c r="J165" s="219"/>
      <c r="K165" s="219"/>
      <c r="L165" s="2"/>
    </row>
    <row r="166" spans="1:256" ht="14.25" customHeight="1">
      <c r="A166" s="143"/>
      <c r="B166" s="209"/>
      <c r="C166" s="209" t="s">
        <v>156</v>
      </c>
      <c r="D166" s="209"/>
      <c r="E166" s="209"/>
      <c r="F166" s="209"/>
      <c r="G166" s="209"/>
      <c r="H166" s="140"/>
      <c r="I166" s="219"/>
      <c r="J166" s="140"/>
      <c r="K166" s="218"/>
      <c r="L166" s="2"/>
    </row>
    <row r="167" spans="1:256" ht="14.25" customHeight="1">
      <c r="A167" s="143"/>
      <c r="B167" s="209"/>
      <c r="C167" s="209" t="s">
        <v>157</v>
      </c>
      <c r="D167" s="209"/>
      <c r="E167" s="209"/>
      <c r="F167" s="209"/>
      <c r="G167" s="209"/>
      <c r="H167" s="140">
        <v>9</v>
      </c>
      <c r="I167" s="140" t="s">
        <v>158</v>
      </c>
      <c r="J167" s="138"/>
      <c r="K167" s="138">
        <f>J167*H167</f>
        <v>0</v>
      </c>
      <c r="L167" s="2"/>
    </row>
    <row r="168" spans="1:256" ht="14.25" customHeight="1">
      <c r="A168" s="143"/>
      <c r="B168" s="209"/>
      <c r="C168" s="209"/>
      <c r="D168" s="209"/>
      <c r="E168" s="209"/>
      <c r="F168" s="209"/>
      <c r="G168" s="209"/>
      <c r="H168" s="140"/>
      <c r="I168" s="140"/>
      <c r="J168" s="140"/>
      <c r="K168" s="218"/>
      <c r="L168" s="2"/>
    </row>
    <row r="169" spans="1:256" ht="14.25" customHeight="1">
      <c r="A169" s="143" t="s">
        <v>143</v>
      </c>
      <c r="B169" s="209"/>
      <c r="C169" s="209" t="s">
        <v>159</v>
      </c>
      <c r="D169" s="209"/>
      <c r="E169" s="209"/>
      <c r="F169" s="209"/>
      <c r="G169" s="209"/>
      <c r="H169" s="140"/>
      <c r="I169" s="219"/>
      <c r="J169" s="219"/>
      <c r="K169" s="219"/>
      <c r="L169" s="2"/>
    </row>
    <row r="170" spans="1:256" ht="14.25" customHeight="1">
      <c r="A170" s="143"/>
      <c r="B170" s="209"/>
      <c r="C170" s="209" t="s">
        <v>160</v>
      </c>
      <c r="D170" s="209"/>
      <c r="E170" s="209"/>
      <c r="F170" s="209"/>
      <c r="G170" s="209"/>
      <c r="H170" s="140">
        <v>3</v>
      </c>
      <c r="I170" s="140" t="s">
        <v>122</v>
      </c>
      <c r="J170" s="138"/>
      <c r="K170" s="138">
        <f>J170*H170</f>
        <v>0</v>
      </c>
      <c r="L170" s="2"/>
    </row>
    <row r="171" spans="1:256" ht="14.25" customHeight="1">
      <c r="A171" s="143"/>
      <c r="B171" s="209"/>
      <c r="C171" s="209"/>
      <c r="D171" s="209"/>
      <c r="E171" s="209"/>
      <c r="F171" s="209"/>
      <c r="G171" s="209"/>
      <c r="H171" s="140"/>
      <c r="I171" s="140"/>
      <c r="J171" s="140"/>
      <c r="K171" s="218"/>
      <c r="L171" s="2"/>
    </row>
    <row r="172" spans="1:256" ht="14.25" customHeight="1">
      <c r="A172" s="143"/>
      <c r="B172" s="209"/>
      <c r="C172" s="209"/>
      <c r="D172" s="209"/>
      <c r="E172" s="209"/>
      <c r="F172" s="209"/>
      <c r="G172" s="209"/>
      <c r="H172" s="140"/>
      <c r="I172" s="140"/>
      <c r="J172" s="140"/>
      <c r="K172" s="218"/>
      <c r="L172" s="2"/>
    </row>
    <row r="173" spans="1:256" ht="14.25" customHeight="1">
      <c r="A173" s="135"/>
      <c r="B173" s="11"/>
      <c r="C173" s="11"/>
      <c r="D173" s="11"/>
      <c r="E173" s="11"/>
      <c r="F173" s="57"/>
      <c r="G173" s="11"/>
      <c r="H173" s="138"/>
      <c r="I173" s="138"/>
      <c r="J173" s="139"/>
      <c r="K173" s="139"/>
    </row>
    <row r="174" spans="1:256" ht="14.25" customHeight="1">
      <c r="A174" s="153"/>
      <c r="B174" s="66" t="s">
        <v>161</v>
      </c>
      <c r="C174" s="11"/>
      <c r="D174" s="11"/>
      <c r="E174" s="11"/>
      <c r="F174" s="11"/>
      <c r="G174" s="11"/>
      <c r="H174" s="135"/>
      <c r="I174" s="133"/>
      <c r="J174" s="134"/>
      <c r="K174" s="134"/>
    </row>
    <row r="175" spans="1:256" ht="14.25" customHeight="1">
      <c r="A175" s="153"/>
      <c r="B175" s="11"/>
      <c r="C175" s="11"/>
      <c r="D175" s="11"/>
      <c r="E175" s="11"/>
      <c r="F175" s="11"/>
      <c r="G175" s="11"/>
      <c r="H175" s="135"/>
      <c r="I175" s="133"/>
      <c r="J175" s="134"/>
      <c r="K175" s="134"/>
    </row>
    <row r="176" spans="1:256" ht="14.25" customHeight="1">
      <c r="A176" s="143"/>
      <c r="B176" s="66" t="s">
        <v>162</v>
      </c>
      <c r="C176" s="11"/>
      <c r="D176" s="11"/>
      <c r="E176" s="11"/>
      <c r="F176" s="11"/>
      <c r="G176" s="11"/>
      <c r="H176" s="140"/>
      <c r="I176" s="138"/>
      <c r="J176" s="178"/>
      <c r="K176" s="179"/>
    </row>
    <row r="177" spans="1:11" ht="14.25" customHeight="1">
      <c r="A177" s="143"/>
      <c r="B177" s="66"/>
      <c r="C177" s="11"/>
      <c r="D177" s="11"/>
      <c r="E177" s="11"/>
      <c r="F177" s="11"/>
      <c r="G177" s="11"/>
      <c r="H177" s="140"/>
      <c r="I177" s="138"/>
      <c r="J177" s="178"/>
      <c r="K177" s="179"/>
    </row>
    <row r="178" spans="1:11" ht="14.25" customHeight="1">
      <c r="A178" s="135"/>
      <c r="B178" s="11" t="s">
        <v>163</v>
      </c>
      <c r="C178" s="11"/>
      <c r="D178" s="11"/>
      <c r="E178" s="11"/>
      <c r="F178" s="11"/>
      <c r="G178" s="11"/>
      <c r="H178" s="140"/>
      <c r="I178" s="135"/>
      <c r="J178" s="180"/>
      <c r="K178" s="181"/>
    </row>
    <row r="179" spans="1:11" ht="14.25" customHeight="1">
      <c r="A179" s="135"/>
      <c r="B179" s="11" t="s">
        <v>164</v>
      </c>
      <c r="C179" s="11"/>
      <c r="D179" s="11"/>
      <c r="E179" s="11"/>
      <c r="F179" s="11"/>
      <c r="G179" s="11"/>
      <c r="H179" s="140"/>
      <c r="I179" s="135"/>
      <c r="J179" s="180"/>
      <c r="K179" s="181"/>
    </row>
    <row r="180" spans="1:11" ht="14.25" customHeight="1">
      <c r="A180" s="135"/>
      <c r="B180" s="11" t="s">
        <v>165</v>
      </c>
      <c r="C180" s="11"/>
      <c r="D180" s="11"/>
      <c r="E180" s="11"/>
      <c r="F180" s="11"/>
      <c r="G180" s="11"/>
      <c r="H180" s="140"/>
      <c r="I180" s="135"/>
      <c r="J180" s="180"/>
      <c r="K180" s="181"/>
    </row>
    <row r="181" spans="1:11" ht="14.25" customHeight="1">
      <c r="A181" s="143"/>
      <c r="B181" s="177" t="s">
        <v>166</v>
      </c>
      <c r="C181" s="182"/>
      <c r="D181" s="182"/>
      <c r="E181" s="182"/>
      <c r="F181" s="182"/>
      <c r="G181" s="182"/>
      <c r="H181" s="140"/>
      <c r="I181" s="138"/>
      <c r="J181" s="178"/>
      <c r="K181" s="179"/>
    </row>
    <row r="182" spans="1:11" ht="14.25" customHeight="1">
      <c r="A182" s="135"/>
      <c r="B182" s="11" t="s">
        <v>167</v>
      </c>
      <c r="C182" s="11"/>
      <c r="D182" s="11"/>
      <c r="E182" s="11"/>
      <c r="F182" s="11"/>
      <c r="G182" s="11"/>
      <c r="H182" s="140"/>
      <c r="I182" s="135"/>
      <c r="J182" s="180"/>
      <c r="K182" s="181"/>
    </row>
    <row r="183" spans="1:11" ht="14.25" customHeight="1">
      <c r="A183" s="143"/>
      <c r="B183" s="11" t="s">
        <v>168</v>
      </c>
      <c r="C183" s="11"/>
      <c r="D183" s="11"/>
      <c r="E183" s="11"/>
      <c r="F183" s="11"/>
      <c r="G183" s="11"/>
      <c r="H183" s="140"/>
      <c r="I183" s="138"/>
      <c r="J183" s="138"/>
      <c r="K183" s="139"/>
    </row>
    <row r="184" spans="1:11" ht="14.25" customHeight="1">
      <c r="A184" s="143"/>
      <c r="B184" s="11"/>
      <c r="C184" s="11"/>
      <c r="D184" s="11"/>
      <c r="E184" s="11"/>
      <c r="F184" s="11"/>
      <c r="G184" s="11"/>
      <c r="H184" s="140"/>
      <c r="I184" s="138"/>
      <c r="J184" s="138"/>
      <c r="K184" s="139"/>
    </row>
    <row r="185" spans="1:11" ht="14.25" customHeight="1">
      <c r="A185" s="135" t="s">
        <v>93</v>
      </c>
      <c r="B185" s="11"/>
      <c r="C185" s="11" t="s">
        <v>169</v>
      </c>
      <c r="D185" s="11"/>
      <c r="E185" s="11"/>
      <c r="F185" s="11"/>
      <c r="G185" s="11"/>
      <c r="H185" s="140">
        <v>1</v>
      </c>
      <c r="I185" s="135" t="s">
        <v>122</v>
      </c>
      <c r="J185" s="138"/>
      <c r="K185" s="138">
        <f>J185*H185</f>
        <v>0</v>
      </c>
    </row>
    <row r="186" spans="1:11" ht="14.25" customHeight="1">
      <c r="A186" s="135"/>
      <c r="B186" s="11"/>
      <c r="C186" s="11"/>
      <c r="D186" s="11"/>
      <c r="E186" s="11"/>
      <c r="F186" s="11"/>
      <c r="G186" s="11"/>
      <c r="H186" s="140"/>
      <c r="I186" s="135"/>
      <c r="J186" s="138"/>
      <c r="K186" s="139"/>
    </row>
    <row r="187" spans="1:11" ht="14.25" customHeight="1">
      <c r="A187" s="135" t="s">
        <v>77</v>
      </c>
      <c r="B187" s="11"/>
      <c r="C187" s="11"/>
      <c r="D187" s="11"/>
      <c r="E187" s="11"/>
      <c r="F187" s="11"/>
      <c r="G187" s="11"/>
      <c r="H187" s="140"/>
      <c r="I187" s="135"/>
      <c r="J187" s="138"/>
      <c r="K187" s="138"/>
    </row>
    <row r="188" spans="1:11" ht="14.25" customHeight="1">
      <c r="A188" s="153"/>
      <c r="B188" s="11"/>
      <c r="C188" s="11"/>
      <c r="D188" s="11"/>
      <c r="E188" s="11"/>
      <c r="F188" s="57"/>
      <c r="G188" s="11"/>
      <c r="H188" s="138"/>
      <c r="I188" s="138"/>
      <c r="J188" s="139"/>
      <c r="K188" s="145"/>
    </row>
    <row r="189" spans="1:11" ht="14.25" customHeight="1">
      <c r="A189" s="153"/>
      <c r="B189" s="213" t="s">
        <v>170</v>
      </c>
      <c r="C189" s="11"/>
      <c r="D189" s="11"/>
      <c r="E189" s="11"/>
      <c r="F189" s="57"/>
      <c r="G189" s="11"/>
      <c r="H189" s="138"/>
      <c r="I189" s="138"/>
      <c r="J189" s="139"/>
      <c r="K189" s="139"/>
    </row>
    <row r="190" spans="1:11" ht="14.25" customHeight="1">
      <c r="A190" s="135"/>
      <c r="B190" s="11"/>
      <c r="C190" s="11"/>
      <c r="D190" s="11"/>
      <c r="E190" s="11"/>
      <c r="F190" s="57"/>
      <c r="G190" s="11"/>
      <c r="H190" s="138"/>
      <c r="I190" s="138"/>
      <c r="J190" s="139"/>
      <c r="K190" s="139"/>
    </row>
    <row r="191" spans="1:11" ht="14.25" customHeight="1">
      <c r="A191" s="135"/>
      <c r="B191" s="213" t="s">
        <v>171</v>
      </c>
      <c r="C191" s="209"/>
      <c r="D191" s="11"/>
      <c r="E191" s="11"/>
      <c r="F191" s="57"/>
      <c r="G191" s="11"/>
      <c r="H191" s="138"/>
      <c r="I191" s="138"/>
      <c r="J191" s="139"/>
      <c r="K191" s="139"/>
    </row>
    <row r="192" spans="1:11" ht="14.25" customHeight="1">
      <c r="A192" s="135"/>
      <c r="B192" s="213" t="s">
        <v>172</v>
      </c>
      <c r="C192" s="209"/>
      <c r="D192" s="11"/>
      <c r="E192" s="11"/>
      <c r="F192" s="57"/>
      <c r="G192" s="11"/>
      <c r="H192" s="138"/>
      <c r="I192" s="138"/>
      <c r="J192" s="139"/>
      <c r="K192" s="139"/>
    </row>
    <row r="193" spans="1:11" ht="14.25" customHeight="1">
      <c r="A193" s="135"/>
      <c r="B193" s="213" t="s">
        <v>173</v>
      </c>
      <c r="C193" s="209"/>
      <c r="D193" s="11"/>
      <c r="E193" s="11"/>
      <c r="F193" s="57"/>
      <c r="G193" s="11"/>
      <c r="H193" s="138"/>
      <c r="I193" s="138"/>
      <c r="J193" s="139"/>
      <c r="K193" s="139"/>
    </row>
    <row r="194" spans="1:11" ht="14.25" customHeight="1">
      <c r="A194" s="135"/>
      <c r="B194" s="11"/>
      <c r="C194" s="11"/>
      <c r="D194" s="11"/>
      <c r="E194" s="11"/>
      <c r="F194" s="57"/>
      <c r="G194" s="11"/>
      <c r="H194" s="138"/>
      <c r="I194" s="138"/>
      <c r="J194" s="139"/>
      <c r="K194" s="139"/>
    </row>
    <row r="195" spans="1:11" ht="14.25" customHeight="1">
      <c r="A195" s="153"/>
      <c r="B195" s="11" t="s">
        <v>174</v>
      </c>
      <c r="C195" s="11"/>
      <c r="D195" s="11"/>
      <c r="E195" s="11"/>
      <c r="F195" s="57"/>
      <c r="G195" s="11"/>
      <c r="H195" s="138"/>
      <c r="I195" s="138"/>
      <c r="J195" s="139"/>
      <c r="K195" s="139"/>
    </row>
    <row r="196" spans="1:11" ht="14.25" customHeight="1">
      <c r="A196" s="153"/>
      <c r="B196" s="11"/>
      <c r="C196" s="11"/>
      <c r="D196" s="11"/>
      <c r="E196" s="11"/>
      <c r="F196" s="57"/>
      <c r="G196" s="11"/>
      <c r="H196" s="138"/>
      <c r="I196" s="138"/>
      <c r="J196" s="139"/>
      <c r="K196" s="139"/>
    </row>
    <row r="197" spans="1:11" ht="14.25" customHeight="1">
      <c r="A197" s="135" t="s">
        <v>64</v>
      </c>
      <c r="B197" s="11"/>
      <c r="C197" s="11" t="s">
        <v>175</v>
      </c>
      <c r="D197" s="11"/>
      <c r="E197" s="11"/>
      <c r="F197" s="57"/>
      <c r="G197" s="11"/>
      <c r="H197" s="138">
        <v>10.4</v>
      </c>
      <c r="I197" s="138" t="s">
        <v>56</v>
      </c>
      <c r="J197" s="138"/>
      <c r="K197" s="138">
        <f>J197*H197</f>
        <v>0</v>
      </c>
    </row>
    <row r="198" spans="1:11" ht="14.25" customHeight="1">
      <c r="A198" s="135"/>
      <c r="B198" s="11"/>
      <c r="C198" s="11"/>
      <c r="D198" s="11"/>
      <c r="E198" s="11"/>
      <c r="F198" s="57"/>
      <c r="G198" s="11"/>
      <c r="H198" s="138"/>
      <c r="I198" s="138"/>
      <c r="J198" s="139"/>
      <c r="K198" s="139"/>
    </row>
    <row r="199" spans="1:11" ht="14.25" customHeight="1">
      <c r="A199" s="135"/>
      <c r="B199" s="11" t="s">
        <v>176</v>
      </c>
      <c r="C199" s="11"/>
      <c r="D199" s="11"/>
      <c r="E199" s="11"/>
      <c r="F199" s="57"/>
      <c r="G199" s="11"/>
      <c r="H199" s="138"/>
      <c r="I199" s="138"/>
      <c r="J199" s="139"/>
      <c r="K199" s="139"/>
    </row>
    <row r="200" spans="1:11" ht="14.25" customHeight="1">
      <c r="A200" s="135"/>
      <c r="B200" s="11"/>
      <c r="C200" s="11"/>
      <c r="D200" s="11"/>
      <c r="E200" s="11"/>
      <c r="F200" s="57"/>
      <c r="G200" s="11"/>
      <c r="H200" s="138"/>
      <c r="I200" s="138"/>
      <c r="J200" s="138"/>
      <c r="K200" s="138"/>
    </row>
    <row r="201" spans="1:11" ht="14.25" customHeight="1">
      <c r="A201" s="135" t="s">
        <v>77</v>
      </c>
      <c r="B201" s="11"/>
      <c r="C201" s="11" t="s">
        <v>78</v>
      </c>
      <c r="D201" s="11"/>
      <c r="E201" s="11"/>
      <c r="F201" s="57"/>
      <c r="G201" s="11"/>
      <c r="H201" s="138">
        <v>18.899999999999999</v>
      </c>
      <c r="I201" s="138" t="s">
        <v>36</v>
      </c>
      <c r="J201" s="138"/>
      <c r="K201" s="138">
        <f>J201*H201</f>
        <v>0</v>
      </c>
    </row>
    <row r="202" spans="1:11" ht="14.25" customHeight="1">
      <c r="A202" s="135"/>
      <c r="B202" s="11"/>
      <c r="C202" s="11"/>
      <c r="D202" s="11"/>
      <c r="E202" s="11"/>
      <c r="F202" s="57"/>
      <c r="G202" s="11"/>
      <c r="H202" s="138"/>
      <c r="I202" s="138"/>
      <c r="J202" s="139"/>
      <c r="K202" s="139"/>
    </row>
    <row r="203" spans="1:11" ht="14.25" customHeight="1">
      <c r="A203" s="135"/>
      <c r="B203" s="11" t="s">
        <v>177</v>
      </c>
      <c r="C203" s="11"/>
      <c r="D203" s="11"/>
      <c r="E203" s="11"/>
      <c r="F203" s="57"/>
      <c r="G203" s="11"/>
      <c r="H203" s="138"/>
      <c r="I203" s="138"/>
      <c r="J203" s="139"/>
      <c r="K203" s="139"/>
    </row>
    <row r="204" spans="1:11" ht="14.25" customHeight="1">
      <c r="A204" s="135"/>
      <c r="B204" s="11"/>
      <c r="C204" s="11" t="s">
        <v>178</v>
      </c>
      <c r="D204" s="11"/>
      <c r="E204" s="11"/>
      <c r="F204" s="57"/>
      <c r="G204" s="11"/>
      <c r="H204" s="138">
        <v>29</v>
      </c>
      <c r="I204" s="138" t="s">
        <v>56</v>
      </c>
      <c r="J204" s="138"/>
      <c r="K204" s="139">
        <f>J204*H204</f>
        <v>0</v>
      </c>
    </row>
    <row r="205" spans="1:11" ht="14.25" customHeight="1">
      <c r="A205" s="153"/>
      <c r="B205" s="11"/>
      <c r="C205" s="11"/>
      <c r="D205" s="11"/>
      <c r="E205" s="11"/>
      <c r="F205" s="57"/>
      <c r="G205" s="11"/>
      <c r="H205" s="138"/>
      <c r="I205" s="138"/>
      <c r="J205" s="139"/>
      <c r="K205" s="145" t="s">
        <v>27</v>
      </c>
    </row>
    <row r="206" spans="1:11" ht="14.25" customHeight="1">
      <c r="A206" s="153"/>
      <c r="B206" s="11"/>
      <c r="C206" s="11"/>
      <c r="D206" s="11"/>
      <c r="E206" s="11" t="s">
        <v>44</v>
      </c>
      <c r="F206" s="57"/>
      <c r="G206" s="11"/>
      <c r="H206" s="138"/>
      <c r="I206" s="138"/>
      <c r="J206" s="139"/>
      <c r="K206" s="134">
        <f>SUM(K138:K205)</f>
        <v>0</v>
      </c>
    </row>
    <row r="207" spans="1:11" ht="14.25" customHeight="1">
      <c r="A207" s="153"/>
      <c r="B207" s="11"/>
      <c r="C207" s="11"/>
      <c r="D207" s="11"/>
      <c r="E207" s="11"/>
      <c r="F207" s="57"/>
      <c r="G207" s="11"/>
      <c r="H207" s="138"/>
      <c r="I207" s="138"/>
      <c r="J207" s="139"/>
      <c r="K207" s="139"/>
    </row>
    <row r="208" spans="1:11" ht="14.25" customHeight="1">
      <c r="A208" s="220"/>
      <c r="B208" s="191"/>
      <c r="C208" s="147"/>
      <c r="D208" s="147"/>
      <c r="E208" s="183"/>
      <c r="F208" s="148"/>
      <c r="G208" s="147"/>
      <c r="H208" s="149"/>
      <c r="I208" s="149"/>
      <c r="J208" s="184"/>
      <c r="K208" s="185"/>
    </row>
    <row r="209" spans="1:11" ht="14.25" customHeight="1">
      <c r="A209" s="203"/>
      <c r="B209" s="11"/>
      <c r="C209" s="201"/>
      <c r="D209" s="201"/>
      <c r="E209" s="201"/>
      <c r="F209" s="159"/>
      <c r="G209" s="201"/>
      <c r="H209" s="166"/>
      <c r="I209" s="166"/>
      <c r="J209" s="167"/>
      <c r="K209" s="202"/>
    </row>
    <row r="210" spans="1:11" ht="14.25" customHeight="1">
      <c r="A210" s="203"/>
      <c r="B210" s="11"/>
      <c r="C210" s="11"/>
      <c r="D210" s="11"/>
      <c r="E210" s="11"/>
      <c r="F210" s="57"/>
      <c r="G210" s="11"/>
      <c r="H210" s="138"/>
      <c r="I210" s="138"/>
      <c r="J210" s="139"/>
      <c r="K210" s="204"/>
    </row>
    <row r="211" spans="1:11" ht="14.25" customHeight="1">
      <c r="A211" s="203"/>
      <c r="B211" s="11"/>
      <c r="C211" s="11" t="s">
        <v>179</v>
      </c>
      <c r="D211" s="11"/>
      <c r="E211" s="11"/>
      <c r="F211" s="57"/>
      <c r="G211" s="11"/>
      <c r="H211" s="138"/>
      <c r="I211" s="138"/>
      <c r="J211" s="139"/>
      <c r="K211" s="204"/>
    </row>
    <row r="212" spans="1:11" ht="14.25" customHeight="1">
      <c r="A212" s="203"/>
      <c r="B212" s="11"/>
      <c r="C212" s="11"/>
      <c r="D212" s="11"/>
      <c r="E212" s="11"/>
      <c r="F212" s="57"/>
      <c r="G212" s="11"/>
      <c r="H212" s="138"/>
      <c r="I212" s="138"/>
      <c r="J212" s="139"/>
      <c r="K212" s="204"/>
    </row>
    <row r="213" spans="1:11" ht="14.25" customHeight="1">
      <c r="A213" s="203"/>
      <c r="B213" s="11" t="s">
        <v>180</v>
      </c>
      <c r="C213" s="11"/>
      <c r="D213" s="11"/>
      <c r="E213" s="11"/>
      <c r="F213" s="57"/>
      <c r="G213" s="11"/>
      <c r="H213" s="138"/>
      <c r="I213" s="138"/>
      <c r="J213" s="139"/>
      <c r="K213" s="204">
        <f>K18</f>
        <v>0</v>
      </c>
    </row>
    <row r="214" spans="1:11" ht="14.25" customHeight="1">
      <c r="A214" s="205"/>
      <c r="B214" s="11"/>
      <c r="C214" s="11"/>
      <c r="D214" s="11"/>
      <c r="E214" s="11"/>
      <c r="F214" s="57"/>
      <c r="G214" s="11"/>
      <c r="H214" s="138"/>
      <c r="I214" s="138"/>
      <c r="J214" s="139"/>
      <c r="K214" s="204"/>
    </row>
    <row r="215" spans="1:11" ht="14.25" customHeight="1">
      <c r="B215" s="11" t="s">
        <v>181</v>
      </c>
      <c r="C215" s="11"/>
      <c r="D215" s="11"/>
      <c r="E215" s="11"/>
      <c r="F215" s="57"/>
      <c r="G215" s="11"/>
      <c r="H215" s="138"/>
      <c r="I215" s="138"/>
      <c r="J215" s="139"/>
      <c r="K215" s="204">
        <f>K52</f>
        <v>0</v>
      </c>
    </row>
    <row r="216" spans="1:11" ht="14.25" customHeight="1">
      <c r="B216" s="11"/>
      <c r="C216" s="11"/>
      <c r="D216" s="11"/>
      <c r="E216" s="11"/>
      <c r="F216" s="57"/>
      <c r="G216" s="11"/>
      <c r="H216" s="138"/>
      <c r="I216" s="138"/>
      <c r="J216" s="139"/>
      <c r="K216" s="204"/>
    </row>
    <row r="217" spans="1:11" ht="14.25" customHeight="1">
      <c r="B217" s="11" t="s">
        <v>182</v>
      </c>
      <c r="C217" s="11"/>
      <c r="D217" s="11"/>
      <c r="E217" s="11"/>
      <c r="F217" s="57"/>
      <c r="G217" s="11"/>
      <c r="H217" s="138"/>
      <c r="I217" s="138"/>
      <c r="J217" s="139"/>
      <c r="K217" s="204">
        <f>K83</f>
        <v>0</v>
      </c>
    </row>
    <row r="218" spans="1:11" ht="14.25" customHeight="1">
      <c r="B218" s="11"/>
      <c r="C218" s="11"/>
      <c r="D218" s="11"/>
      <c r="E218" s="11"/>
      <c r="F218" s="57"/>
      <c r="G218" s="11"/>
      <c r="H218" s="138"/>
      <c r="I218" s="138"/>
      <c r="J218" s="139"/>
      <c r="K218" s="204"/>
    </row>
    <row r="219" spans="1:11" ht="14.25" customHeight="1">
      <c r="B219" s="11" t="s">
        <v>183</v>
      </c>
      <c r="C219" s="11"/>
      <c r="D219" s="11"/>
      <c r="E219" s="11"/>
      <c r="F219" s="57"/>
      <c r="G219" s="11"/>
      <c r="H219" s="138"/>
      <c r="I219" s="138"/>
      <c r="J219" s="139"/>
      <c r="K219" s="204">
        <v>0</v>
      </c>
    </row>
    <row r="220" spans="1:11" ht="14.25" customHeight="1">
      <c r="B220" s="11"/>
      <c r="C220" s="11"/>
      <c r="D220" s="11"/>
      <c r="E220" s="11"/>
      <c r="F220" s="57"/>
      <c r="G220" s="11"/>
      <c r="H220" s="138"/>
      <c r="I220" s="138"/>
      <c r="J220" s="139"/>
      <c r="K220" s="204"/>
    </row>
    <row r="221" spans="1:11" ht="14.25" customHeight="1">
      <c r="B221" s="11" t="s">
        <v>184</v>
      </c>
      <c r="C221" s="11"/>
      <c r="D221" s="11"/>
      <c r="E221" s="11"/>
      <c r="F221" s="57"/>
      <c r="G221" s="11"/>
      <c r="H221" s="138"/>
      <c r="I221" s="138"/>
      <c r="J221" s="139"/>
      <c r="K221" s="204">
        <f>K130</f>
        <v>0</v>
      </c>
    </row>
    <row r="222" spans="1:11" ht="14.25" customHeight="1">
      <c r="B222" s="11"/>
      <c r="C222" s="11"/>
      <c r="D222" s="11"/>
      <c r="E222" s="11"/>
      <c r="F222" s="57"/>
      <c r="G222" s="11"/>
      <c r="H222" s="138"/>
      <c r="I222" s="138"/>
      <c r="J222" s="139"/>
      <c r="K222" s="204"/>
    </row>
    <row r="223" spans="1:11" ht="14.25" customHeight="1">
      <c r="B223" s="11" t="s">
        <v>185</v>
      </c>
      <c r="C223" s="11"/>
      <c r="D223" s="11"/>
      <c r="E223" s="11"/>
      <c r="F223" s="57"/>
      <c r="G223" s="11"/>
      <c r="H223" s="138"/>
      <c r="I223" s="138"/>
      <c r="J223" s="139"/>
      <c r="K223" s="204">
        <f>K206</f>
        <v>0</v>
      </c>
    </row>
    <row r="224" spans="1:11" ht="14.25" customHeight="1">
      <c r="B224" s="11"/>
      <c r="C224" s="11"/>
      <c r="D224" s="11"/>
      <c r="E224" s="11"/>
      <c r="F224" s="57"/>
      <c r="G224" s="11"/>
      <c r="H224" s="138"/>
      <c r="I224" s="138"/>
      <c r="J224" s="139"/>
      <c r="K224" s="204"/>
    </row>
    <row r="225" spans="1:11" ht="14.25" customHeight="1">
      <c r="B225" s="147" t="s">
        <v>186</v>
      </c>
      <c r="C225" s="147"/>
      <c r="D225" s="147"/>
      <c r="E225" s="147"/>
      <c r="F225" s="148"/>
      <c r="G225" s="147"/>
      <c r="H225" s="149"/>
      <c r="I225" s="149"/>
      <c r="J225" s="185"/>
      <c r="K225" s="207">
        <f>SUM(K213:K223)</f>
        <v>0</v>
      </c>
    </row>
    <row r="227" spans="1:11" ht="14.25" customHeight="1">
      <c r="A227" s="2"/>
      <c r="F227" s="2"/>
      <c r="H227" s="2"/>
      <c r="I227" s="2"/>
      <c r="J227" s="2"/>
      <c r="K227" s="2"/>
    </row>
    <row r="228" spans="1:11" ht="14.25" customHeight="1">
      <c r="A228" s="2"/>
      <c r="F228" s="2"/>
      <c r="H228" s="2"/>
      <c r="I228" s="2"/>
      <c r="J228" s="2"/>
      <c r="K228" s="2"/>
    </row>
    <row r="229" spans="1:11" ht="14.25" customHeight="1">
      <c r="A229" s="2"/>
      <c r="F229" s="2"/>
      <c r="H229" s="2"/>
      <c r="I229" s="2"/>
      <c r="J229" s="2"/>
      <c r="K229" s="2"/>
    </row>
    <row r="230" spans="1:11" ht="14.25" customHeight="1">
      <c r="A230" s="2"/>
      <c r="F230" s="2"/>
      <c r="H230" s="2"/>
      <c r="I230" s="2"/>
      <c r="J230" s="2"/>
      <c r="K230" s="2"/>
    </row>
    <row r="231" spans="1:11" ht="14.25" customHeight="1">
      <c r="A231" s="2"/>
      <c r="F231" s="2"/>
      <c r="H231" s="2"/>
      <c r="I231" s="2"/>
      <c r="J231" s="2"/>
      <c r="K231" s="2"/>
    </row>
  </sheetData>
  <mergeCells count="1">
    <mergeCell ref="B1:G1"/>
  </mergeCells>
  <pageMargins left="0.5" right="0.25" top="0.5" bottom="0.25" header="0.5" footer="0.5"/>
  <pageSetup scale="56" orientation="portrait"/>
  <rowBreaks count="2" manualBreakCount="2">
    <brk id="20" max="10" man="1"/>
    <brk id="5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5"/>
  <sheetViews>
    <sheetView topLeftCell="A16" zoomScale="120" zoomScaleNormal="120" zoomScaleSheetLayoutView="100" zoomScalePageLayoutView="150" workbookViewId="0">
      <selection activeCell="J4" sqref="J4"/>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22.88671875"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44140625" style="2" bestFit="1" customWidth="1"/>
    <col min="15" max="15" width="11.44140625" style="2" customWidth="1"/>
    <col min="16" max="16" width="12.33203125" style="2" customWidth="1"/>
    <col min="17" max="17" width="12.6640625" style="2" bestFit="1" customWidth="1"/>
    <col min="18" max="16384" width="11.44140625" style="2"/>
  </cols>
  <sheetData>
    <row r="1" spans="1:13" ht="14.25" customHeight="1">
      <c r="A1" s="195"/>
      <c r="B1" s="196"/>
      <c r="C1" s="197"/>
      <c r="D1" s="196"/>
      <c r="E1" s="197"/>
      <c r="F1" s="198"/>
      <c r="G1" s="197"/>
      <c r="H1" s="199" t="s">
        <v>18</v>
      </c>
      <c r="I1" s="199" t="s">
        <v>19</v>
      </c>
      <c r="J1" s="200" t="s">
        <v>314</v>
      </c>
      <c r="K1" s="200" t="s">
        <v>315</v>
      </c>
      <c r="L1" s="81"/>
      <c r="M1" s="4"/>
    </row>
    <row r="2" spans="1:13" ht="14.25" customHeight="1">
      <c r="A2" s="164"/>
      <c r="B2" s="113" t="s">
        <v>187</v>
      </c>
      <c r="D2" s="4"/>
      <c r="H2" s="116"/>
      <c r="I2" s="116"/>
      <c r="J2" s="117"/>
      <c r="K2" s="117"/>
    </row>
    <row r="3" spans="1:13" ht="14.25" customHeight="1">
      <c r="A3" s="164"/>
      <c r="B3" s="113" t="s">
        <v>188</v>
      </c>
      <c r="H3" s="116"/>
      <c r="I3" s="116"/>
      <c r="J3" s="117"/>
      <c r="K3" s="117"/>
    </row>
    <row r="4" spans="1:13" ht="14.25" customHeight="1">
      <c r="A4" s="164"/>
      <c r="B4" s="113"/>
      <c r="H4" s="116"/>
      <c r="I4" s="116"/>
      <c r="J4" s="117"/>
      <c r="K4" s="117"/>
    </row>
    <row r="5" spans="1:13" ht="14.25" customHeight="1">
      <c r="A5" s="118"/>
      <c r="B5" s="2" t="s">
        <v>189</v>
      </c>
      <c r="F5" s="2"/>
      <c r="H5" s="116">
        <v>5</v>
      </c>
      <c r="I5" s="116" t="s">
        <v>190</v>
      </c>
      <c r="J5" s="116"/>
      <c r="K5" s="194">
        <f>H5*J5</f>
        <v>0</v>
      </c>
    </row>
    <row r="6" spans="1:13" ht="14.25" customHeight="1">
      <c r="A6" s="118"/>
      <c r="B6" s="2" t="s">
        <v>191</v>
      </c>
      <c r="F6" s="2"/>
      <c r="H6" s="116"/>
      <c r="I6" s="116"/>
      <c r="J6" s="116"/>
      <c r="K6" s="194"/>
    </row>
    <row r="7" spans="1:13" ht="14.25" customHeight="1">
      <c r="A7" s="118"/>
      <c r="B7" s="2" t="s">
        <v>192</v>
      </c>
      <c r="F7" s="2"/>
      <c r="H7" s="116"/>
      <c r="I7" s="116"/>
      <c r="J7" s="116"/>
      <c r="K7" s="194"/>
    </row>
    <row r="8" spans="1:13" ht="14.25" customHeight="1">
      <c r="A8" s="118"/>
      <c r="B8" s="2" t="s">
        <v>193</v>
      </c>
      <c r="F8" s="2"/>
      <c r="H8" s="116"/>
      <c r="I8" s="116"/>
      <c r="J8" s="116"/>
      <c r="K8" s="194"/>
    </row>
    <row r="9" spans="1:13" ht="14.25" customHeight="1">
      <c r="A9" s="118"/>
      <c r="B9" s="2" t="s">
        <v>194</v>
      </c>
      <c r="F9" s="2"/>
      <c r="H9" s="116"/>
      <c r="I9" s="116"/>
      <c r="J9" s="116"/>
      <c r="K9" s="194"/>
    </row>
    <row r="10" spans="1:13" ht="14.25" customHeight="1">
      <c r="A10" s="118"/>
      <c r="F10" s="2"/>
      <c r="H10" s="116"/>
      <c r="I10" s="116"/>
      <c r="J10" s="116"/>
      <c r="K10" s="194"/>
    </row>
    <row r="11" spans="1:13" ht="14.25" customHeight="1">
      <c r="A11" s="118"/>
      <c r="H11" s="116"/>
      <c r="I11" s="116"/>
      <c r="J11" s="117"/>
      <c r="K11" s="194"/>
    </row>
    <row r="12" spans="1:13" ht="14.25" customHeight="1">
      <c r="A12" s="118"/>
      <c r="H12" s="116"/>
      <c r="I12" s="116"/>
      <c r="J12" s="117"/>
      <c r="K12" s="194"/>
    </row>
    <row r="13" spans="1:13" ht="14.25" customHeight="1">
      <c r="A13" s="118"/>
      <c r="H13" s="116"/>
      <c r="I13" s="116"/>
      <c r="J13" s="117"/>
      <c r="K13" s="194"/>
    </row>
    <row r="14" spans="1:13" ht="14.25" customHeight="1">
      <c r="A14" s="118"/>
      <c r="C14" s="80"/>
      <c r="D14" s="80"/>
      <c r="H14" s="116"/>
      <c r="I14" s="116"/>
      <c r="J14" s="117"/>
      <c r="K14" s="194"/>
    </row>
    <row r="15" spans="1:13" ht="14.25" customHeight="1">
      <c r="A15" s="118"/>
      <c r="B15" s="46" t="s">
        <v>195</v>
      </c>
      <c r="C15" s="80"/>
      <c r="D15" s="80"/>
      <c r="H15" s="116"/>
      <c r="I15" s="116"/>
      <c r="J15" s="117"/>
      <c r="K15" s="194"/>
    </row>
    <row r="16" spans="1:13" ht="14.25" customHeight="1">
      <c r="A16" s="118"/>
      <c r="B16" s="46" t="s">
        <v>196</v>
      </c>
      <c r="C16" s="80"/>
      <c r="D16" s="80"/>
      <c r="H16" s="116"/>
      <c r="I16" s="116"/>
      <c r="J16" s="117"/>
      <c r="K16" s="194"/>
    </row>
    <row r="17" spans="1:256" ht="14.25" customHeight="1">
      <c r="A17" s="118"/>
      <c r="B17" s="46" t="s">
        <v>197</v>
      </c>
      <c r="H17" s="116"/>
      <c r="I17" s="116"/>
      <c r="J17" s="117"/>
      <c r="K17" s="194"/>
    </row>
    <row r="18" spans="1:256" ht="14.25" customHeight="1">
      <c r="A18" s="118"/>
      <c r="H18" s="2"/>
      <c r="I18" s="2"/>
      <c r="J18" s="2"/>
      <c r="K18" s="2"/>
    </row>
    <row r="19" spans="1:256" ht="14.25" customHeight="1">
      <c r="A19" s="118"/>
      <c r="B19" s="2" t="s">
        <v>198</v>
      </c>
      <c r="H19" s="116">
        <v>1</v>
      </c>
      <c r="I19" s="116" t="s">
        <v>190</v>
      </c>
      <c r="J19" s="117"/>
      <c r="K19" s="194">
        <f>H19*J19</f>
        <v>0</v>
      </c>
    </row>
    <row r="20" spans="1:256" ht="14.25" customHeight="1">
      <c r="A20" s="118"/>
      <c r="B20" s="2" t="s">
        <v>199</v>
      </c>
      <c r="H20" s="116"/>
      <c r="I20" s="116"/>
      <c r="J20" s="117"/>
      <c r="K20" s="194"/>
    </row>
    <row r="21" spans="1:256" ht="14.25" customHeight="1">
      <c r="A21" s="118"/>
      <c r="H21" s="116"/>
      <c r="I21" s="116"/>
      <c r="J21" s="117"/>
      <c r="K21" s="194"/>
    </row>
    <row r="22" spans="1:256" ht="14.25" customHeight="1">
      <c r="A22" s="118"/>
      <c r="B22" s="2" t="s">
        <v>200</v>
      </c>
      <c r="H22" s="116">
        <v>1</v>
      </c>
      <c r="I22" s="116" t="s">
        <v>190</v>
      </c>
      <c r="J22" s="117"/>
      <c r="K22" s="194">
        <f>H22*J22</f>
        <v>0</v>
      </c>
    </row>
    <row r="23" spans="1:256" ht="14.25" customHeight="1">
      <c r="A23" s="118"/>
      <c r="B23" s="2" t="s">
        <v>201</v>
      </c>
      <c r="H23" s="116"/>
      <c r="I23" s="116"/>
      <c r="J23" s="117"/>
      <c r="K23" s="194"/>
    </row>
    <row r="24" spans="1:256" ht="14.25" customHeight="1">
      <c r="A24" s="118"/>
      <c r="H24" s="116"/>
      <c r="I24" s="116"/>
      <c r="J24" s="117"/>
      <c r="K24" s="117"/>
    </row>
    <row r="25" spans="1:256" ht="14.25" customHeight="1">
      <c r="A25" s="118"/>
      <c r="H25" s="116"/>
      <c r="I25" s="116"/>
      <c r="J25" s="117"/>
      <c r="K25" s="194"/>
      <c r="N25" s="82"/>
    </row>
    <row r="26" spans="1:256" ht="14.25" customHeight="1">
      <c r="A26" s="118"/>
      <c r="H26" s="116"/>
      <c r="I26" s="116"/>
      <c r="J26" s="117"/>
      <c r="K26" s="117"/>
      <c r="N26" s="82"/>
    </row>
    <row r="27" spans="1:256" ht="14.25" customHeight="1">
      <c r="A27" s="118"/>
      <c r="H27" s="116"/>
      <c r="I27" s="116"/>
      <c r="J27" s="117"/>
      <c r="N27" s="82"/>
    </row>
    <row r="28" spans="1:256" ht="14.25" customHeight="1">
      <c r="A28" s="118"/>
      <c r="H28" s="116"/>
      <c r="I28" s="116"/>
      <c r="J28" s="117"/>
      <c r="K28" s="117"/>
    </row>
    <row r="29" spans="1:256" s="77" customFormat="1" ht="14.25" customHeight="1">
      <c r="A29" s="120"/>
      <c r="B29" s="2"/>
      <c r="C29" s="122"/>
      <c r="D29" s="122"/>
      <c r="E29" s="122"/>
      <c r="F29" s="123"/>
      <c r="G29" s="122"/>
      <c r="H29" s="119"/>
      <c r="I29" s="119"/>
      <c r="J29" s="163"/>
      <c r="K29" s="115">
        <f>SUM(K5:K24)</f>
        <v>0</v>
      </c>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s="77" customFormat="1" ht="14.25" customHeight="1">
      <c r="A30" s="1"/>
      <c r="B30" s="122"/>
      <c r="C30" s="2"/>
      <c r="D30" s="2"/>
      <c r="E30" s="2"/>
      <c r="F30" s="1"/>
      <c r="G30" s="2"/>
      <c r="H30" s="76"/>
      <c r="I30" s="76"/>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s="77" customFormat="1" ht="14.25" customHeight="1">
      <c r="A31" s="1"/>
      <c r="B31" s="2"/>
      <c r="C31" s="2"/>
      <c r="D31" s="2"/>
      <c r="E31" s="2"/>
      <c r="F31" s="1"/>
      <c r="G31" s="2"/>
      <c r="H31" s="76"/>
      <c r="I31" s="76"/>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s="77" customFormat="1" ht="14.25" customHeight="1">
      <c r="A32" s="1"/>
      <c r="B32" s="2"/>
      <c r="C32" s="2"/>
      <c r="D32" s="2"/>
      <c r="E32" s="2"/>
      <c r="F32" s="1"/>
      <c r="G32" s="2"/>
      <c r="H32" s="76"/>
      <c r="I32" s="76"/>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s="77" customFormat="1" ht="14.25" customHeight="1">
      <c r="A33" s="1"/>
      <c r="B33" s="2"/>
      <c r="C33" s="2"/>
      <c r="D33" s="2"/>
      <c r="E33" s="2"/>
      <c r="F33" s="1"/>
      <c r="G33" s="2"/>
      <c r="H33" s="76"/>
      <c r="I33" s="76"/>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s="77" customFormat="1" ht="14.25" customHeight="1">
      <c r="A34" s="1"/>
      <c r="B34" s="2"/>
      <c r="C34" s="2"/>
      <c r="D34" s="2"/>
      <c r="E34" s="2"/>
      <c r="F34" s="1"/>
      <c r="G34" s="2"/>
      <c r="H34" s="76"/>
      <c r="I34" s="76"/>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s="77" customFormat="1" ht="14.25" customHeight="1">
      <c r="A35" s="1"/>
      <c r="B35" s="2"/>
      <c r="C35" s="2"/>
      <c r="D35" s="2"/>
      <c r="E35" s="2"/>
      <c r="F35" s="1"/>
      <c r="G35" s="2"/>
      <c r="H35" s="76"/>
      <c r="I35" s="76"/>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sheetData>
  <pageMargins left="0.5" right="0.25" top="0.5" bottom="0.25" header="0.5" footer="0.5"/>
  <pageSetup scale="8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20"/>
  <sheetViews>
    <sheetView topLeftCell="A169" zoomScale="160" zoomScaleNormal="160" zoomScalePageLayoutView="160" workbookViewId="0">
      <selection activeCell="I200" sqref="I200"/>
    </sheetView>
  </sheetViews>
  <sheetFormatPr defaultColWidth="11.44140625" defaultRowHeight="13.2"/>
  <cols>
    <col min="1" max="1" width="11.44140625" customWidth="1"/>
    <col min="2" max="2" width="15.33203125" customWidth="1"/>
    <col min="3" max="3" width="4.88671875" customWidth="1"/>
    <col min="4" max="6" width="6.88671875" customWidth="1"/>
    <col min="7" max="7" width="6.88671875" style="103" customWidth="1"/>
    <col min="8" max="8" width="6.88671875" style="89" customWidth="1"/>
    <col min="9" max="9" width="20.109375" style="90" customWidth="1"/>
  </cols>
  <sheetData>
    <row r="1" spans="1:10">
      <c r="A1" s="95"/>
      <c r="B1" s="95"/>
      <c r="C1" s="95"/>
      <c r="D1" s="95"/>
      <c r="E1" s="95"/>
      <c r="F1" s="95"/>
      <c r="G1" s="100"/>
      <c r="H1" s="96"/>
      <c r="I1" s="97"/>
    </row>
    <row r="2" spans="1:10" ht="13.8">
      <c r="A2" s="91" t="s">
        <v>190</v>
      </c>
      <c r="B2" s="91" t="s">
        <v>202</v>
      </c>
      <c r="C2" s="91" t="s">
        <v>203</v>
      </c>
      <c r="D2" s="91" t="s">
        <v>204</v>
      </c>
      <c r="E2" s="91" t="s">
        <v>205</v>
      </c>
      <c r="F2" s="91" t="s">
        <v>206</v>
      </c>
      <c r="G2" s="101" t="s">
        <v>207</v>
      </c>
      <c r="H2" s="94" t="s">
        <v>208</v>
      </c>
      <c r="I2" s="93" t="s">
        <v>209</v>
      </c>
      <c r="J2" s="11"/>
    </row>
    <row r="3" spans="1:10" ht="13.8">
      <c r="A3" s="91" t="s">
        <v>210</v>
      </c>
      <c r="B3" s="91"/>
      <c r="C3" s="91"/>
      <c r="D3" s="91"/>
      <c r="E3" s="91"/>
      <c r="F3" s="91"/>
      <c r="G3" s="101"/>
      <c r="H3" s="94"/>
      <c r="I3" s="93"/>
      <c r="J3" s="11"/>
    </row>
    <row r="4" spans="1:10" ht="13.8">
      <c r="A4" s="91"/>
      <c r="B4" s="91" t="s">
        <v>211</v>
      </c>
      <c r="C4" s="91"/>
      <c r="D4" s="91">
        <v>1.5</v>
      </c>
      <c r="E4" s="91"/>
      <c r="F4" s="91">
        <v>2.85</v>
      </c>
      <c r="G4" s="101">
        <f>D4*F4</f>
        <v>4.2750000000000004</v>
      </c>
      <c r="H4" s="92" t="s">
        <v>36</v>
      </c>
      <c r="I4" s="93" t="s">
        <v>212</v>
      </c>
      <c r="J4" s="11"/>
    </row>
    <row r="5" spans="1:10" ht="13.8">
      <c r="A5" s="91"/>
      <c r="B5" s="91"/>
      <c r="C5" s="91"/>
      <c r="D5" s="91">
        <v>2.35</v>
      </c>
      <c r="E5" s="91"/>
      <c r="F5" s="91">
        <f>2.85-2.1</f>
        <v>0.75</v>
      </c>
      <c r="G5" s="101">
        <f>D5*F5</f>
        <v>1.7625000000000002</v>
      </c>
      <c r="H5" s="92" t="s">
        <v>36</v>
      </c>
      <c r="I5" s="93" t="s">
        <v>213</v>
      </c>
      <c r="J5" s="11"/>
    </row>
    <row r="6" spans="1:10" ht="13.8">
      <c r="A6" s="91"/>
      <c r="B6" s="91"/>
      <c r="C6" s="91"/>
      <c r="D6" s="91">
        <f>1.15-0.9</f>
        <v>0.24999999999999989</v>
      </c>
      <c r="E6" s="91"/>
      <c r="F6" s="91">
        <v>2.85</v>
      </c>
      <c r="G6" s="101">
        <f>D6*F6</f>
        <v>0.71249999999999969</v>
      </c>
      <c r="H6" s="92" t="s">
        <v>36</v>
      </c>
      <c r="I6" s="93" t="s">
        <v>214</v>
      </c>
      <c r="J6" s="11"/>
    </row>
    <row r="7" spans="1:10" ht="13.8">
      <c r="A7" s="91"/>
      <c r="B7" s="91"/>
      <c r="C7" s="91">
        <v>2</v>
      </c>
      <c r="D7" s="91">
        <v>1.92</v>
      </c>
      <c r="E7" s="91"/>
      <c r="F7" s="91">
        <v>2.85</v>
      </c>
      <c r="G7" s="101">
        <f>D7*F7*C7</f>
        <v>10.943999999999999</v>
      </c>
      <c r="H7" s="92" t="s">
        <v>36</v>
      </c>
      <c r="I7" s="93" t="s">
        <v>215</v>
      </c>
      <c r="J7" s="11"/>
    </row>
    <row r="8" spans="1:10" ht="13.8">
      <c r="A8" s="91"/>
      <c r="B8" s="91"/>
      <c r="C8" s="91"/>
      <c r="D8" s="91">
        <v>0.72</v>
      </c>
      <c r="E8" s="91"/>
      <c r="F8" s="91">
        <v>2.85</v>
      </c>
      <c r="G8" s="101">
        <f t="shared" ref="G8:G14" si="0">D8*F8</f>
        <v>2.052</v>
      </c>
      <c r="H8" s="92" t="s">
        <v>36</v>
      </c>
      <c r="I8" s="93" t="s">
        <v>216</v>
      </c>
      <c r="J8" s="11"/>
    </row>
    <row r="9" spans="1:10" ht="13.8">
      <c r="A9" s="91"/>
      <c r="B9" s="91"/>
      <c r="C9" s="91"/>
      <c r="D9" s="91">
        <v>-1.8</v>
      </c>
      <c r="E9" s="91"/>
      <c r="F9" s="91">
        <f>1.56</f>
        <v>1.56</v>
      </c>
      <c r="G9" s="101">
        <f t="shared" si="0"/>
        <v>-2.8080000000000003</v>
      </c>
      <c r="H9" s="92" t="s">
        <v>36</v>
      </c>
      <c r="I9" s="93" t="s">
        <v>217</v>
      </c>
      <c r="J9" s="11"/>
    </row>
    <row r="10" spans="1:10" ht="13.8">
      <c r="A10" s="91"/>
      <c r="B10" s="91"/>
      <c r="C10" s="91"/>
      <c r="D10" s="91">
        <f>3.21</f>
        <v>3.21</v>
      </c>
      <c r="E10" s="91"/>
      <c r="F10" s="91">
        <v>2.85</v>
      </c>
      <c r="G10" s="101">
        <f t="shared" si="0"/>
        <v>9.1485000000000003</v>
      </c>
      <c r="H10" s="92" t="s">
        <v>36</v>
      </c>
      <c r="I10" s="93" t="s">
        <v>218</v>
      </c>
      <c r="J10" s="11"/>
    </row>
    <row r="11" spans="1:10" ht="13.8">
      <c r="A11" s="91"/>
      <c r="B11" s="91"/>
      <c r="C11" s="91"/>
      <c r="D11" s="91">
        <f>4.42-0.9-0.8</f>
        <v>2.7199999999999998</v>
      </c>
      <c r="E11" s="91"/>
      <c r="F11" s="91">
        <v>2.85</v>
      </c>
      <c r="G11" s="101">
        <f t="shared" si="0"/>
        <v>7.7519999999999998</v>
      </c>
      <c r="H11" s="92" t="s">
        <v>36</v>
      </c>
      <c r="I11" s="93" t="s">
        <v>219</v>
      </c>
      <c r="J11" s="11"/>
    </row>
    <row r="12" spans="1:10" ht="13.8">
      <c r="A12" s="91"/>
      <c r="B12" s="91"/>
      <c r="C12" s="91"/>
      <c r="D12" s="91">
        <f>0.9+0.8</f>
        <v>1.7000000000000002</v>
      </c>
      <c r="E12" s="91"/>
      <c r="F12" s="91">
        <f>2.85-2.1</f>
        <v>0.75</v>
      </c>
      <c r="G12" s="101">
        <f t="shared" si="0"/>
        <v>1.2750000000000001</v>
      </c>
      <c r="H12" s="92" t="s">
        <v>36</v>
      </c>
      <c r="I12" s="93" t="s">
        <v>220</v>
      </c>
      <c r="J12" s="11"/>
    </row>
    <row r="13" spans="1:10" ht="13.8">
      <c r="A13" s="91"/>
      <c r="B13" s="91"/>
      <c r="C13" s="91"/>
      <c r="D13" s="91">
        <v>1.53</v>
      </c>
      <c r="E13" s="91"/>
      <c r="F13" s="91">
        <v>0.88</v>
      </c>
      <c r="G13" s="101">
        <f t="shared" si="0"/>
        <v>1.3464</v>
      </c>
      <c r="H13" s="92" t="s">
        <v>36</v>
      </c>
      <c r="I13" s="93" t="s">
        <v>221</v>
      </c>
      <c r="J13" s="11"/>
    </row>
    <row r="14" spans="1:10" ht="13.8">
      <c r="A14" s="91"/>
      <c r="B14" s="91"/>
      <c r="C14" s="91"/>
      <c r="D14" s="91">
        <v>0.35</v>
      </c>
      <c r="E14" s="91"/>
      <c r="F14" s="91">
        <v>2.85</v>
      </c>
      <c r="G14" s="101">
        <f t="shared" si="0"/>
        <v>0.99749999999999994</v>
      </c>
      <c r="H14" s="92" t="s">
        <v>36</v>
      </c>
      <c r="I14" s="93" t="s">
        <v>221</v>
      </c>
      <c r="J14" s="11"/>
    </row>
    <row r="15" spans="1:10" ht="13.8">
      <c r="A15" s="91"/>
      <c r="B15" s="91"/>
      <c r="C15" s="91"/>
      <c r="D15" s="91">
        <v>1.55</v>
      </c>
      <c r="E15" s="91"/>
      <c r="F15" s="91">
        <v>2.85</v>
      </c>
      <c r="G15" s="101">
        <f t="shared" ref="G15:G21" si="1">D15*F15</f>
        <v>4.4175000000000004</v>
      </c>
      <c r="H15" s="92" t="s">
        <v>36</v>
      </c>
      <c r="I15" s="93" t="s">
        <v>222</v>
      </c>
      <c r="J15" s="11"/>
    </row>
    <row r="16" spans="1:10" ht="13.8">
      <c r="A16" s="91"/>
      <c r="B16" s="91"/>
      <c r="C16" s="91"/>
      <c r="D16" s="91">
        <v>1.575</v>
      </c>
      <c r="E16" s="91"/>
      <c r="F16" s="91">
        <v>2.85</v>
      </c>
      <c r="G16" s="101">
        <f t="shared" si="1"/>
        <v>4.4887499999999996</v>
      </c>
      <c r="H16" s="92" t="s">
        <v>36</v>
      </c>
      <c r="I16" s="93" t="s">
        <v>223</v>
      </c>
      <c r="J16" s="11"/>
    </row>
    <row r="17" spans="1:15" ht="13.8">
      <c r="A17" s="91"/>
      <c r="B17" s="91"/>
      <c r="C17" s="91"/>
      <c r="D17" s="91">
        <v>1.095</v>
      </c>
      <c r="E17" s="91"/>
      <c r="F17" s="91">
        <f>0.88-0.45</f>
        <v>0.43</v>
      </c>
      <c r="G17" s="101">
        <f t="shared" si="1"/>
        <v>0.47084999999999999</v>
      </c>
      <c r="H17" s="92" t="s">
        <v>36</v>
      </c>
      <c r="I17" s="93" t="s">
        <v>224</v>
      </c>
      <c r="J17" s="11"/>
    </row>
    <row r="18" spans="1:15" ht="13.8">
      <c r="A18" s="91"/>
      <c r="B18" s="91"/>
      <c r="C18" s="91"/>
      <c r="D18" s="91">
        <v>1.5</v>
      </c>
      <c r="E18" s="91"/>
      <c r="F18" s="91">
        <f>1.91-1.56</f>
        <v>0.34999999999999987</v>
      </c>
      <c r="G18" s="101">
        <f t="shared" si="1"/>
        <v>0.5249999999999998</v>
      </c>
      <c r="H18" s="92" t="s">
        <v>36</v>
      </c>
      <c r="I18" s="93" t="s">
        <v>224</v>
      </c>
      <c r="J18" s="11"/>
    </row>
    <row r="19" spans="1:15" ht="13.8">
      <c r="A19" s="91"/>
      <c r="B19" s="91"/>
      <c r="C19" s="91"/>
      <c r="D19" s="91">
        <v>1.89</v>
      </c>
      <c r="E19" s="91"/>
      <c r="F19" s="91">
        <f>1.03-0.45</f>
        <v>0.58000000000000007</v>
      </c>
      <c r="G19" s="101">
        <f t="shared" si="1"/>
        <v>1.0962000000000001</v>
      </c>
      <c r="H19" s="92" t="s">
        <v>36</v>
      </c>
      <c r="I19" s="93" t="s">
        <v>225</v>
      </c>
      <c r="J19" s="11"/>
    </row>
    <row r="20" spans="1:15" ht="13.8">
      <c r="A20" s="91"/>
      <c r="B20" s="91"/>
      <c r="C20" s="91"/>
      <c r="D20" s="91">
        <v>1.89</v>
      </c>
      <c r="E20" s="91"/>
      <c r="F20" s="91">
        <f>1.035-0.45</f>
        <v>0.58499999999999996</v>
      </c>
      <c r="G20" s="101">
        <f t="shared" si="1"/>
        <v>1.1056499999999998</v>
      </c>
      <c r="H20" s="92" t="s">
        <v>36</v>
      </c>
      <c r="I20" s="93" t="s">
        <v>226</v>
      </c>
      <c r="J20" s="11"/>
    </row>
    <row r="21" spans="1:15" ht="13.8">
      <c r="A21" s="91"/>
      <c r="B21" s="91"/>
      <c r="C21" s="91"/>
      <c r="D21" s="91">
        <v>1.98</v>
      </c>
      <c r="E21" s="91"/>
      <c r="F21" s="91">
        <v>1.56</v>
      </c>
      <c r="G21" s="101">
        <f t="shared" si="1"/>
        <v>3.0888</v>
      </c>
      <c r="H21" s="92" t="s">
        <v>36</v>
      </c>
      <c r="I21" s="93" t="s">
        <v>227</v>
      </c>
      <c r="J21" s="11"/>
    </row>
    <row r="22" spans="1:15" ht="13.8">
      <c r="A22" s="91"/>
      <c r="B22" s="91"/>
      <c r="C22" s="91"/>
      <c r="D22" s="91"/>
      <c r="E22" s="91"/>
      <c r="F22" s="91"/>
      <c r="G22" s="101"/>
      <c r="H22" s="92"/>
      <c r="I22" s="93"/>
      <c r="J22" s="11"/>
    </row>
    <row r="23" spans="1:15" ht="13.8">
      <c r="A23" s="91"/>
      <c r="B23" s="91"/>
      <c r="C23" s="91"/>
      <c r="D23" s="91"/>
      <c r="E23" s="91"/>
      <c r="F23" s="91"/>
      <c r="G23" s="102">
        <f>SUM(G4:G22)</f>
        <v>52.650150000000004</v>
      </c>
      <c r="H23" s="92" t="s">
        <v>36</v>
      </c>
      <c r="I23" s="93"/>
      <c r="J23" s="11"/>
    </row>
    <row r="24" spans="1:15" ht="13.8">
      <c r="A24" s="91" t="s">
        <v>228</v>
      </c>
      <c r="B24" s="91"/>
      <c r="C24" s="91"/>
      <c r="D24" s="91"/>
      <c r="E24" s="91"/>
      <c r="F24" s="91"/>
      <c r="G24" s="101"/>
      <c r="H24" s="92"/>
      <c r="I24" s="93"/>
      <c r="J24" s="11"/>
    </row>
    <row r="25" spans="1:15" ht="13.8">
      <c r="A25" s="91"/>
      <c r="B25" s="91" t="str">
        <f>B4</f>
        <v>Full Wall Demolition</v>
      </c>
      <c r="C25" s="91"/>
      <c r="D25" s="91"/>
      <c r="E25" s="91"/>
      <c r="F25" s="91"/>
      <c r="G25" s="101"/>
      <c r="H25" s="92"/>
      <c r="I25" s="93"/>
      <c r="J25" s="11"/>
      <c r="L25" t="s">
        <v>229</v>
      </c>
      <c r="M25">
        <v>1</v>
      </c>
      <c r="N25">
        <v>2500</v>
      </c>
      <c r="O25">
        <f>M25*N25</f>
        <v>2500</v>
      </c>
    </row>
    <row r="26" spans="1:15" ht="13.8">
      <c r="A26" s="91"/>
      <c r="B26" s="91"/>
      <c r="C26" s="91"/>
      <c r="D26" s="91">
        <f>2.35-1.35</f>
        <v>1</v>
      </c>
      <c r="E26" s="91"/>
      <c r="F26" s="91">
        <v>2.85</v>
      </c>
      <c r="G26" s="101">
        <f>D26*F26</f>
        <v>2.85</v>
      </c>
      <c r="H26" s="94" t="s">
        <v>36</v>
      </c>
      <c r="I26" s="93" t="s">
        <v>230</v>
      </c>
      <c r="J26" s="11"/>
    </row>
    <row r="27" spans="1:15" ht="13.8">
      <c r="A27" s="91"/>
      <c r="B27" s="91"/>
      <c r="C27" s="91"/>
      <c r="D27" s="91">
        <v>1</v>
      </c>
      <c r="E27" s="91"/>
      <c r="F27" s="91">
        <v>2.85</v>
      </c>
      <c r="G27" s="101">
        <f t="shared" ref="G27:G39" si="2">D27*F27</f>
        <v>2.85</v>
      </c>
      <c r="H27" s="94" t="s">
        <v>36</v>
      </c>
      <c r="I27" s="93" t="s">
        <v>231</v>
      </c>
      <c r="J27" s="11"/>
    </row>
    <row r="28" spans="1:15" ht="13.8">
      <c r="A28" s="91"/>
      <c r="B28" s="91"/>
      <c r="C28" s="91"/>
      <c r="D28" s="91">
        <v>0.9</v>
      </c>
      <c r="E28" s="91"/>
      <c r="F28" s="91">
        <f>2.85-2.1</f>
        <v>0.75</v>
      </c>
      <c r="G28" s="101">
        <f t="shared" si="2"/>
        <v>0.67500000000000004</v>
      </c>
      <c r="H28" s="94" t="s">
        <v>36</v>
      </c>
      <c r="I28" s="93" t="s">
        <v>231</v>
      </c>
      <c r="J28" s="11"/>
    </row>
    <row r="29" spans="1:15" ht="13.8">
      <c r="A29" s="91"/>
      <c r="B29" s="91"/>
      <c r="C29" s="91"/>
      <c r="D29" s="91">
        <v>2.33</v>
      </c>
      <c r="E29" s="91"/>
      <c r="F29" s="91">
        <v>2.85</v>
      </c>
      <c r="G29" s="101">
        <f t="shared" si="2"/>
        <v>6.6405000000000003</v>
      </c>
      <c r="H29" s="94" t="s">
        <v>36</v>
      </c>
      <c r="I29" s="93" t="s">
        <v>231</v>
      </c>
      <c r="J29" s="11"/>
    </row>
    <row r="30" spans="1:15" ht="13.8">
      <c r="A30" s="91"/>
      <c r="B30" s="91"/>
      <c r="C30" s="91"/>
      <c r="D30" s="91">
        <v>4.3049999999999997</v>
      </c>
      <c r="E30" s="91"/>
      <c r="F30" s="91">
        <v>2.85</v>
      </c>
      <c r="G30" s="101">
        <f t="shared" si="2"/>
        <v>12.26925</v>
      </c>
      <c r="H30" s="94" t="s">
        <v>36</v>
      </c>
      <c r="I30" s="93" t="s">
        <v>232</v>
      </c>
      <c r="J30" s="11"/>
    </row>
    <row r="31" spans="1:15" ht="13.8">
      <c r="A31" s="91"/>
      <c r="B31" s="91"/>
      <c r="C31" s="91">
        <f>-1</f>
        <v>-1</v>
      </c>
      <c r="D31" s="91">
        <v>0.88</v>
      </c>
      <c r="E31" s="91"/>
      <c r="F31" s="91">
        <v>2.1</v>
      </c>
      <c r="G31" s="101">
        <f>D31*F31*C31</f>
        <v>-1.8480000000000001</v>
      </c>
      <c r="H31" s="94" t="s">
        <v>36</v>
      </c>
      <c r="I31" s="93" t="s">
        <v>233</v>
      </c>
      <c r="J31" s="11"/>
    </row>
    <row r="32" spans="1:15" ht="13.8">
      <c r="A32" s="91"/>
      <c r="B32" s="91"/>
      <c r="C32" s="91">
        <v>-1</v>
      </c>
      <c r="D32" s="91">
        <v>1.54</v>
      </c>
      <c r="E32" s="91"/>
      <c r="F32" s="91">
        <v>1.67</v>
      </c>
      <c r="G32" s="101">
        <f>D32*F32*C32</f>
        <v>-2.5718000000000001</v>
      </c>
      <c r="H32" s="94" t="s">
        <v>36</v>
      </c>
      <c r="I32" s="93" t="s">
        <v>234</v>
      </c>
      <c r="J32" s="11"/>
    </row>
    <row r="33" spans="1:10" ht="13.8">
      <c r="A33" s="91"/>
      <c r="B33" s="91"/>
      <c r="C33" s="91"/>
      <c r="D33" s="91">
        <v>0.85</v>
      </c>
      <c r="E33" s="91"/>
      <c r="F33" s="91">
        <f>F30</f>
        <v>2.85</v>
      </c>
      <c r="G33" s="101">
        <f t="shared" si="2"/>
        <v>2.4224999999999999</v>
      </c>
      <c r="H33" s="94" t="s">
        <v>36</v>
      </c>
      <c r="I33" s="93" t="s">
        <v>235</v>
      </c>
      <c r="J33" s="11"/>
    </row>
    <row r="34" spans="1:10" ht="13.8">
      <c r="A34" s="91"/>
      <c r="B34" s="91"/>
      <c r="C34" s="91">
        <v>1</v>
      </c>
      <c r="D34" s="91">
        <v>4.42</v>
      </c>
      <c r="E34" s="91"/>
      <c r="F34" s="91">
        <v>2.85</v>
      </c>
      <c r="G34" s="101">
        <f t="shared" si="2"/>
        <v>12.597</v>
      </c>
      <c r="H34" s="94" t="s">
        <v>36</v>
      </c>
      <c r="I34" s="93" t="s">
        <v>236</v>
      </c>
      <c r="J34" s="11"/>
    </row>
    <row r="35" spans="1:10" ht="13.8">
      <c r="A35" s="91"/>
      <c r="B35" s="91"/>
      <c r="C35" s="91">
        <v>-2</v>
      </c>
      <c r="D35" s="91">
        <v>0.9</v>
      </c>
      <c r="E35" s="91"/>
      <c r="F35" s="91">
        <v>2.1</v>
      </c>
      <c r="G35" s="101">
        <f t="shared" si="2"/>
        <v>1.8900000000000001</v>
      </c>
      <c r="H35" s="94" t="s">
        <v>36</v>
      </c>
      <c r="I35" s="93" t="s">
        <v>237</v>
      </c>
      <c r="J35" s="11"/>
    </row>
    <row r="36" spans="1:10" ht="13.8">
      <c r="A36" s="91"/>
      <c r="B36" s="91"/>
      <c r="C36" s="91">
        <v>2</v>
      </c>
      <c r="D36" s="91">
        <f>1.92</f>
        <v>1.92</v>
      </c>
      <c r="E36" s="91"/>
      <c r="F36" s="91">
        <v>2.85</v>
      </c>
      <c r="G36" s="101">
        <f>D36*F36*C36</f>
        <v>10.943999999999999</v>
      </c>
      <c r="H36" s="94" t="s">
        <v>36</v>
      </c>
      <c r="I36" s="93" t="s">
        <v>238</v>
      </c>
      <c r="J36" s="11"/>
    </row>
    <row r="37" spans="1:10" ht="13.8">
      <c r="A37" s="91"/>
      <c r="B37" s="91"/>
      <c r="C37" s="91">
        <v>1</v>
      </c>
      <c r="D37" s="91">
        <v>0.71</v>
      </c>
      <c r="E37" s="91"/>
      <c r="F37" s="91">
        <v>2.85</v>
      </c>
      <c r="G37" s="101">
        <f>D37*F37*C37</f>
        <v>2.0234999999999999</v>
      </c>
      <c r="H37" s="94"/>
      <c r="I37" s="93" t="s">
        <v>238</v>
      </c>
      <c r="J37" s="11"/>
    </row>
    <row r="38" spans="1:10" ht="13.8">
      <c r="A38" s="91"/>
      <c r="B38" s="91"/>
      <c r="C38" s="91">
        <v>-1</v>
      </c>
      <c r="D38" s="91">
        <v>0.86</v>
      </c>
      <c r="E38" s="91"/>
      <c r="F38" s="91">
        <v>1.35</v>
      </c>
      <c r="G38" s="101">
        <f>D38*F38*C38</f>
        <v>-1.161</v>
      </c>
      <c r="H38" s="94" t="s">
        <v>36</v>
      </c>
      <c r="I38" s="93" t="s">
        <v>239</v>
      </c>
      <c r="J38" s="11"/>
    </row>
    <row r="39" spans="1:10" ht="13.8">
      <c r="A39" s="91"/>
      <c r="B39" s="91"/>
      <c r="C39" s="91"/>
      <c r="D39" s="91">
        <f>2.56</f>
        <v>2.56</v>
      </c>
      <c r="E39" s="91"/>
      <c r="F39" s="91">
        <v>2.85</v>
      </c>
      <c r="G39" s="101">
        <f t="shared" si="2"/>
        <v>7.2960000000000003</v>
      </c>
      <c r="H39" s="94" t="s">
        <v>36</v>
      </c>
      <c r="I39" s="93" t="s">
        <v>240</v>
      </c>
      <c r="J39" s="11"/>
    </row>
    <row r="40" spans="1:10" ht="13.8">
      <c r="A40" s="91"/>
      <c r="B40" s="91"/>
      <c r="C40" s="91">
        <v>-1</v>
      </c>
      <c r="D40" s="91">
        <v>1.1850000000000001</v>
      </c>
      <c r="E40" s="91"/>
      <c r="F40" s="91">
        <v>1.385</v>
      </c>
      <c r="G40" s="101">
        <f t="shared" ref="G40:G46" si="3">D40*F40*C40</f>
        <v>-1.6412250000000002</v>
      </c>
      <c r="H40" s="94" t="s">
        <v>36</v>
      </c>
      <c r="I40" s="93" t="s">
        <v>240</v>
      </c>
      <c r="J40" s="11"/>
    </row>
    <row r="41" spans="1:10" ht="13.8">
      <c r="A41" s="91"/>
      <c r="B41" s="91"/>
      <c r="C41" s="91">
        <v>-1</v>
      </c>
      <c r="D41" s="91">
        <v>0.88</v>
      </c>
      <c r="E41" s="91"/>
      <c r="F41" s="91">
        <v>2.1</v>
      </c>
      <c r="G41" s="101">
        <f t="shared" si="3"/>
        <v>-1.8480000000000001</v>
      </c>
      <c r="H41" s="94" t="s">
        <v>36</v>
      </c>
      <c r="I41" s="93" t="s">
        <v>241</v>
      </c>
    </row>
    <row r="42" spans="1:10" ht="13.8">
      <c r="A42" s="91"/>
      <c r="B42" s="91"/>
      <c r="C42" s="91">
        <v>1</v>
      </c>
      <c r="D42" s="91">
        <v>1.575</v>
      </c>
      <c r="E42" s="91"/>
      <c r="F42" s="91">
        <v>2.85</v>
      </c>
      <c r="G42" s="101">
        <f t="shared" si="3"/>
        <v>4.4887499999999996</v>
      </c>
      <c r="H42" s="94" t="s">
        <v>36</v>
      </c>
      <c r="I42" s="93" t="s">
        <v>242</v>
      </c>
    </row>
    <row r="43" spans="1:10" ht="13.8">
      <c r="A43" s="91"/>
      <c r="B43" s="91"/>
      <c r="C43" s="91">
        <v>-1</v>
      </c>
      <c r="D43" s="91">
        <v>0.88</v>
      </c>
      <c r="E43" s="91"/>
      <c r="F43" s="91">
        <v>2.1</v>
      </c>
      <c r="G43" s="101">
        <f t="shared" si="3"/>
        <v>-1.8480000000000001</v>
      </c>
      <c r="H43" s="94" t="s">
        <v>36</v>
      </c>
      <c r="I43" s="93" t="s">
        <v>241</v>
      </c>
    </row>
    <row r="44" spans="1:10" ht="13.8">
      <c r="A44" s="91"/>
      <c r="B44" s="91"/>
      <c r="C44" s="91">
        <v>1</v>
      </c>
      <c r="D44" s="91">
        <v>1.8</v>
      </c>
      <c r="E44" s="91"/>
      <c r="F44" s="91">
        <f>1.67-1.385</f>
        <v>0.28499999999999992</v>
      </c>
      <c r="G44" s="101">
        <f t="shared" si="3"/>
        <v>0.5129999999999999</v>
      </c>
      <c r="H44" s="94" t="s">
        <v>36</v>
      </c>
      <c r="I44" s="93" t="s">
        <v>243</v>
      </c>
    </row>
    <row r="45" spans="1:10" ht="13.8">
      <c r="A45" s="91"/>
      <c r="B45" s="91"/>
      <c r="C45" s="91">
        <v>1</v>
      </c>
      <c r="D45" s="91">
        <v>0.15</v>
      </c>
      <c r="E45" s="91"/>
      <c r="F45" s="91">
        <v>2.85</v>
      </c>
      <c r="G45" s="101">
        <f t="shared" si="3"/>
        <v>0.42749999999999999</v>
      </c>
      <c r="H45" s="94" t="s">
        <v>36</v>
      </c>
      <c r="I45" s="93" t="s">
        <v>241</v>
      </c>
    </row>
    <row r="46" spans="1:10" ht="13.8">
      <c r="A46" s="91"/>
      <c r="B46" s="91"/>
      <c r="C46" s="91"/>
      <c r="D46" s="91"/>
      <c r="E46" s="91"/>
      <c r="F46" s="91"/>
      <c r="G46" s="101">
        <f t="shared" si="3"/>
        <v>0</v>
      </c>
      <c r="H46" s="94" t="s">
        <v>36</v>
      </c>
      <c r="I46" s="93" t="s">
        <v>231</v>
      </c>
    </row>
    <row r="47" spans="1:10" ht="13.8">
      <c r="A47" s="91"/>
      <c r="B47" s="91"/>
      <c r="C47" s="91"/>
      <c r="D47" s="91"/>
      <c r="E47" s="91"/>
      <c r="F47" s="91"/>
      <c r="G47" s="102">
        <f>SUM(G26:G46)</f>
        <v>56.968975</v>
      </c>
      <c r="H47" s="94" t="s">
        <v>36</v>
      </c>
      <c r="I47" s="93"/>
    </row>
    <row r="48" spans="1:10" ht="13.8">
      <c r="A48" s="91"/>
      <c r="B48" s="91"/>
      <c r="C48" s="91"/>
      <c r="D48" s="91"/>
      <c r="E48" s="91"/>
      <c r="F48" s="91"/>
      <c r="G48" s="101"/>
      <c r="H48" s="94"/>
      <c r="I48" s="93"/>
    </row>
    <row r="49" spans="1:9" ht="13.8">
      <c r="A49" s="91"/>
      <c r="B49" s="91"/>
      <c r="C49" s="91"/>
      <c r="D49" s="91"/>
      <c r="E49" s="91"/>
      <c r="F49" s="98" t="s">
        <v>244</v>
      </c>
      <c r="G49" s="102">
        <f>G47+G23</f>
        <v>109.619125</v>
      </c>
      <c r="H49" s="94"/>
      <c r="I49" s="93"/>
    </row>
    <row r="50" spans="1:9" ht="13.8">
      <c r="A50" s="91"/>
      <c r="B50" s="91"/>
      <c r="C50" s="91"/>
      <c r="D50" s="91"/>
      <c r="E50" s="91"/>
      <c r="F50" s="91"/>
      <c r="G50" s="101"/>
      <c r="H50" s="94"/>
      <c r="I50" s="93"/>
    </row>
    <row r="51" spans="1:9" ht="13.8">
      <c r="A51" s="91" t="str">
        <f>A3</f>
        <v>Ground Floor</v>
      </c>
      <c r="B51" s="91"/>
      <c r="C51" s="91"/>
      <c r="D51" s="91"/>
      <c r="E51" s="91"/>
      <c r="F51" s="91"/>
      <c r="G51" s="101"/>
      <c r="H51" s="94"/>
      <c r="I51" s="93"/>
    </row>
    <row r="52" spans="1:9" ht="13.8">
      <c r="A52" s="91"/>
      <c r="B52" s="91" t="s">
        <v>245</v>
      </c>
      <c r="C52" s="91">
        <v>1</v>
      </c>
      <c r="D52" s="91">
        <v>1.5</v>
      </c>
      <c r="E52" s="91"/>
      <c r="F52" s="91">
        <f>2.85-2.25</f>
        <v>0.60000000000000009</v>
      </c>
      <c r="G52" s="101">
        <f>C52*D52*F52</f>
        <v>0.90000000000000013</v>
      </c>
      <c r="H52" s="94" t="s">
        <v>36</v>
      </c>
      <c r="I52" s="93" t="s">
        <v>246</v>
      </c>
    </row>
    <row r="53" spans="1:9" ht="13.8">
      <c r="A53" s="91"/>
      <c r="B53" s="91"/>
      <c r="C53">
        <v>1</v>
      </c>
      <c r="D53" s="91">
        <v>1.095</v>
      </c>
      <c r="E53" s="91"/>
      <c r="F53" s="91">
        <f>0.88-0.45</f>
        <v>0.43</v>
      </c>
      <c r="G53" s="101">
        <f>D53*F53</f>
        <v>0.47084999999999999</v>
      </c>
      <c r="H53" s="92" t="s">
        <v>36</v>
      </c>
      <c r="I53" s="93" t="s">
        <v>224</v>
      </c>
    </row>
    <row r="54" spans="1:9" ht="13.8">
      <c r="A54" s="91"/>
      <c r="B54" s="91"/>
      <c r="C54" s="91">
        <v>2</v>
      </c>
      <c r="D54" s="91">
        <v>1.92</v>
      </c>
      <c r="E54" s="91"/>
      <c r="F54" s="91">
        <v>2.85</v>
      </c>
      <c r="G54" s="101">
        <f t="shared" ref="G54:G63" si="4">D54*F54*C54</f>
        <v>10.943999999999999</v>
      </c>
      <c r="H54" s="92" t="s">
        <v>36</v>
      </c>
      <c r="I54" s="93" t="s">
        <v>215</v>
      </c>
    </row>
    <row r="55" spans="1:9" ht="13.8">
      <c r="A55" s="91"/>
      <c r="B55" s="91"/>
      <c r="C55" s="91">
        <v>-1</v>
      </c>
      <c r="D55" s="91">
        <v>0.94</v>
      </c>
      <c r="E55" s="91"/>
      <c r="F55" s="91">
        <v>0.87</v>
      </c>
      <c r="G55" s="101">
        <f t="shared" si="4"/>
        <v>-0.81779999999999997</v>
      </c>
      <c r="H55" s="94" t="s">
        <v>36</v>
      </c>
      <c r="I55" s="99" t="s">
        <v>247</v>
      </c>
    </row>
    <row r="56" spans="1:9" ht="13.8">
      <c r="A56" s="91"/>
      <c r="B56" s="91"/>
      <c r="C56" s="91">
        <v>1</v>
      </c>
      <c r="D56" s="91">
        <f>1.115+0.4</f>
        <v>1.5150000000000001</v>
      </c>
      <c r="E56" s="91"/>
      <c r="F56" s="91">
        <v>2.85</v>
      </c>
      <c r="G56" s="101">
        <f t="shared" si="4"/>
        <v>4.3177500000000002</v>
      </c>
      <c r="H56" s="94" t="s">
        <v>36</v>
      </c>
      <c r="I56" s="93" t="s">
        <v>248</v>
      </c>
    </row>
    <row r="57" spans="1:9" ht="13.8">
      <c r="A57" s="91"/>
      <c r="B57" s="91"/>
      <c r="C57" s="91">
        <v>1</v>
      </c>
      <c r="D57" s="91">
        <f>0.634+0.535</f>
        <v>1.169</v>
      </c>
      <c r="E57" s="91"/>
      <c r="F57" s="91">
        <v>2.85</v>
      </c>
      <c r="G57" s="101">
        <f t="shared" si="4"/>
        <v>3.3316500000000002</v>
      </c>
      <c r="H57" s="94" t="s">
        <v>36</v>
      </c>
      <c r="I57" s="93" t="s">
        <v>249</v>
      </c>
    </row>
    <row r="58" spans="1:9" ht="13.8">
      <c r="A58" s="91"/>
      <c r="B58" s="91"/>
      <c r="C58" s="91">
        <v>1</v>
      </c>
      <c r="D58" s="91">
        <f>3.14+1.09</f>
        <v>4.2300000000000004</v>
      </c>
      <c r="E58" s="91"/>
      <c r="F58" s="91">
        <v>2.85</v>
      </c>
      <c r="G58" s="101">
        <f t="shared" si="4"/>
        <v>12.055500000000002</v>
      </c>
      <c r="H58" s="94" t="s">
        <v>36</v>
      </c>
      <c r="I58" s="93" t="s">
        <v>249</v>
      </c>
    </row>
    <row r="59" spans="1:9" ht="13.8">
      <c r="A59" s="91"/>
      <c r="B59" s="91"/>
      <c r="C59" s="91">
        <v>-1</v>
      </c>
      <c r="D59" s="91">
        <v>1.0900000000000001</v>
      </c>
      <c r="E59" s="91"/>
      <c r="F59" s="91">
        <v>1.84</v>
      </c>
      <c r="G59" s="101">
        <f t="shared" si="4"/>
        <v>-2.0056000000000003</v>
      </c>
      <c r="H59" s="94" t="s">
        <v>36</v>
      </c>
      <c r="I59" s="93" t="s">
        <v>249</v>
      </c>
    </row>
    <row r="60" spans="1:9" ht="13.8">
      <c r="A60" s="91"/>
      <c r="B60" s="91"/>
      <c r="C60" s="91">
        <v>-1</v>
      </c>
      <c r="D60" s="91">
        <v>2.84</v>
      </c>
      <c r="E60" s="91"/>
      <c r="F60" s="91">
        <v>1.84</v>
      </c>
      <c r="G60" s="101">
        <f t="shared" si="4"/>
        <v>-5.2256</v>
      </c>
      <c r="H60" s="94" t="s">
        <v>36</v>
      </c>
      <c r="I60" s="93" t="s">
        <v>249</v>
      </c>
    </row>
    <row r="61" spans="1:9" ht="13.8">
      <c r="A61" s="91"/>
      <c r="B61" s="91"/>
      <c r="C61" s="91">
        <v>1</v>
      </c>
      <c r="D61" s="91">
        <v>4.42</v>
      </c>
      <c r="E61" s="91"/>
      <c r="F61" s="91">
        <v>2.85</v>
      </c>
      <c r="G61" s="101">
        <f t="shared" si="4"/>
        <v>12.597</v>
      </c>
      <c r="H61" s="94" t="s">
        <v>36</v>
      </c>
      <c r="I61" s="93" t="s">
        <v>250</v>
      </c>
    </row>
    <row r="62" spans="1:9" ht="13.8">
      <c r="A62" s="91"/>
      <c r="B62" s="91"/>
      <c r="C62" s="91">
        <v>-1</v>
      </c>
      <c r="D62" s="91">
        <v>0.9</v>
      </c>
      <c r="E62" s="91"/>
      <c r="F62" s="91">
        <v>2.25</v>
      </c>
      <c r="G62" s="101">
        <f t="shared" si="4"/>
        <v>-2.0249999999999999</v>
      </c>
      <c r="H62" s="94" t="s">
        <v>36</v>
      </c>
      <c r="I62" s="93" t="s">
        <v>251</v>
      </c>
    </row>
    <row r="63" spans="1:9" ht="13.8">
      <c r="A63" s="91"/>
      <c r="B63" s="91"/>
      <c r="C63" s="91">
        <v>-1</v>
      </c>
      <c r="D63" s="91">
        <v>0.8</v>
      </c>
      <c r="E63" s="91"/>
      <c r="F63" s="91">
        <v>2.1</v>
      </c>
      <c r="G63" s="101">
        <f t="shared" si="4"/>
        <v>-1.6800000000000002</v>
      </c>
      <c r="H63" s="94" t="s">
        <v>36</v>
      </c>
      <c r="I63" s="93" t="s">
        <v>252</v>
      </c>
    </row>
    <row r="64" spans="1:9" ht="13.8">
      <c r="A64" s="91"/>
      <c r="B64" s="91"/>
      <c r="C64" s="91">
        <v>1</v>
      </c>
      <c r="D64" s="91">
        <v>1.4</v>
      </c>
      <c r="E64" s="91"/>
      <c r="F64" s="91">
        <v>2.85</v>
      </c>
      <c r="G64" s="101">
        <f t="shared" ref="G64:G70" si="5">D64*F64*C64</f>
        <v>3.9899999999999998</v>
      </c>
      <c r="H64" s="94" t="s">
        <v>36</v>
      </c>
      <c r="I64" s="93" t="s">
        <v>253</v>
      </c>
    </row>
    <row r="65" spans="1:9" ht="13.8">
      <c r="A65" s="91"/>
      <c r="B65" s="91"/>
      <c r="C65" s="91">
        <v>1</v>
      </c>
      <c r="D65" s="91">
        <v>1.55</v>
      </c>
      <c r="E65" s="91"/>
      <c r="F65" s="91">
        <v>2.85</v>
      </c>
      <c r="G65" s="101">
        <f t="shared" si="5"/>
        <v>4.4175000000000004</v>
      </c>
      <c r="H65" s="92" t="s">
        <v>36</v>
      </c>
      <c r="I65" s="93" t="s">
        <v>254</v>
      </c>
    </row>
    <row r="66" spans="1:9" ht="13.8">
      <c r="A66" s="91"/>
      <c r="B66" s="91"/>
      <c r="C66" s="91">
        <v>-1</v>
      </c>
      <c r="D66" s="91">
        <v>0.9</v>
      </c>
      <c r="E66" s="91"/>
      <c r="F66" s="91">
        <v>2.44</v>
      </c>
      <c r="G66" s="101">
        <f t="shared" si="5"/>
        <v>-2.1960000000000002</v>
      </c>
      <c r="H66" s="92" t="s">
        <v>36</v>
      </c>
      <c r="I66" s="93" t="s">
        <v>254</v>
      </c>
    </row>
    <row r="67" spans="1:9" ht="13.8">
      <c r="A67" s="91"/>
      <c r="B67" s="91"/>
      <c r="C67" s="91">
        <v>1</v>
      </c>
      <c r="D67" s="91">
        <f>1.53+0.35</f>
        <v>1.88</v>
      </c>
      <c r="E67" s="91"/>
      <c r="F67" s="91">
        <v>2.85</v>
      </c>
      <c r="G67" s="101">
        <f t="shared" si="5"/>
        <v>5.3579999999999997</v>
      </c>
      <c r="H67" s="92" t="s">
        <v>36</v>
      </c>
      <c r="I67" s="93" t="s">
        <v>255</v>
      </c>
    </row>
    <row r="68" spans="1:9" ht="13.8">
      <c r="A68" s="91"/>
      <c r="B68" s="91"/>
      <c r="C68" s="91">
        <v>-1</v>
      </c>
      <c r="D68" s="91">
        <v>1</v>
      </c>
      <c r="E68" s="91"/>
      <c r="F68" s="91">
        <v>2.44</v>
      </c>
      <c r="G68" s="101">
        <f t="shared" si="5"/>
        <v>-2.44</v>
      </c>
      <c r="H68" s="92" t="s">
        <v>36</v>
      </c>
      <c r="I68" s="93" t="s">
        <v>255</v>
      </c>
    </row>
    <row r="69" spans="1:9" ht="13.8">
      <c r="A69" s="91"/>
      <c r="B69" s="91"/>
      <c r="C69" s="91">
        <v>1</v>
      </c>
      <c r="D69" s="91">
        <v>3.21</v>
      </c>
      <c r="E69" s="91"/>
      <c r="F69" s="91">
        <v>1.56</v>
      </c>
      <c r="G69" s="101">
        <f t="shared" si="5"/>
        <v>5.0076000000000001</v>
      </c>
      <c r="H69" s="92" t="s">
        <v>36</v>
      </c>
      <c r="I69" s="93" t="s">
        <v>255</v>
      </c>
    </row>
    <row r="70" spans="1:9" ht="13.8">
      <c r="A70" s="91"/>
      <c r="B70" s="91"/>
      <c r="C70" s="91">
        <v>-1</v>
      </c>
      <c r="D70" s="91">
        <v>2</v>
      </c>
      <c r="E70" s="91"/>
      <c r="F70" s="91">
        <v>1.44</v>
      </c>
      <c r="G70" s="101">
        <f t="shared" si="5"/>
        <v>-2.88</v>
      </c>
      <c r="H70" s="92" t="s">
        <v>36</v>
      </c>
      <c r="I70" s="93" t="s">
        <v>255</v>
      </c>
    </row>
    <row r="71" spans="1:9" ht="13.8">
      <c r="A71" s="91"/>
      <c r="B71" s="91"/>
      <c r="C71" s="91"/>
      <c r="D71" s="91"/>
      <c r="E71" s="91"/>
      <c r="F71" s="91"/>
      <c r="G71" s="101"/>
      <c r="H71" s="94"/>
      <c r="I71" s="93"/>
    </row>
    <row r="72" spans="1:9" ht="13.8">
      <c r="A72" s="91"/>
      <c r="B72" s="91"/>
      <c r="C72" s="91"/>
      <c r="D72" s="91"/>
      <c r="E72" s="91"/>
      <c r="F72" s="91"/>
      <c r="G72" s="102">
        <f>SUM(G52:G70)</f>
        <v>44.119850000000007</v>
      </c>
      <c r="H72" s="94"/>
      <c r="I72" s="93"/>
    </row>
    <row r="73" spans="1:9" ht="13.8">
      <c r="A73" s="91"/>
      <c r="B73" s="91"/>
      <c r="C73" s="91"/>
      <c r="D73" s="91"/>
      <c r="E73" s="91"/>
      <c r="F73" s="91"/>
      <c r="G73" s="101"/>
      <c r="H73" s="94"/>
      <c r="I73" s="93"/>
    </row>
    <row r="74" spans="1:9" ht="13.8">
      <c r="A74" s="91" t="str">
        <f>A24</f>
        <v>First Floor</v>
      </c>
      <c r="B74" s="91"/>
      <c r="C74" s="91"/>
      <c r="D74" s="91"/>
      <c r="E74" s="91"/>
      <c r="F74" s="91"/>
      <c r="G74" s="101"/>
      <c r="H74" s="94"/>
      <c r="I74" s="93"/>
    </row>
    <row r="75" spans="1:9" ht="13.8">
      <c r="A75" s="91"/>
      <c r="B75" s="91" t="str">
        <f>B52</f>
        <v>New Walling</v>
      </c>
      <c r="C75" s="91"/>
      <c r="D75" s="91"/>
      <c r="E75" s="91"/>
      <c r="F75" s="91"/>
      <c r="G75" s="101"/>
      <c r="H75" s="94"/>
      <c r="I75" s="93"/>
    </row>
    <row r="76" spans="1:9" ht="13.8">
      <c r="A76" s="91"/>
      <c r="B76" s="91"/>
      <c r="C76" s="91">
        <v>1</v>
      </c>
      <c r="D76" s="91">
        <f>1+0.9</f>
        <v>1.9</v>
      </c>
      <c r="E76" s="91"/>
      <c r="F76" s="91">
        <v>2.85</v>
      </c>
      <c r="G76" s="101">
        <f>C76*D76*F76</f>
        <v>5.415</v>
      </c>
      <c r="H76" s="92" t="s">
        <v>36</v>
      </c>
      <c r="I76" s="93" t="s">
        <v>231</v>
      </c>
    </row>
    <row r="77" spans="1:9" ht="13.8">
      <c r="A77" s="91"/>
      <c r="B77" s="91"/>
      <c r="C77" s="91">
        <v>-1</v>
      </c>
      <c r="D77" s="91">
        <v>0.9</v>
      </c>
      <c r="E77" s="91"/>
      <c r="F77" s="91">
        <f>2.25</f>
        <v>2.25</v>
      </c>
      <c r="G77" s="101">
        <f>C77*D77*F77</f>
        <v>-2.0249999999999999</v>
      </c>
      <c r="H77" s="92" t="s">
        <v>36</v>
      </c>
      <c r="I77" s="93" t="s">
        <v>231</v>
      </c>
    </row>
    <row r="78" spans="1:9" ht="13.8">
      <c r="A78" s="91"/>
      <c r="B78" s="91"/>
      <c r="C78" s="91">
        <v>1</v>
      </c>
      <c r="D78" s="91">
        <v>2.33</v>
      </c>
      <c r="E78" s="91"/>
      <c r="F78" s="91">
        <v>2.85</v>
      </c>
      <c r="G78" s="101">
        <f>D78*F78*C78</f>
        <v>6.6405000000000003</v>
      </c>
      <c r="H78" s="94" t="s">
        <v>36</v>
      </c>
      <c r="I78" s="93" t="s">
        <v>231</v>
      </c>
    </row>
    <row r="79" spans="1:9" ht="13.8">
      <c r="A79" s="91"/>
      <c r="B79" s="91"/>
      <c r="C79" s="91"/>
      <c r="D79" s="91">
        <v>4.3049999999999997</v>
      </c>
      <c r="E79" s="91"/>
      <c r="F79" s="91">
        <v>2.85</v>
      </c>
      <c r="G79" s="101">
        <f>D79*F79</f>
        <v>12.26925</v>
      </c>
      <c r="H79" s="94" t="s">
        <v>36</v>
      </c>
      <c r="I79" s="93" t="s">
        <v>232</v>
      </c>
    </row>
    <row r="80" spans="1:9" ht="13.8">
      <c r="A80" s="91"/>
      <c r="B80" s="91"/>
      <c r="C80" s="91">
        <f>-1</f>
        <v>-1</v>
      </c>
      <c r="D80" s="91">
        <v>0.9</v>
      </c>
      <c r="E80" s="91"/>
      <c r="F80" s="91">
        <v>2.1</v>
      </c>
      <c r="G80" s="101">
        <f t="shared" ref="G80:G85" si="6">D80*F80*C80</f>
        <v>-1.8900000000000001</v>
      </c>
      <c r="H80" s="94" t="s">
        <v>36</v>
      </c>
      <c r="I80" s="93" t="s">
        <v>233</v>
      </c>
    </row>
    <row r="81" spans="1:9" ht="13.8">
      <c r="A81" s="91"/>
      <c r="B81" s="91"/>
      <c r="C81" s="91">
        <v>-1</v>
      </c>
      <c r="D81" s="91">
        <v>2</v>
      </c>
      <c r="E81" s="91"/>
      <c r="F81" s="91">
        <v>2.25</v>
      </c>
      <c r="G81" s="101">
        <f t="shared" si="6"/>
        <v>-4.5</v>
      </c>
      <c r="H81" s="94" t="s">
        <v>36</v>
      </c>
      <c r="I81" s="93" t="s">
        <v>234</v>
      </c>
    </row>
    <row r="82" spans="1:9" ht="13.8">
      <c r="A82" s="91"/>
      <c r="B82" s="91"/>
      <c r="C82" s="91">
        <v>1</v>
      </c>
      <c r="D82" s="91">
        <v>0.85</v>
      </c>
      <c r="E82" s="91"/>
      <c r="F82" s="91">
        <f>F79</f>
        <v>2.85</v>
      </c>
      <c r="G82" s="101">
        <f t="shared" si="6"/>
        <v>2.4224999999999999</v>
      </c>
      <c r="H82" s="94" t="s">
        <v>36</v>
      </c>
      <c r="I82" s="93" t="s">
        <v>235</v>
      </c>
    </row>
    <row r="83" spans="1:9" ht="13.8">
      <c r="A83" s="91"/>
      <c r="B83" s="91"/>
      <c r="C83" s="91">
        <v>1</v>
      </c>
      <c r="D83" s="91">
        <v>0.85</v>
      </c>
      <c r="E83" s="91"/>
      <c r="F83" s="91">
        <v>2.85</v>
      </c>
      <c r="G83" s="101">
        <f t="shared" si="6"/>
        <v>2.4224999999999999</v>
      </c>
      <c r="H83" s="94" t="s">
        <v>36</v>
      </c>
      <c r="I83" s="93" t="s">
        <v>235</v>
      </c>
    </row>
    <row r="84" spans="1:9" ht="13.8">
      <c r="A84" s="91"/>
      <c r="B84" s="91"/>
      <c r="C84" s="91">
        <v>-1</v>
      </c>
      <c r="D84" s="91">
        <v>0.85</v>
      </c>
      <c r="E84" s="91"/>
      <c r="F84" s="91">
        <v>2.1</v>
      </c>
      <c r="G84" s="101">
        <f t="shared" si="6"/>
        <v>-1.7849999999999999</v>
      </c>
      <c r="H84" s="94" t="s">
        <v>36</v>
      </c>
      <c r="I84" s="93" t="s">
        <v>235</v>
      </c>
    </row>
    <row r="85" spans="1:9" ht="13.8">
      <c r="A85" s="91"/>
      <c r="B85" s="91"/>
      <c r="C85" s="91">
        <v>1</v>
      </c>
      <c r="D85" s="91">
        <v>0.86499999999999999</v>
      </c>
      <c r="E85" s="91"/>
      <c r="F85" s="91">
        <f>2.85-2.25</f>
        <v>0.60000000000000009</v>
      </c>
      <c r="G85" s="101">
        <f t="shared" si="6"/>
        <v>0.51900000000000002</v>
      </c>
      <c r="H85" s="94" t="s">
        <v>36</v>
      </c>
      <c r="I85" s="93" t="s">
        <v>235</v>
      </c>
    </row>
    <row r="86" spans="1:9" ht="13.8">
      <c r="A86" s="91"/>
      <c r="B86" s="91"/>
      <c r="C86" s="91">
        <v>1</v>
      </c>
      <c r="D86" s="91">
        <v>4.42</v>
      </c>
      <c r="E86" s="91"/>
      <c r="F86" s="91">
        <v>2.85</v>
      </c>
      <c r="G86" s="101">
        <f>D86*F86</f>
        <v>12.597</v>
      </c>
      <c r="H86" s="94" t="s">
        <v>36</v>
      </c>
      <c r="I86" s="93" t="s">
        <v>236</v>
      </c>
    </row>
    <row r="87" spans="1:9" ht="13.8">
      <c r="A87" s="91"/>
      <c r="B87" s="91"/>
      <c r="C87" s="91">
        <v>-1</v>
      </c>
      <c r="D87" s="91">
        <v>0.9</v>
      </c>
      <c r="E87" s="91"/>
      <c r="F87" s="91">
        <v>2.1</v>
      </c>
      <c r="G87" s="101">
        <f t="shared" ref="G87:G96" si="7">D87*F87*C87</f>
        <v>-1.8900000000000001</v>
      </c>
      <c r="H87" s="94" t="s">
        <v>36</v>
      </c>
      <c r="I87" s="93" t="s">
        <v>256</v>
      </c>
    </row>
    <row r="88" spans="1:9" ht="13.8">
      <c r="A88" s="91"/>
      <c r="B88" s="91"/>
      <c r="C88" s="91">
        <v>-1</v>
      </c>
      <c r="D88" s="91">
        <v>0.8</v>
      </c>
      <c r="E88" s="91"/>
      <c r="F88" s="91">
        <v>2.1</v>
      </c>
      <c r="G88" s="101">
        <f t="shared" si="7"/>
        <v>-1.6800000000000002</v>
      </c>
      <c r="H88" s="94" t="s">
        <v>36</v>
      </c>
      <c r="I88" s="93" t="s">
        <v>256</v>
      </c>
    </row>
    <row r="89" spans="1:9" ht="13.8">
      <c r="A89" s="91"/>
      <c r="B89" s="91"/>
      <c r="C89" s="91">
        <v>2</v>
      </c>
      <c r="D89" s="91">
        <v>1.47</v>
      </c>
      <c r="E89" s="91"/>
      <c r="F89" s="91">
        <v>2.85</v>
      </c>
      <c r="G89" s="101">
        <f t="shared" si="7"/>
        <v>8.3789999999999996</v>
      </c>
      <c r="H89" s="94" t="s">
        <v>36</v>
      </c>
      <c r="I89" s="93" t="s">
        <v>257</v>
      </c>
    </row>
    <row r="90" spans="1:9" ht="13.8">
      <c r="A90" s="91"/>
      <c r="B90" s="91"/>
      <c r="C90" s="91">
        <v>1</v>
      </c>
      <c r="D90" s="91">
        <v>3.21</v>
      </c>
      <c r="E90" s="91"/>
      <c r="F90" s="91">
        <v>2.85</v>
      </c>
      <c r="G90" s="101">
        <f t="shared" si="7"/>
        <v>9.1485000000000003</v>
      </c>
      <c r="H90" s="94" t="s">
        <v>36</v>
      </c>
      <c r="I90" s="93" t="s">
        <v>257</v>
      </c>
    </row>
    <row r="91" spans="1:9" ht="13.8">
      <c r="A91" s="91"/>
      <c r="B91" s="91"/>
      <c r="C91" s="91">
        <f>-1</f>
        <v>-1</v>
      </c>
      <c r="D91" s="91">
        <v>2.4</v>
      </c>
      <c r="E91" s="91"/>
      <c r="F91" s="91">
        <v>2.145</v>
      </c>
      <c r="G91" s="101">
        <f t="shared" si="7"/>
        <v>-5.1479999999999997</v>
      </c>
      <c r="H91" s="94" t="s">
        <v>36</v>
      </c>
      <c r="I91" s="93" t="s">
        <v>257</v>
      </c>
    </row>
    <row r="92" spans="1:9" ht="13.8">
      <c r="A92" s="91"/>
      <c r="B92" s="91"/>
      <c r="C92" s="91">
        <v>-1</v>
      </c>
      <c r="D92" s="91">
        <v>1.095</v>
      </c>
      <c r="E92" s="91"/>
      <c r="F92" s="91">
        <v>2.145</v>
      </c>
      <c r="G92" s="101">
        <f t="shared" si="7"/>
        <v>-2.3487749999999998</v>
      </c>
      <c r="H92" s="94" t="s">
        <v>36</v>
      </c>
      <c r="I92" s="93" t="s">
        <v>257</v>
      </c>
    </row>
    <row r="93" spans="1:9" ht="13.8">
      <c r="A93" s="91"/>
      <c r="B93" s="91"/>
      <c r="C93" s="91">
        <v>2</v>
      </c>
      <c r="D93" s="91">
        <v>1.92</v>
      </c>
      <c r="E93" s="91"/>
      <c r="F93" s="91">
        <v>2.85</v>
      </c>
      <c r="G93" s="101">
        <f t="shared" si="7"/>
        <v>10.943999999999999</v>
      </c>
      <c r="H93" s="94" t="s">
        <v>36</v>
      </c>
      <c r="I93" s="93" t="s">
        <v>238</v>
      </c>
    </row>
    <row r="94" spans="1:9" ht="13.8">
      <c r="A94" s="91"/>
      <c r="B94" s="91"/>
      <c r="C94" s="91">
        <v>-1</v>
      </c>
      <c r="D94" s="91">
        <v>0.94</v>
      </c>
      <c r="E94" s="91"/>
      <c r="F94" s="91">
        <v>0.87</v>
      </c>
      <c r="G94" s="101">
        <f t="shared" si="7"/>
        <v>-0.81779999999999997</v>
      </c>
      <c r="H94" s="94" t="s">
        <v>36</v>
      </c>
      <c r="I94" s="93" t="s">
        <v>258</v>
      </c>
    </row>
    <row r="95" spans="1:9" ht="13.8">
      <c r="A95" s="91"/>
      <c r="B95" s="91"/>
      <c r="C95" s="91">
        <v>1</v>
      </c>
      <c r="D95" s="91">
        <f>1.115+0.4</f>
        <v>1.5150000000000001</v>
      </c>
      <c r="E95" s="91"/>
      <c r="F95" s="91">
        <v>2.85</v>
      </c>
      <c r="G95" s="101">
        <f t="shared" si="7"/>
        <v>4.3177500000000002</v>
      </c>
      <c r="H95" s="94" t="s">
        <v>36</v>
      </c>
      <c r="I95" s="93" t="s">
        <v>248</v>
      </c>
    </row>
    <row r="96" spans="1:9" ht="13.8">
      <c r="A96" s="91"/>
      <c r="B96" s="91"/>
      <c r="C96" s="91">
        <v>1</v>
      </c>
      <c r="D96" s="91">
        <v>1.24</v>
      </c>
      <c r="E96" s="91"/>
      <c r="F96" s="91">
        <v>2.85</v>
      </c>
      <c r="G96" s="101">
        <f t="shared" si="7"/>
        <v>3.5340000000000003</v>
      </c>
      <c r="H96" s="94" t="s">
        <v>36</v>
      </c>
      <c r="I96" s="93" t="s">
        <v>259</v>
      </c>
    </row>
    <row r="97" spans="1:9" ht="12.75" customHeight="1">
      <c r="A97" s="91"/>
      <c r="B97" s="91"/>
      <c r="C97" s="91"/>
      <c r="D97" s="91"/>
      <c r="E97" s="91"/>
      <c r="F97" s="91"/>
      <c r="G97" s="104">
        <f>SUM(G76:G96)</f>
        <v>56.524424999999987</v>
      </c>
      <c r="H97" s="94"/>
      <c r="I97" s="93"/>
    </row>
    <row r="98" spans="1:9" ht="13.8">
      <c r="A98" s="91"/>
      <c r="B98" s="91"/>
      <c r="C98" s="91"/>
      <c r="D98" s="91"/>
      <c r="E98" s="91"/>
      <c r="F98" s="91"/>
      <c r="G98" s="101"/>
      <c r="H98" s="94"/>
      <c r="I98" s="93"/>
    </row>
    <row r="99" spans="1:9" ht="13.8">
      <c r="A99" s="91"/>
      <c r="B99" s="91"/>
      <c r="C99" s="91"/>
      <c r="D99" s="91"/>
      <c r="E99" s="91"/>
      <c r="F99" s="98" t="s">
        <v>260</v>
      </c>
      <c r="G99" s="102">
        <f>G72+G97</f>
        <v>100.64427499999999</v>
      </c>
      <c r="H99" s="94"/>
      <c r="I99" s="93"/>
    </row>
    <row r="100" spans="1:9" ht="13.8">
      <c r="A100" s="91"/>
      <c r="B100" s="91"/>
      <c r="C100" s="91"/>
      <c r="D100" s="91"/>
      <c r="E100" s="91"/>
      <c r="F100" s="91"/>
      <c r="G100" s="101"/>
      <c r="H100" s="94"/>
      <c r="I100" s="93"/>
    </row>
    <row r="101" spans="1:9" ht="13.8">
      <c r="A101" s="91"/>
      <c r="B101" s="91"/>
      <c r="C101" s="91"/>
      <c r="D101" s="91"/>
      <c r="E101" s="91"/>
      <c r="F101" s="91"/>
      <c r="G101" s="101"/>
      <c r="H101" s="94"/>
      <c r="I101" s="93"/>
    </row>
    <row r="102" spans="1:9" ht="13.8">
      <c r="A102" s="91"/>
      <c r="B102" s="91"/>
      <c r="C102" s="91">
        <v>1</v>
      </c>
      <c r="D102" s="91">
        <v>1.8</v>
      </c>
      <c r="E102" s="91"/>
      <c r="F102" s="91">
        <v>2.85</v>
      </c>
      <c r="G102" s="101">
        <f>D102*F102*C102</f>
        <v>5.13</v>
      </c>
      <c r="H102" s="94" t="s">
        <v>36</v>
      </c>
      <c r="I102" s="93" t="s">
        <v>261</v>
      </c>
    </row>
    <row r="103" spans="1:9" ht="13.8">
      <c r="A103" s="91"/>
      <c r="B103" s="91"/>
      <c r="C103" s="91">
        <v>1</v>
      </c>
      <c r="D103" s="91">
        <v>1.5</v>
      </c>
      <c r="E103" s="91"/>
      <c r="F103" s="91">
        <v>2.85</v>
      </c>
      <c r="G103" s="101">
        <f>D103*F103*C103</f>
        <v>4.2750000000000004</v>
      </c>
      <c r="H103" s="94" t="s">
        <v>36</v>
      </c>
      <c r="I103" s="93" t="s">
        <v>261</v>
      </c>
    </row>
    <row r="104" spans="1:9" ht="13.8">
      <c r="A104" s="91"/>
      <c r="B104" s="91"/>
      <c r="C104" s="91"/>
      <c r="D104" s="91"/>
      <c r="E104" s="91"/>
      <c r="F104" s="91"/>
      <c r="G104" s="102">
        <f>SUM(G102:G103)</f>
        <v>9.4050000000000011</v>
      </c>
      <c r="H104" s="94"/>
      <c r="I104" s="93"/>
    </row>
    <row r="105" spans="1:9" ht="13.8">
      <c r="A105" s="91"/>
      <c r="B105" s="91"/>
      <c r="C105" s="91"/>
      <c r="D105" s="91"/>
      <c r="E105" s="91"/>
      <c r="F105" s="91"/>
      <c r="G105" s="101"/>
      <c r="H105" s="94"/>
      <c r="I105" s="93"/>
    </row>
    <row r="106" spans="1:9" ht="13.8">
      <c r="A106" s="91"/>
      <c r="B106" s="91"/>
      <c r="C106" s="91"/>
      <c r="D106" s="91"/>
      <c r="E106" s="91"/>
      <c r="F106" s="91"/>
      <c r="G106" s="101"/>
      <c r="H106" s="94"/>
      <c r="I106" s="93"/>
    </row>
    <row r="107" spans="1:9" ht="13.8">
      <c r="A107" s="91"/>
      <c r="B107" s="105" t="s">
        <v>262</v>
      </c>
      <c r="C107" s="91"/>
      <c r="D107" s="91"/>
      <c r="E107" s="91"/>
      <c r="F107" s="91"/>
      <c r="G107" s="101"/>
      <c r="H107" s="94"/>
      <c r="I107" s="93"/>
    </row>
    <row r="108" spans="1:9" ht="13.8">
      <c r="A108" s="91" t="s">
        <v>263</v>
      </c>
      <c r="B108" s="91"/>
      <c r="C108" s="91"/>
      <c r="D108" s="91"/>
      <c r="E108" s="91"/>
      <c r="F108" s="91"/>
      <c r="G108" s="101"/>
      <c r="H108" s="94"/>
      <c r="I108" s="93"/>
    </row>
    <row r="109" spans="1:9" ht="13.8">
      <c r="A109" s="91" t="s">
        <v>264</v>
      </c>
      <c r="B109" s="91" t="s">
        <v>228</v>
      </c>
      <c r="C109" s="91"/>
      <c r="D109" s="91"/>
      <c r="E109" s="91"/>
      <c r="F109" s="91"/>
      <c r="G109" s="101">
        <v>5.7</v>
      </c>
      <c r="H109" s="94"/>
      <c r="I109" s="93" t="s">
        <v>265</v>
      </c>
    </row>
    <row r="110" spans="1:9" ht="13.8">
      <c r="A110" s="91"/>
      <c r="B110" s="91"/>
      <c r="C110" s="91"/>
      <c r="D110" s="91"/>
      <c r="E110" s="91"/>
      <c r="F110" s="91"/>
      <c r="G110" s="101">
        <v>6.5</v>
      </c>
      <c r="H110" s="94"/>
      <c r="I110" s="93"/>
    </row>
    <row r="111" spans="1:9" ht="13.8">
      <c r="A111" s="91"/>
      <c r="B111" s="91"/>
      <c r="C111" s="91"/>
      <c r="D111" s="91"/>
      <c r="E111" s="91"/>
      <c r="F111" s="91"/>
      <c r="G111" s="101">
        <v>5</v>
      </c>
      <c r="H111" s="94"/>
      <c r="I111" s="93"/>
    </row>
    <row r="112" spans="1:9" ht="13.8">
      <c r="A112" s="91"/>
      <c r="B112" s="91"/>
      <c r="C112" s="91"/>
      <c r="D112" s="91"/>
      <c r="E112" s="91"/>
      <c r="F112" s="91"/>
      <c r="G112" s="112">
        <f>SUM(G109:G111)</f>
        <v>17.2</v>
      </c>
      <c r="H112" s="94"/>
      <c r="I112" s="93"/>
    </row>
    <row r="113" spans="1:9" ht="13.8">
      <c r="A113" s="91"/>
      <c r="B113" s="91"/>
      <c r="C113" s="91"/>
      <c r="D113" s="91"/>
      <c r="E113" s="91"/>
      <c r="F113" s="91"/>
      <c r="G113" s="101"/>
      <c r="H113" s="94"/>
      <c r="I113" s="93"/>
    </row>
    <row r="114" spans="1:9" ht="13.8">
      <c r="A114" s="91"/>
      <c r="B114" s="91"/>
      <c r="C114" s="91"/>
      <c r="D114" s="91">
        <v>9.56</v>
      </c>
      <c r="E114" s="91"/>
      <c r="F114" s="105">
        <v>2.85</v>
      </c>
      <c r="G114" s="101">
        <f>D114*F114</f>
        <v>27.246000000000002</v>
      </c>
      <c r="H114" s="94"/>
      <c r="I114" s="93"/>
    </row>
    <row r="115" spans="1:9" ht="13.8">
      <c r="A115" s="91"/>
      <c r="B115" s="91"/>
      <c r="C115" s="91"/>
      <c r="D115" s="91">
        <v>9.84</v>
      </c>
      <c r="E115" s="91"/>
      <c r="F115" s="105">
        <v>2.85</v>
      </c>
      <c r="G115" s="101">
        <f>D115*F115</f>
        <v>28.044</v>
      </c>
      <c r="H115" s="94"/>
      <c r="I115" s="93"/>
    </row>
    <row r="116" spans="1:9" ht="13.8">
      <c r="A116" s="91"/>
      <c r="B116" s="91"/>
      <c r="C116" s="91"/>
      <c r="D116" s="91">
        <v>10.36</v>
      </c>
      <c r="E116" s="91"/>
      <c r="F116" s="105">
        <v>2.85</v>
      </c>
      <c r="G116" s="101">
        <f>D116*F116</f>
        <v>29.526</v>
      </c>
      <c r="H116" s="94"/>
      <c r="I116" s="93"/>
    </row>
    <row r="117" spans="1:9" ht="13.8">
      <c r="A117" s="91"/>
      <c r="B117" s="91"/>
      <c r="C117" s="91"/>
      <c r="D117" s="91"/>
      <c r="E117" s="91"/>
      <c r="F117" s="91"/>
      <c r="G117" s="101"/>
      <c r="H117" s="94"/>
      <c r="I117" s="93"/>
    </row>
    <row r="118" spans="1:9" ht="13.8">
      <c r="A118" s="91"/>
      <c r="B118" s="91"/>
      <c r="C118" s="91"/>
      <c r="D118" s="91"/>
      <c r="E118" s="91"/>
      <c r="F118" s="91"/>
      <c r="G118" s="106">
        <f>SUM(G114:G117)</f>
        <v>84.816000000000003</v>
      </c>
      <c r="H118" s="94"/>
      <c r="I118" s="93"/>
    </row>
    <row r="119" spans="1:9" ht="13.8">
      <c r="A119" s="91"/>
      <c r="B119" s="91"/>
      <c r="C119" s="91"/>
      <c r="D119" s="91"/>
      <c r="E119" s="91"/>
      <c r="F119" s="91" t="s">
        <v>266</v>
      </c>
      <c r="G119" s="101"/>
      <c r="H119" s="94"/>
      <c r="I119" s="93"/>
    </row>
    <row r="120" spans="1:9" ht="13.8">
      <c r="A120" s="91"/>
      <c r="B120" s="91"/>
      <c r="C120" s="91">
        <v>3</v>
      </c>
      <c r="D120" s="91">
        <v>0.8</v>
      </c>
      <c r="E120" s="91"/>
      <c r="F120" s="91">
        <v>2.1</v>
      </c>
      <c r="G120" s="101">
        <f>D120*F120*C120</f>
        <v>5.0400000000000009</v>
      </c>
      <c r="H120" s="94"/>
      <c r="I120" s="93"/>
    </row>
    <row r="121" spans="1:9" ht="13.8">
      <c r="A121" s="91"/>
      <c r="B121" s="91"/>
      <c r="C121" s="91"/>
      <c r="D121" s="91">
        <v>0.94</v>
      </c>
      <c r="E121" s="91"/>
      <c r="F121" s="91">
        <v>0.87</v>
      </c>
      <c r="G121" s="101">
        <f>D121*F121</f>
        <v>0.81779999999999997</v>
      </c>
      <c r="H121" s="94"/>
      <c r="I121" s="93"/>
    </row>
    <row r="122" spans="1:9" ht="13.8">
      <c r="A122" s="91"/>
      <c r="B122" s="91"/>
      <c r="C122" s="91"/>
      <c r="D122" s="91">
        <v>0.89</v>
      </c>
      <c r="E122" s="91"/>
      <c r="F122" s="91">
        <v>0.9</v>
      </c>
      <c r="G122" s="101">
        <f>D122*F122</f>
        <v>0.80100000000000005</v>
      </c>
      <c r="H122" s="94"/>
      <c r="I122" s="93"/>
    </row>
    <row r="123" spans="1:9" ht="13.8">
      <c r="A123" s="91"/>
      <c r="B123" s="91"/>
      <c r="C123" s="91"/>
      <c r="D123" s="91">
        <v>1.8</v>
      </c>
      <c r="E123" s="91"/>
      <c r="F123" s="91">
        <v>1</v>
      </c>
      <c r="G123" s="101">
        <f>D123*F123</f>
        <v>1.8</v>
      </c>
      <c r="H123" s="94"/>
      <c r="I123" s="93"/>
    </row>
    <row r="124" spans="1:9" ht="13.8">
      <c r="A124" s="91"/>
      <c r="B124" s="91"/>
      <c r="C124" s="91"/>
      <c r="D124" s="91"/>
      <c r="E124" s="91"/>
      <c r="F124" s="91"/>
      <c r="G124" s="106">
        <f>SUM(G120:G123)</f>
        <v>8.4588000000000019</v>
      </c>
      <c r="H124" s="94"/>
      <c r="I124" s="93"/>
    </row>
    <row r="125" spans="1:9" ht="13.8">
      <c r="A125" s="91"/>
      <c r="B125" s="91"/>
      <c r="C125" s="91"/>
      <c r="D125" s="91"/>
      <c r="E125" s="91"/>
      <c r="F125" s="91"/>
      <c r="G125" s="101"/>
      <c r="H125" s="94"/>
      <c r="I125" s="93"/>
    </row>
    <row r="126" spans="1:9" ht="13.8">
      <c r="A126" s="91"/>
      <c r="B126" s="91"/>
      <c r="C126" s="91"/>
      <c r="D126" s="91"/>
      <c r="E126" s="91"/>
      <c r="F126" s="91"/>
      <c r="G126" s="107">
        <f>G118-G124</f>
        <v>76.357200000000006</v>
      </c>
      <c r="H126" s="94"/>
      <c r="I126" s="93"/>
    </row>
    <row r="127" spans="1:9" ht="13.8">
      <c r="A127" s="91"/>
      <c r="B127" s="91"/>
      <c r="C127" s="91"/>
      <c r="D127" s="91"/>
      <c r="E127" s="91"/>
      <c r="F127" s="91"/>
      <c r="G127" s="101"/>
      <c r="H127" s="94"/>
      <c r="I127" s="93"/>
    </row>
    <row r="128" spans="1:9" ht="13.8">
      <c r="A128" s="91"/>
      <c r="B128" s="91" t="s">
        <v>210</v>
      </c>
      <c r="C128" s="91"/>
      <c r="D128" s="91"/>
      <c r="E128" s="91"/>
      <c r="F128" s="91"/>
      <c r="G128" s="101">
        <v>5.274</v>
      </c>
      <c r="H128" s="94"/>
      <c r="I128" s="93" t="str">
        <f>I109</f>
        <v>Washrooms</v>
      </c>
    </row>
    <row r="129" spans="1:9" ht="13.8">
      <c r="A129" s="91"/>
      <c r="B129" s="91"/>
      <c r="C129" s="91"/>
      <c r="D129" s="91"/>
      <c r="E129" s="91"/>
      <c r="F129" s="91"/>
      <c r="G129" s="101">
        <v>5.25</v>
      </c>
      <c r="H129" s="94"/>
      <c r="I129" s="93" t="s">
        <v>254</v>
      </c>
    </row>
    <row r="130" spans="1:9" ht="13.8">
      <c r="A130" s="91"/>
      <c r="B130" s="91"/>
      <c r="C130" s="91"/>
      <c r="D130" s="91"/>
      <c r="E130" s="91"/>
      <c r="F130" s="91"/>
      <c r="G130" s="101">
        <v>10.125999999999999</v>
      </c>
      <c r="H130" s="94"/>
      <c r="I130" s="93" t="s">
        <v>267</v>
      </c>
    </row>
    <row r="131" spans="1:9" ht="13.8">
      <c r="A131" s="91"/>
      <c r="B131" s="91"/>
      <c r="C131" s="91"/>
      <c r="D131" s="91"/>
      <c r="E131" s="91"/>
      <c r="F131" s="91"/>
      <c r="G131" s="112">
        <f>SUM(G128:G130)</f>
        <v>20.65</v>
      </c>
      <c r="H131" s="94"/>
      <c r="I131" s="93"/>
    </row>
    <row r="132" spans="1:9" ht="13.8">
      <c r="A132" s="91"/>
      <c r="B132" s="91"/>
      <c r="C132" s="91"/>
      <c r="D132" s="91"/>
      <c r="E132" s="91"/>
      <c r="F132" s="91"/>
      <c r="G132" s="101"/>
      <c r="H132" s="94"/>
      <c r="I132" s="93"/>
    </row>
    <row r="133" spans="1:9" ht="13.8">
      <c r="A133" s="91" t="s">
        <v>268</v>
      </c>
      <c r="B133" s="91"/>
      <c r="C133" s="91"/>
      <c r="D133" s="91"/>
      <c r="E133" s="91"/>
      <c r="F133" s="91"/>
      <c r="G133" s="101"/>
      <c r="H133" s="94"/>
      <c r="I133" s="93"/>
    </row>
    <row r="134" spans="1:9" ht="13.8">
      <c r="A134" s="91"/>
      <c r="B134" s="91" t="s">
        <v>228</v>
      </c>
      <c r="C134" s="91"/>
      <c r="D134" s="91"/>
      <c r="E134" s="91"/>
      <c r="F134" s="91"/>
      <c r="G134" s="101">
        <v>9.36</v>
      </c>
      <c r="H134" s="94"/>
      <c r="I134" s="93" t="s">
        <v>269</v>
      </c>
    </row>
    <row r="135" spans="1:9" ht="13.8">
      <c r="A135" s="91"/>
      <c r="B135" s="91"/>
      <c r="C135" s="91"/>
      <c r="D135" s="91"/>
      <c r="E135" s="91"/>
      <c r="F135" s="91"/>
      <c r="G135" s="101">
        <v>17.084</v>
      </c>
      <c r="H135" s="94"/>
      <c r="I135" s="93" t="s">
        <v>270</v>
      </c>
    </row>
    <row r="136" spans="1:9" ht="13.8">
      <c r="A136" s="91"/>
      <c r="B136" s="91"/>
      <c r="C136" s="91"/>
      <c r="D136" s="91"/>
      <c r="E136" s="91"/>
      <c r="F136" s="91"/>
      <c r="G136" s="101">
        <f>27.156</f>
        <v>27.155999999999999</v>
      </c>
      <c r="H136" s="94"/>
      <c r="I136" s="93" t="s">
        <v>271</v>
      </c>
    </row>
    <row r="137" spans="1:9" ht="13.8">
      <c r="A137" s="91"/>
      <c r="B137" s="91"/>
      <c r="C137" s="91"/>
      <c r="D137" s="91"/>
      <c r="E137" s="91"/>
      <c r="F137" s="91"/>
      <c r="G137" s="101">
        <f>15.03</f>
        <v>15.03</v>
      </c>
      <c r="H137" s="94"/>
      <c r="I137" s="93" t="s">
        <v>272</v>
      </c>
    </row>
    <row r="138" spans="1:9" ht="13.8">
      <c r="A138" s="91"/>
      <c r="B138" s="91"/>
      <c r="C138" s="91"/>
      <c r="D138" s="91"/>
      <c r="E138" s="91"/>
      <c r="F138" s="91"/>
      <c r="G138" s="101">
        <v>4</v>
      </c>
      <c r="H138" s="94"/>
      <c r="I138" s="93" t="s">
        <v>273</v>
      </c>
    </row>
    <row r="139" spans="1:9" ht="13.8">
      <c r="A139" s="91"/>
      <c r="B139" s="91"/>
      <c r="C139" s="91"/>
      <c r="D139" s="91"/>
      <c r="E139" s="91"/>
      <c r="F139" s="91"/>
      <c r="G139" s="108">
        <f>SUM(G134:G138)</f>
        <v>72.63</v>
      </c>
      <c r="H139" s="94"/>
      <c r="I139" s="93"/>
    </row>
    <row r="140" spans="1:9" ht="13.8">
      <c r="A140" s="91"/>
      <c r="B140" s="91"/>
      <c r="C140" s="91"/>
      <c r="D140" s="91"/>
      <c r="E140" s="91"/>
      <c r="F140" s="91"/>
      <c r="G140" s="101"/>
      <c r="H140" s="94"/>
      <c r="I140" s="93"/>
    </row>
    <row r="141" spans="1:9" ht="13.8">
      <c r="A141" s="91" t="s">
        <v>274</v>
      </c>
      <c r="B141" s="91"/>
      <c r="C141" s="91"/>
      <c r="D141" s="91"/>
      <c r="E141" s="91"/>
      <c r="F141" s="91"/>
      <c r="G141" s="101">
        <v>14.72</v>
      </c>
      <c r="H141" s="94"/>
      <c r="I141" s="93" t="s">
        <v>275</v>
      </c>
    </row>
    <row r="142" spans="1:9" ht="13.8">
      <c r="A142" s="91"/>
      <c r="B142" s="91"/>
      <c r="C142" s="91"/>
      <c r="D142" s="91"/>
      <c r="E142" s="91"/>
      <c r="F142" s="91"/>
      <c r="G142" s="101">
        <v>9.7460000000000004</v>
      </c>
      <c r="H142" s="94"/>
      <c r="I142" s="93" t="s">
        <v>257</v>
      </c>
    </row>
    <row r="143" spans="1:9" ht="13.8">
      <c r="A143" s="91"/>
      <c r="B143" s="91"/>
      <c r="C143" s="91"/>
      <c r="D143" s="91"/>
      <c r="E143" s="91"/>
      <c r="F143" s="91"/>
      <c r="G143" s="106">
        <f>SUM(G141:G142)</f>
        <v>24.466000000000001</v>
      </c>
      <c r="H143" s="94"/>
      <c r="I143" s="93"/>
    </row>
    <row r="144" spans="1:9" ht="13.8">
      <c r="A144" s="91"/>
      <c r="B144" s="91"/>
      <c r="C144" s="91"/>
      <c r="D144" s="91"/>
      <c r="E144" s="91"/>
      <c r="F144" s="91"/>
      <c r="G144" s="101"/>
      <c r="H144" s="94"/>
      <c r="I144" s="93"/>
    </row>
    <row r="145" spans="1:9" ht="13.8">
      <c r="A145" s="91"/>
      <c r="B145" s="91"/>
      <c r="C145" s="91"/>
      <c r="D145" s="91"/>
      <c r="E145" s="91"/>
      <c r="F145" s="91"/>
      <c r="G145" s="101"/>
      <c r="H145" s="111"/>
      <c r="I145" s="93"/>
    </row>
    <row r="146" spans="1:9" ht="13.8">
      <c r="A146" s="91"/>
      <c r="B146" s="105" t="s">
        <v>276</v>
      </c>
      <c r="C146" s="91"/>
      <c r="D146" s="91"/>
      <c r="E146" s="91"/>
      <c r="F146" s="91"/>
      <c r="G146" s="101"/>
      <c r="H146" s="94"/>
      <c r="I146" s="93"/>
    </row>
    <row r="147" spans="1:9" ht="13.8">
      <c r="A147" s="91" t="s">
        <v>228</v>
      </c>
      <c r="B147" s="91"/>
      <c r="C147" s="91"/>
      <c r="D147" s="91"/>
      <c r="E147" s="91"/>
      <c r="F147" s="91"/>
      <c r="G147" s="101">
        <v>19.41</v>
      </c>
      <c r="H147" s="94"/>
      <c r="I147" s="93" t="s">
        <v>269</v>
      </c>
    </row>
    <row r="148" spans="1:9" ht="13.8">
      <c r="A148" s="91"/>
      <c r="B148" s="91"/>
      <c r="C148" s="91"/>
      <c r="D148" s="91"/>
      <c r="E148" s="91"/>
      <c r="F148" s="91">
        <v>-2</v>
      </c>
      <c r="G148" s="101"/>
      <c r="H148" s="94"/>
      <c r="I148" s="93" t="s">
        <v>241</v>
      </c>
    </row>
    <row r="149" spans="1:9" ht="13.8">
      <c r="A149" s="91"/>
      <c r="B149" s="91"/>
      <c r="C149" s="91"/>
      <c r="D149" s="91"/>
      <c r="E149" s="91"/>
      <c r="F149" s="91">
        <v>-0.9</v>
      </c>
      <c r="G149" s="101"/>
      <c r="H149" s="94"/>
      <c r="I149" s="93" t="s">
        <v>243</v>
      </c>
    </row>
    <row r="150" spans="1:9" ht="13.8">
      <c r="A150" s="91"/>
      <c r="B150" s="91"/>
      <c r="C150" s="91"/>
      <c r="D150" s="91"/>
      <c r="E150" s="91"/>
      <c r="F150" s="91">
        <v>-0.9</v>
      </c>
      <c r="G150" s="101"/>
      <c r="H150" s="94"/>
      <c r="I150" s="93" t="s">
        <v>241</v>
      </c>
    </row>
    <row r="151" spans="1:9" ht="13.8">
      <c r="A151" s="91"/>
      <c r="B151" s="91"/>
      <c r="C151" s="91"/>
      <c r="D151" s="91"/>
      <c r="E151" s="91"/>
      <c r="F151" s="91"/>
      <c r="G151" s="101"/>
      <c r="H151" s="94"/>
      <c r="I151" s="93"/>
    </row>
    <row r="152" spans="1:9" ht="13.8">
      <c r="A152" s="91"/>
      <c r="B152" s="91"/>
      <c r="C152" s="91"/>
      <c r="D152" s="91"/>
      <c r="E152" s="91"/>
      <c r="F152" s="91"/>
      <c r="G152" s="101"/>
      <c r="H152" s="94"/>
      <c r="I152" s="93"/>
    </row>
    <row r="153" spans="1:9" ht="13.8">
      <c r="A153" s="91"/>
      <c r="B153" s="91"/>
      <c r="C153" s="91"/>
      <c r="D153" s="91"/>
      <c r="E153" s="91"/>
      <c r="F153" s="91"/>
      <c r="G153" s="101">
        <v>12.9</v>
      </c>
      <c r="H153" s="94"/>
      <c r="I153" s="93" t="s">
        <v>277</v>
      </c>
    </row>
    <row r="154" spans="1:9" ht="13.8">
      <c r="A154" s="91"/>
      <c r="B154" s="91"/>
      <c r="C154" s="91"/>
      <c r="D154" s="91"/>
      <c r="E154" s="91">
        <v>3</v>
      </c>
      <c r="F154" s="91">
        <v>-0.9</v>
      </c>
      <c r="G154" s="101"/>
      <c r="H154" s="94"/>
      <c r="I154" s="93"/>
    </row>
    <row r="155" spans="1:9" ht="13.8">
      <c r="A155" s="91"/>
      <c r="B155" s="91"/>
      <c r="C155" s="91"/>
      <c r="D155" s="91"/>
      <c r="E155" s="91"/>
      <c r="F155" s="91"/>
      <c r="G155" s="101"/>
      <c r="H155" s="94"/>
      <c r="I155" s="93"/>
    </row>
    <row r="156" spans="1:9" ht="13.8">
      <c r="A156" s="91"/>
      <c r="B156" s="91"/>
      <c r="C156" s="91"/>
      <c r="D156" s="91"/>
      <c r="E156" s="91"/>
      <c r="F156" s="91"/>
      <c r="G156" s="101">
        <v>20.86</v>
      </c>
      <c r="H156" s="94"/>
      <c r="I156" s="93" t="s">
        <v>278</v>
      </c>
    </row>
    <row r="157" spans="1:9" ht="13.8">
      <c r="A157" s="91"/>
      <c r="B157" s="91"/>
      <c r="C157" s="91"/>
      <c r="D157" s="91"/>
      <c r="E157" s="91"/>
      <c r="F157" s="91">
        <v>-0.9</v>
      </c>
      <c r="G157" s="101"/>
      <c r="H157" s="94"/>
      <c r="I157" s="93" t="s">
        <v>279</v>
      </c>
    </row>
    <row r="158" spans="1:9" ht="13.8">
      <c r="A158" s="91"/>
      <c r="B158" s="91"/>
      <c r="C158" s="91"/>
      <c r="D158" s="91"/>
      <c r="E158" s="91"/>
      <c r="F158" s="91">
        <v>-0.9</v>
      </c>
      <c r="G158" s="101"/>
      <c r="H158" s="94"/>
      <c r="I158" s="93" t="s">
        <v>280</v>
      </c>
    </row>
    <row r="159" spans="1:9" ht="13.8">
      <c r="A159" s="91"/>
      <c r="B159" s="91"/>
      <c r="C159" s="91"/>
      <c r="D159" s="91"/>
      <c r="E159" s="91"/>
      <c r="F159" s="91"/>
      <c r="G159" s="101"/>
      <c r="H159" s="94"/>
      <c r="I159" s="93"/>
    </row>
    <row r="160" spans="1:9" ht="13.8">
      <c r="A160" s="91"/>
      <c r="B160" s="91"/>
      <c r="C160" s="91"/>
      <c r="D160" s="91"/>
      <c r="E160" s="91"/>
      <c r="F160" s="91"/>
      <c r="G160" s="101"/>
      <c r="H160" s="94"/>
      <c r="I160" s="93"/>
    </row>
    <row r="161" spans="1:9" ht="13.8">
      <c r="A161" s="91"/>
      <c r="B161" s="91"/>
      <c r="C161" s="91"/>
      <c r="D161" s="91"/>
      <c r="E161" s="91"/>
      <c r="F161" s="91"/>
      <c r="G161" s="101">
        <v>29.1</v>
      </c>
      <c r="H161" s="94"/>
      <c r="I161" s="93" t="s">
        <v>281</v>
      </c>
    </row>
    <row r="162" spans="1:9" ht="13.8">
      <c r="A162" s="91"/>
      <c r="B162" s="91"/>
      <c r="C162" s="91"/>
      <c r="D162" s="91"/>
      <c r="E162" s="91"/>
      <c r="F162" s="91"/>
      <c r="G162" s="101"/>
      <c r="H162" s="94"/>
      <c r="I162" s="93"/>
    </row>
    <row r="163" spans="1:9" ht="13.8">
      <c r="F163" s="91">
        <v>-0.81</v>
      </c>
      <c r="G163" s="101"/>
      <c r="H163" s="94"/>
      <c r="I163" s="93" t="s">
        <v>282</v>
      </c>
    </row>
    <row r="164" spans="1:9" ht="13.8">
      <c r="F164" s="91">
        <v>-0.89</v>
      </c>
      <c r="G164" s="101"/>
      <c r="H164" s="94"/>
      <c r="I164" s="93" t="s">
        <v>223</v>
      </c>
    </row>
    <row r="165" spans="1:9" ht="13.8">
      <c r="F165" s="91">
        <v>1.5</v>
      </c>
      <c r="G165" s="101"/>
      <c r="H165" s="94"/>
      <c r="I165" s="93" t="s">
        <v>283</v>
      </c>
    </row>
    <row r="166" spans="1:9">
      <c r="F166" s="95"/>
      <c r="G166" s="100"/>
      <c r="H166" s="96"/>
      <c r="I166" s="97"/>
    </row>
    <row r="167" spans="1:9" ht="13.8">
      <c r="F167" s="91"/>
      <c r="G167" s="101">
        <v>4.8099999999999996</v>
      </c>
      <c r="H167" s="94"/>
      <c r="I167" s="93" t="s">
        <v>284</v>
      </c>
    </row>
    <row r="168" spans="1:9" ht="13.8">
      <c r="F168" s="91">
        <v>-1.5</v>
      </c>
      <c r="G168" s="101"/>
      <c r="H168" s="94"/>
      <c r="I168" s="93" t="s">
        <v>241</v>
      </c>
    </row>
    <row r="169" spans="1:9" ht="13.8">
      <c r="F169" s="91"/>
      <c r="G169" s="101"/>
      <c r="H169" s="94"/>
      <c r="I169" s="93"/>
    </row>
    <row r="170" spans="1:9" ht="13.8">
      <c r="F170" s="91"/>
      <c r="G170" s="101">
        <v>4.6500000000000004</v>
      </c>
      <c r="H170" s="94"/>
      <c r="I170" s="93" t="s">
        <v>285</v>
      </c>
    </row>
    <row r="171" spans="1:9">
      <c r="F171" s="109">
        <f>-2</f>
        <v>-2</v>
      </c>
    </row>
    <row r="174" spans="1:9" ht="13.8">
      <c r="A174" s="91" t="s">
        <v>210</v>
      </c>
      <c r="B174" s="91"/>
      <c r="C174" s="91"/>
      <c r="D174" s="91"/>
      <c r="E174" s="91"/>
      <c r="F174" s="91"/>
      <c r="G174" s="101">
        <v>20.7</v>
      </c>
      <c r="H174" s="94"/>
      <c r="I174" s="93" t="s">
        <v>286</v>
      </c>
    </row>
    <row r="175" spans="1:9" ht="13.8">
      <c r="A175" s="91"/>
      <c r="B175" s="91"/>
      <c r="C175" s="91"/>
      <c r="D175" s="91"/>
      <c r="E175" s="91"/>
      <c r="F175" s="91">
        <v>-0.9</v>
      </c>
      <c r="G175" s="101"/>
      <c r="H175" s="94"/>
      <c r="I175" s="93"/>
    </row>
    <row r="176" spans="1:9" ht="13.8">
      <c r="A176" s="91"/>
      <c r="B176" s="91"/>
      <c r="C176" s="91"/>
      <c r="D176" s="91"/>
      <c r="E176" s="91"/>
      <c r="F176" s="91">
        <v>-0.8</v>
      </c>
      <c r="G176" s="101"/>
      <c r="H176" s="94"/>
      <c r="I176" s="93"/>
    </row>
    <row r="177" spans="1:10" ht="13.8">
      <c r="A177" s="91"/>
      <c r="B177" s="91"/>
      <c r="C177" s="91"/>
      <c r="D177" s="91"/>
      <c r="E177" s="91"/>
      <c r="F177" s="91"/>
      <c r="G177" s="101"/>
      <c r="H177" s="94"/>
      <c r="I177" s="93"/>
    </row>
    <row r="178" spans="1:10" ht="13.8">
      <c r="A178" s="91"/>
      <c r="B178" s="91"/>
      <c r="C178" s="91"/>
      <c r="D178" s="91"/>
      <c r="E178" s="91"/>
      <c r="F178" s="91"/>
      <c r="G178" s="101"/>
      <c r="H178" s="94"/>
      <c r="I178" s="93"/>
    </row>
    <row r="179" spans="1:10" ht="13.8">
      <c r="A179" s="91"/>
      <c r="B179" s="91"/>
      <c r="C179" s="91"/>
      <c r="D179" s="91"/>
      <c r="E179" s="91"/>
      <c r="F179" s="91"/>
      <c r="G179" s="101">
        <v>8.9</v>
      </c>
      <c r="H179" s="94"/>
      <c r="I179" s="93" t="s">
        <v>287</v>
      </c>
    </row>
    <row r="180" spans="1:10" ht="13.8">
      <c r="A180" s="91"/>
      <c r="B180" s="91"/>
      <c r="C180" s="91"/>
      <c r="D180" s="91"/>
      <c r="E180" s="91"/>
      <c r="F180" s="91"/>
      <c r="G180" s="101">
        <v>5.86</v>
      </c>
      <c r="H180" s="94"/>
      <c r="I180" s="93" t="s">
        <v>287</v>
      </c>
    </row>
    <row r="181" spans="1:10" ht="13.8">
      <c r="A181" s="91"/>
      <c r="B181" s="91"/>
      <c r="C181" s="91"/>
      <c r="D181" s="91"/>
      <c r="E181" s="91"/>
      <c r="F181" s="91"/>
      <c r="G181" s="101"/>
      <c r="H181" s="94"/>
      <c r="I181" s="93"/>
    </row>
    <row r="182" spans="1:10" ht="13.8">
      <c r="A182" s="91"/>
      <c r="B182" s="91"/>
      <c r="C182" s="91"/>
      <c r="D182" s="91"/>
      <c r="E182" s="91"/>
      <c r="F182" s="91"/>
      <c r="G182" s="101">
        <f>18.5+11.35</f>
        <v>29.85</v>
      </c>
      <c r="H182" s="94"/>
      <c r="I182" s="93" t="s">
        <v>288</v>
      </c>
    </row>
    <row r="183" spans="1:10" ht="13.8">
      <c r="A183" s="91"/>
      <c r="B183" s="91"/>
      <c r="C183" s="91"/>
      <c r="D183" s="91"/>
      <c r="E183" s="91"/>
      <c r="F183" s="91">
        <v>-1.5</v>
      </c>
      <c r="G183" s="101"/>
      <c r="H183" s="94"/>
      <c r="I183" s="93" t="s">
        <v>289</v>
      </c>
    </row>
    <row r="184" spans="1:10" ht="13.8">
      <c r="A184" s="91"/>
      <c r="B184" s="91"/>
      <c r="C184" s="91"/>
      <c r="D184" s="91"/>
      <c r="E184" s="91"/>
      <c r="F184" s="91">
        <v>-0.8</v>
      </c>
      <c r="G184" s="101"/>
      <c r="H184" s="94"/>
      <c r="I184" s="93" t="s">
        <v>290</v>
      </c>
    </row>
    <row r="185" spans="1:10" ht="13.8">
      <c r="A185" s="91"/>
      <c r="B185" s="91"/>
      <c r="C185" s="91"/>
      <c r="D185" s="91"/>
      <c r="E185" s="91"/>
      <c r="F185" s="91">
        <v>-1.6</v>
      </c>
      <c r="G185" s="101"/>
      <c r="H185" s="94"/>
      <c r="I185" s="93" t="s">
        <v>267</v>
      </c>
    </row>
    <row r="186" spans="1:10" ht="13.8">
      <c r="A186" s="91"/>
      <c r="B186" s="91"/>
      <c r="C186" s="91"/>
      <c r="D186" s="91"/>
      <c r="E186" s="91"/>
      <c r="F186" s="91"/>
      <c r="G186" s="101"/>
      <c r="H186" s="94"/>
      <c r="I186" s="93"/>
    </row>
    <row r="187" spans="1:10" ht="13.8">
      <c r="A187" s="91"/>
      <c r="B187" s="91"/>
      <c r="C187" s="91"/>
      <c r="D187" s="91"/>
      <c r="E187" s="91"/>
      <c r="F187" s="91"/>
      <c r="G187" s="101">
        <v>4.8</v>
      </c>
      <c r="H187" s="94"/>
      <c r="I187" s="93" t="s">
        <v>290</v>
      </c>
    </row>
    <row r="188" spans="1:10" ht="13.8">
      <c r="A188" s="91"/>
      <c r="B188" s="91"/>
      <c r="C188" s="91"/>
      <c r="D188" s="91"/>
      <c r="E188" s="91"/>
      <c r="F188" s="91">
        <v>-0.9</v>
      </c>
      <c r="G188" s="101"/>
      <c r="H188" s="94"/>
      <c r="I188" s="93"/>
    </row>
    <row r="189" spans="1:10" ht="13.8">
      <c r="A189" s="91"/>
      <c r="B189" s="91"/>
      <c r="C189" s="91"/>
      <c r="D189" s="91"/>
      <c r="E189" s="91"/>
      <c r="F189" s="91"/>
      <c r="G189" s="101"/>
      <c r="H189" s="94"/>
      <c r="I189" s="93"/>
    </row>
    <row r="190" spans="1:10" ht="13.8">
      <c r="A190" s="91"/>
      <c r="B190" s="91"/>
      <c r="C190" s="91"/>
      <c r="D190" s="91"/>
      <c r="E190" s="91"/>
      <c r="F190" s="91"/>
      <c r="G190" s="101">
        <v>5.5</v>
      </c>
      <c r="H190" s="94"/>
      <c r="I190" s="93" t="s">
        <v>291</v>
      </c>
    </row>
    <row r="191" spans="1:10" ht="13.8">
      <c r="A191" s="91"/>
      <c r="B191" s="91"/>
      <c r="C191" s="91"/>
      <c r="D191" s="91"/>
      <c r="E191" s="91"/>
      <c r="F191" s="91">
        <f>SUM(F148:F190)</f>
        <v>-16.700000000000003</v>
      </c>
      <c r="G191" s="91">
        <f>SUM(G148:G190)</f>
        <v>147.93000000000004</v>
      </c>
      <c r="H191" s="94">
        <f>F191+G191</f>
        <v>131.23000000000002</v>
      </c>
      <c r="I191" s="93">
        <v>2.85</v>
      </c>
      <c r="J191" s="130">
        <f>H191*I191</f>
        <v>374.00550000000004</v>
      </c>
    </row>
    <row r="192" spans="1:10" ht="13.8">
      <c r="A192" s="91"/>
      <c r="B192" s="91" t="s">
        <v>292</v>
      </c>
      <c r="C192" s="91"/>
      <c r="D192" s="91"/>
      <c r="E192" s="91"/>
      <c r="F192" s="91"/>
      <c r="G192" s="101"/>
      <c r="H192" s="94"/>
      <c r="I192" s="93"/>
      <c r="J192" s="130">
        <f>G191*I191</f>
        <v>421.60050000000012</v>
      </c>
    </row>
    <row r="193" spans="1:9" ht="13.8">
      <c r="A193" s="91"/>
      <c r="B193" s="91"/>
      <c r="C193" s="91"/>
      <c r="D193" s="101">
        <v>12.5</v>
      </c>
      <c r="E193" s="91"/>
      <c r="F193" s="110">
        <v>2.85</v>
      </c>
      <c r="G193" s="101">
        <f>D193*F193</f>
        <v>35.625</v>
      </c>
      <c r="H193" s="94"/>
      <c r="I193" s="93" t="s">
        <v>267</v>
      </c>
    </row>
    <row r="194" spans="1:9" ht="13.8">
      <c r="A194" s="91"/>
      <c r="B194" s="91"/>
      <c r="C194" s="91"/>
      <c r="D194" s="101">
        <v>10</v>
      </c>
      <c r="E194" s="91"/>
      <c r="F194" s="110">
        <v>2.85</v>
      </c>
      <c r="G194" s="101">
        <f>D194*F194</f>
        <v>28.5</v>
      </c>
      <c r="H194" s="94"/>
      <c r="I194" s="93" t="s">
        <v>293</v>
      </c>
    </row>
    <row r="195" spans="1:9" ht="13.8">
      <c r="A195" s="91"/>
      <c r="B195" s="91"/>
      <c r="C195" s="91"/>
      <c r="D195" s="101">
        <v>10.5</v>
      </c>
      <c r="E195" s="91"/>
      <c r="F195" s="110">
        <v>2.85</v>
      </c>
      <c r="G195" s="101">
        <f>D195*F195</f>
        <v>29.925000000000001</v>
      </c>
      <c r="H195" s="94"/>
      <c r="I195" s="93" t="s">
        <v>294</v>
      </c>
    </row>
    <row r="196" spans="1:9" ht="13.8">
      <c r="A196" s="91"/>
      <c r="B196" s="91"/>
      <c r="C196" s="91"/>
      <c r="D196" s="91"/>
      <c r="E196" s="91"/>
      <c r="F196" s="91"/>
      <c r="G196" s="101"/>
      <c r="H196" s="94"/>
      <c r="I196" s="93"/>
    </row>
    <row r="197" spans="1:9" ht="13.8">
      <c r="A197" s="91"/>
      <c r="B197" s="91"/>
      <c r="C197" s="91"/>
      <c r="D197" s="91"/>
      <c r="E197" s="91"/>
      <c r="F197" s="91"/>
      <c r="G197" s="101">
        <f>G193+G194+G195</f>
        <v>94.05</v>
      </c>
      <c r="H197" s="94"/>
      <c r="I197" s="93"/>
    </row>
    <row r="198" spans="1:9" ht="13.8">
      <c r="A198" s="91"/>
      <c r="B198" s="91"/>
      <c r="C198" s="91"/>
      <c r="D198" s="91" t="s">
        <v>295</v>
      </c>
      <c r="E198" s="91"/>
      <c r="F198" s="91"/>
      <c r="G198" s="101"/>
      <c r="H198" s="94"/>
      <c r="I198" s="93"/>
    </row>
    <row r="199" spans="1:9" ht="13.8">
      <c r="A199" s="91"/>
      <c r="B199" s="91"/>
      <c r="C199" s="91"/>
      <c r="D199" s="91">
        <v>-2</v>
      </c>
      <c r="E199" s="91"/>
      <c r="F199" s="91">
        <v>2.44</v>
      </c>
      <c r="G199" s="101">
        <f>D199*F199</f>
        <v>-4.88</v>
      </c>
      <c r="H199" s="94"/>
      <c r="I199" s="93"/>
    </row>
    <row r="200" spans="1:9" ht="13.8">
      <c r="A200" s="91"/>
      <c r="B200" s="91"/>
      <c r="C200" s="91"/>
      <c r="D200" s="91">
        <v>-2</v>
      </c>
      <c r="E200" s="91"/>
      <c r="F200" s="91">
        <v>1.44</v>
      </c>
      <c r="G200" s="101">
        <f>D200*F200</f>
        <v>-2.88</v>
      </c>
      <c r="H200" s="94"/>
      <c r="I200" s="93"/>
    </row>
    <row r="201" spans="1:9" ht="13.8">
      <c r="A201" s="91"/>
      <c r="B201" s="91"/>
      <c r="C201" s="91"/>
      <c r="D201" s="91">
        <v>-1.6</v>
      </c>
      <c r="E201" s="91"/>
      <c r="F201" s="91">
        <v>2.44</v>
      </c>
      <c r="G201" s="101">
        <f>D201*F201</f>
        <v>-3.9039999999999999</v>
      </c>
      <c r="H201" s="94"/>
      <c r="I201" s="93"/>
    </row>
    <row r="202" spans="1:9" ht="13.8">
      <c r="A202" s="91"/>
      <c r="B202" s="91"/>
      <c r="C202" s="91"/>
      <c r="D202" s="91">
        <v>-0.9</v>
      </c>
      <c r="E202" s="91"/>
      <c r="F202" s="91">
        <v>2.7</v>
      </c>
      <c r="G202" s="101">
        <f>D202*F202</f>
        <v>-2.4300000000000002</v>
      </c>
      <c r="H202" s="94"/>
      <c r="I202" s="93"/>
    </row>
    <row r="203" spans="1:9" ht="13.8">
      <c r="A203" s="91"/>
      <c r="B203" s="91"/>
      <c r="C203" s="91"/>
      <c r="D203" s="91"/>
      <c r="E203" s="91"/>
      <c r="F203" s="91"/>
      <c r="G203" s="101"/>
      <c r="H203" s="94"/>
      <c r="I203" s="93"/>
    </row>
    <row r="204" spans="1:9" ht="13.8">
      <c r="A204" s="91"/>
      <c r="B204" s="91"/>
      <c r="C204" s="91"/>
      <c r="D204" s="91"/>
      <c r="E204" s="91"/>
      <c r="F204" s="91"/>
      <c r="G204" s="101"/>
      <c r="H204" s="94"/>
      <c r="I204" s="93"/>
    </row>
    <row r="205" spans="1:9" ht="13.8">
      <c r="A205" s="91"/>
      <c r="B205" s="91"/>
      <c r="C205" s="91"/>
      <c r="D205" s="91"/>
      <c r="E205" s="91"/>
      <c r="F205" s="91"/>
      <c r="G205" s="112">
        <f>G197+G200+G199+G201+G202</f>
        <v>79.956000000000003</v>
      </c>
      <c r="H205" s="94">
        <v>77</v>
      </c>
      <c r="I205" s="162">
        <f>G205+H205</f>
        <v>156.95600000000002</v>
      </c>
    </row>
    <row r="206" spans="1:9" ht="13.8">
      <c r="A206" s="91"/>
      <c r="B206" s="91"/>
      <c r="C206" s="91"/>
      <c r="D206" s="91"/>
      <c r="E206" s="91"/>
      <c r="F206" s="91"/>
      <c r="G206" s="101"/>
      <c r="H206" s="94"/>
      <c r="I206" s="93"/>
    </row>
    <row r="207" spans="1:9" ht="13.8">
      <c r="A207" s="91" t="s">
        <v>296</v>
      </c>
      <c r="B207" s="91"/>
      <c r="C207" s="91">
        <v>55</v>
      </c>
      <c r="D207" s="91">
        <f>3.35*2</f>
        <v>6.7</v>
      </c>
      <c r="E207" s="91"/>
      <c r="F207" s="91"/>
      <c r="G207" s="101">
        <f>C207*D207</f>
        <v>368.5</v>
      </c>
      <c r="H207" s="94"/>
      <c r="I207" s="93"/>
    </row>
    <row r="208" spans="1:9" ht="13.8">
      <c r="A208" s="91"/>
      <c r="B208" s="91"/>
      <c r="C208" s="91">
        <v>147</v>
      </c>
      <c r="D208" s="91">
        <v>3</v>
      </c>
      <c r="E208" s="91"/>
      <c r="F208" s="91"/>
      <c r="G208" s="101">
        <f>C208*D208</f>
        <v>441</v>
      </c>
      <c r="H208" s="94"/>
      <c r="I208" s="93"/>
    </row>
    <row r="209" spans="1:9" ht="13.8">
      <c r="A209" s="91"/>
      <c r="B209" s="91"/>
      <c r="C209" s="91"/>
      <c r="D209" s="91"/>
      <c r="E209" s="91"/>
      <c r="F209" s="91"/>
      <c r="G209" s="101"/>
      <c r="H209" s="94"/>
      <c r="I209" s="93"/>
    </row>
    <row r="210" spans="1:9" ht="13.8">
      <c r="A210" s="91"/>
      <c r="B210" s="91"/>
      <c r="C210" s="91"/>
      <c r="D210" s="91"/>
      <c r="E210" s="91"/>
      <c r="F210" s="91"/>
      <c r="G210" s="101"/>
      <c r="H210" s="94"/>
      <c r="I210" s="93"/>
    </row>
    <row r="211" spans="1:9" ht="13.8">
      <c r="A211" s="91"/>
      <c r="B211" s="91"/>
      <c r="C211" s="91"/>
      <c r="D211" s="91"/>
      <c r="E211" s="91"/>
      <c r="F211" s="91"/>
      <c r="G211" s="101"/>
      <c r="H211" s="94"/>
      <c r="I211" s="93"/>
    </row>
    <row r="212" spans="1:9" ht="13.8">
      <c r="A212" s="91"/>
      <c r="B212" s="91"/>
      <c r="C212" s="91"/>
      <c r="D212" s="91"/>
      <c r="E212" s="91"/>
      <c r="F212" s="91"/>
      <c r="G212" s="101"/>
      <c r="H212" s="94"/>
      <c r="I212" s="93"/>
    </row>
    <row r="213" spans="1:9" ht="13.8">
      <c r="A213" s="91"/>
      <c r="B213" s="91"/>
      <c r="C213" s="91"/>
      <c r="D213" s="91"/>
      <c r="E213" s="91"/>
      <c r="F213" s="91"/>
      <c r="G213" s="101"/>
      <c r="H213" s="94"/>
      <c r="I213" s="93"/>
    </row>
    <row r="214" spans="1:9" ht="13.8">
      <c r="A214" s="91"/>
      <c r="B214" s="91"/>
      <c r="C214" s="91"/>
      <c r="D214" s="91"/>
      <c r="E214" s="91"/>
      <c r="F214" s="91"/>
      <c r="G214" s="101"/>
      <c r="H214" s="94"/>
      <c r="I214" s="93"/>
    </row>
    <row r="215" spans="1:9" ht="13.8">
      <c r="A215" s="91"/>
      <c r="B215" s="91"/>
      <c r="C215" s="91"/>
      <c r="D215" s="91"/>
      <c r="E215" s="91"/>
      <c r="F215" s="91"/>
      <c r="G215" s="101"/>
      <c r="H215" s="94"/>
      <c r="I215" s="93"/>
    </row>
    <row r="216" spans="1:9" ht="13.8">
      <c r="A216" s="91"/>
      <c r="B216" s="91"/>
      <c r="C216" s="91"/>
      <c r="D216" s="91"/>
      <c r="E216" s="91"/>
      <c r="F216" s="91"/>
      <c r="G216" s="101"/>
      <c r="H216" s="94"/>
      <c r="I216" s="93"/>
    </row>
    <row r="217" spans="1:9" ht="13.8">
      <c r="A217" s="91"/>
      <c r="B217" s="91"/>
      <c r="C217" s="91"/>
      <c r="D217" s="91"/>
      <c r="E217" s="91"/>
      <c r="F217" s="91"/>
      <c r="G217" s="101"/>
      <c r="H217" s="94"/>
      <c r="I217" s="93"/>
    </row>
    <row r="218" spans="1:9" ht="13.8">
      <c r="A218" s="91"/>
      <c r="B218" s="91"/>
      <c r="C218" s="91"/>
      <c r="D218" s="91"/>
      <c r="E218" s="91"/>
      <c r="F218" s="91"/>
      <c r="G218" s="101"/>
      <c r="H218" s="94"/>
      <c r="I218" s="93"/>
    </row>
    <row r="219" spans="1:9" ht="13.8">
      <c r="A219" s="91"/>
      <c r="B219" s="91"/>
      <c r="C219" s="91"/>
      <c r="D219" s="91"/>
      <c r="E219" s="91"/>
      <c r="F219" s="91"/>
      <c r="G219" s="101"/>
      <c r="H219" s="94"/>
      <c r="I219" s="93"/>
    </row>
    <row r="220" spans="1:9" ht="13.8">
      <c r="A220" s="91"/>
      <c r="B220" s="91"/>
      <c r="C220" s="91"/>
      <c r="D220" s="91"/>
      <c r="E220" s="91"/>
      <c r="F220" s="91"/>
      <c r="G220" s="101"/>
      <c r="H220" s="94"/>
      <c r="I220" s="93"/>
    </row>
    <row r="221" spans="1:9" ht="13.8">
      <c r="A221" s="91"/>
      <c r="B221" s="91"/>
      <c r="C221" s="91"/>
      <c r="D221" s="91"/>
      <c r="E221" s="91"/>
      <c r="F221" s="91"/>
      <c r="G221" s="101"/>
      <c r="H221" s="94"/>
      <c r="I221" s="93"/>
    </row>
    <row r="222" spans="1:9" ht="13.8">
      <c r="A222" s="91"/>
      <c r="B222" s="91"/>
      <c r="C222" s="91"/>
      <c r="D222" s="91"/>
      <c r="E222" s="91"/>
      <c r="F222" s="91"/>
      <c r="G222" s="101"/>
      <c r="H222" s="94"/>
      <c r="I222" s="93"/>
    </row>
    <row r="223" spans="1:9" ht="13.8">
      <c r="A223" s="91"/>
      <c r="B223" s="91"/>
      <c r="C223" s="91"/>
      <c r="D223" s="91"/>
      <c r="E223" s="91"/>
      <c r="F223" s="91"/>
      <c r="G223" s="101"/>
      <c r="H223" s="94"/>
      <c r="I223" s="93"/>
    </row>
    <row r="224" spans="1:9" ht="13.8">
      <c r="A224" s="91"/>
      <c r="B224" s="91"/>
      <c r="C224" s="91"/>
      <c r="D224" s="91"/>
      <c r="E224" s="91"/>
      <c r="F224" s="91"/>
      <c r="G224" s="101"/>
      <c r="H224" s="94"/>
      <c r="I224" s="93"/>
    </row>
    <row r="225" spans="1:9" ht="13.8">
      <c r="A225" s="91"/>
      <c r="B225" s="91"/>
      <c r="C225" s="91"/>
      <c r="D225" s="91"/>
      <c r="E225" s="91"/>
      <c r="F225" s="91"/>
      <c r="G225" s="101"/>
      <c r="H225" s="94"/>
      <c r="I225" s="93"/>
    </row>
    <row r="226" spans="1:9" ht="13.8">
      <c r="A226" s="91"/>
      <c r="B226" s="91"/>
      <c r="C226" s="91"/>
      <c r="D226" s="91"/>
      <c r="E226" s="91"/>
      <c r="F226" s="91"/>
      <c r="G226" s="101"/>
      <c r="H226" s="94"/>
      <c r="I226" s="93"/>
    </row>
    <row r="227" spans="1:9" ht="13.8">
      <c r="A227" s="91"/>
      <c r="B227" s="91"/>
      <c r="C227" s="91"/>
      <c r="D227" s="91"/>
      <c r="E227" s="91"/>
      <c r="F227" s="91"/>
      <c r="G227" s="101"/>
      <c r="H227" s="94"/>
      <c r="I227" s="93"/>
    </row>
    <row r="228" spans="1:9" ht="13.8">
      <c r="A228" s="91"/>
      <c r="B228" s="91"/>
      <c r="C228" s="91"/>
      <c r="D228" s="91"/>
      <c r="E228" s="91"/>
      <c r="F228" s="91"/>
      <c r="G228" s="101"/>
      <c r="H228" s="94"/>
      <c r="I228" s="93"/>
    </row>
    <row r="229" spans="1:9" ht="13.8">
      <c r="A229" s="91"/>
      <c r="B229" s="91"/>
      <c r="C229" s="91"/>
      <c r="D229" s="91"/>
      <c r="E229" s="91"/>
      <c r="F229" s="91"/>
      <c r="G229" s="101"/>
      <c r="H229" s="94"/>
      <c r="I229" s="93"/>
    </row>
    <row r="230" spans="1:9" ht="13.8">
      <c r="A230" s="91"/>
      <c r="B230" s="91"/>
      <c r="C230" s="91"/>
      <c r="D230" s="91"/>
      <c r="E230" s="91"/>
      <c r="F230" s="91"/>
      <c r="G230" s="101"/>
      <c r="H230" s="94"/>
      <c r="I230" s="93"/>
    </row>
    <row r="231" spans="1:9" ht="13.8">
      <c r="A231" s="91"/>
      <c r="B231" s="91"/>
      <c r="C231" s="91"/>
      <c r="D231" s="91"/>
      <c r="E231" s="91"/>
      <c r="F231" s="91"/>
      <c r="G231" s="101"/>
      <c r="H231" s="94"/>
      <c r="I231" s="93"/>
    </row>
    <row r="232" spans="1:9" ht="13.8">
      <c r="A232" s="91"/>
      <c r="B232" s="91"/>
      <c r="C232" s="91"/>
      <c r="D232" s="91"/>
      <c r="E232" s="91"/>
      <c r="F232" s="91"/>
      <c r="G232" s="101"/>
      <c r="H232" s="94"/>
      <c r="I232" s="93"/>
    </row>
    <row r="233" spans="1:9" ht="13.8">
      <c r="A233" s="91"/>
      <c r="B233" s="91"/>
      <c r="C233" s="91"/>
      <c r="D233" s="91"/>
      <c r="E233" s="91"/>
      <c r="F233" s="91"/>
      <c r="G233" s="101"/>
      <c r="H233" s="94"/>
      <c r="I233" s="93"/>
    </row>
    <row r="234" spans="1:9" ht="13.8">
      <c r="A234" s="91"/>
      <c r="B234" s="91"/>
      <c r="C234" s="91"/>
      <c r="D234" s="91"/>
      <c r="E234" s="91"/>
      <c r="F234" s="91"/>
      <c r="G234" s="101"/>
      <c r="H234" s="94"/>
      <c r="I234" s="93"/>
    </row>
    <row r="235" spans="1:9" ht="13.8">
      <c r="A235" s="91"/>
      <c r="B235" s="91"/>
      <c r="C235" s="91"/>
      <c r="D235" s="91"/>
      <c r="E235" s="91"/>
      <c r="F235" s="91"/>
      <c r="G235" s="101"/>
      <c r="H235" s="94"/>
      <c r="I235" s="93"/>
    </row>
    <row r="236" spans="1:9" ht="13.8">
      <c r="A236" s="91"/>
      <c r="B236" s="91"/>
      <c r="C236" s="91"/>
      <c r="D236" s="91"/>
      <c r="E236" s="91"/>
      <c r="F236" s="91"/>
      <c r="G236" s="101"/>
      <c r="H236" s="94"/>
      <c r="I236" s="93"/>
    </row>
    <row r="237" spans="1:9" ht="13.8">
      <c r="A237" s="91"/>
      <c r="B237" s="91"/>
      <c r="C237" s="91"/>
      <c r="D237" s="91"/>
      <c r="E237" s="91"/>
      <c r="F237" s="91"/>
      <c r="G237" s="101"/>
      <c r="H237" s="94"/>
      <c r="I237" s="93"/>
    </row>
    <row r="238" spans="1:9" ht="13.8">
      <c r="A238" s="91"/>
      <c r="B238" s="91"/>
      <c r="C238" s="91"/>
      <c r="D238" s="91"/>
      <c r="E238" s="91"/>
      <c r="F238" s="91"/>
      <c r="G238" s="101"/>
      <c r="H238" s="94"/>
      <c r="I238" s="93"/>
    </row>
    <row r="239" spans="1:9" ht="13.8">
      <c r="A239" s="91"/>
      <c r="B239" s="91"/>
      <c r="C239" s="91"/>
      <c r="D239" s="91"/>
      <c r="E239" s="91"/>
      <c r="F239" s="91"/>
      <c r="G239" s="101"/>
      <c r="H239" s="94"/>
      <c r="I239" s="93"/>
    </row>
    <row r="240" spans="1:9" ht="13.8">
      <c r="A240" s="91"/>
      <c r="B240" s="91"/>
      <c r="C240" s="91"/>
      <c r="D240" s="91"/>
      <c r="E240" s="91"/>
      <c r="F240" s="91"/>
      <c r="G240" s="101"/>
      <c r="H240" s="94"/>
      <c r="I240" s="93"/>
    </row>
    <row r="241" spans="1:9" ht="13.8">
      <c r="A241" s="91"/>
      <c r="B241" s="91"/>
      <c r="C241" s="91"/>
      <c r="D241" s="91"/>
      <c r="E241" s="91"/>
      <c r="F241" s="91"/>
      <c r="G241" s="101"/>
      <c r="H241" s="94"/>
      <c r="I241" s="93"/>
    </row>
    <row r="242" spans="1:9" ht="13.8">
      <c r="A242" s="91"/>
      <c r="B242" s="91"/>
      <c r="C242" s="91"/>
      <c r="D242" s="91"/>
      <c r="E242" s="91"/>
      <c r="F242" s="91"/>
      <c r="G242" s="101"/>
      <c r="H242" s="94"/>
      <c r="I242" s="93"/>
    </row>
    <row r="243" spans="1:9" ht="13.8">
      <c r="A243" s="91"/>
      <c r="B243" s="91"/>
      <c r="C243" s="91"/>
      <c r="D243" s="91"/>
      <c r="E243" s="91"/>
      <c r="F243" s="91"/>
      <c r="G243" s="101"/>
      <c r="H243" s="94"/>
      <c r="I243" s="93"/>
    </row>
    <row r="244" spans="1:9" ht="13.8">
      <c r="A244" s="91"/>
      <c r="B244" s="91"/>
      <c r="C244" s="91"/>
      <c r="D244" s="91"/>
      <c r="E244" s="91"/>
      <c r="F244" s="91"/>
      <c r="G244" s="101"/>
      <c r="H244" s="94"/>
      <c r="I244" s="93"/>
    </row>
    <row r="245" spans="1:9" ht="13.8">
      <c r="A245" s="91"/>
      <c r="B245" s="91"/>
      <c r="C245" s="91"/>
      <c r="D245" s="91"/>
      <c r="E245" s="91"/>
      <c r="F245" s="91"/>
      <c r="G245" s="101"/>
      <c r="H245" s="94"/>
      <c r="I245" s="93"/>
    </row>
    <row r="246" spans="1:9" ht="13.8">
      <c r="A246" s="91"/>
      <c r="B246" s="91"/>
      <c r="C246" s="91"/>
      <c r="D246" s="91"/>
      <c r="E246" s="91"/>
      <c r="F246" s="91"/>
      <c r="G246" s="101"/>
      <c r="H246" s="94"/>
      <c r="I246" s="93"/>
    </row>
    <row r="247" spans="1:9" ht="13.8">
      <c r="A247" s="91"/>
      <c r="B247" s="91"/>
      <c r="C247" s="91"/>
      <c r="D247" s="91"/>
      <c r="E247" s="91"/>
      <c r="F247" s="91"/>
      <c r="G247" s="101"/>
      <c r="H247" s="94"/>
      <c r="I247" s="93"/>
    </row>
    <row r="248" spans="1:9" ht="13.8">
      <c r="A248" s="91"/>
      <c r="B248" s="91"/>
      <c r="C248" s="91"/>
      <c r="D248" s="91"/>
      <c r="E248" s="91"/>
      <c r="F248" s="91"/>
      <c r="G248" s="101"/>
      <c r="H248" s="94"/>
      <c r="I248" s="93"/>
    </row>
    <row r="249" spans="1:9" ht="13.8">
      <c r="A249" s="91"/>
      <c r="B249" s="91"/>
      <c r="C249" s="91"/>
      <c r="D249" s="91"/>
      <c r="E249" s="91"/>
      <c r="F249" s="91"/>
      <c r="G249" s="101"/>
      <c r="H249" s="94"/>
      <c r="I249" s="93"/>
    </row>
    <row r="250" spans="1:9" ht="13.8">
      <c r="A250" s="91"/>
      <c r="B250" s="91"/>
      <c r="C250" s="91"/>
      <c r="D250" s="91"/>
      <c r="E250" s="91"/>
      <c r="F250" s="91"/>
      <c r="G250" s="101"/>
      <c r="H250" s="94"/>
      <c r="I250" s="93"/>
    </row>
    <row r="251" spans="1:9" ht="13.8">
      <c r="A251" s="91"/>
      <c r="B251" s="91"/>
      <c r="C251" s="91"/>
      <c r="D251" s="91"/>
      <c r="E251" s="91"/>
      <c r="F251" s="91"/>
      <c r="G251" s="101"/>
      <c r="H251" s="94"/>
      <c r="I251" s="93"/>
    </row>
    <row r="252" spans="1:9" ht="13.8">
      <c r="A252" s="91"/>
      <c r="B252" s="91"/>
      <c r="C252" s="91"/>
      <c r="D252" s="91"/>
      <c r="E252" s="91"/>
      <c r="F252" s="91"/>
      <c r="G252" s="101"/>
      <c r="H252" s="94"/>
      <c r="I252" s="93"/>
    </row>
    <row r="253" spans="1:9" ht="13.8">
      <c r="A253" s="91"/>
      <c r="B253" s="91"/>
      <c r="C253" s="91"/>
      <c r="D253" s="91"/>
      <c r="E253" s="91"/>
      <c r="F253" s="91"/>
      <c r="G253" s="101"/>
      <c r="H253" s="94"/>
      <c r="I253" s="93"/>
    </row>
    <row r="254" spans="1:9" ht="13.8">
      <c r="A254" s="91"/>
      <c r="B254" s="91"/>
      <c r="C254" s="91"/>
      <c r="D254" s="91"/>
      <c r="E254" s="91"/>
      <c r="F254" s="91"/>
      <c r="G254" s="101"/>
      <c r="H254" s="94"/>
      <c r="I254" s="93"/>
    </row>
    <row r="255" spans="1:9" ht="13.8">
      <c r="A255" s="91"/>
      <c r="B255" s="91"/>
      <c r="C255" s="91"/>
      <c r="D255" s="91"/>
      <c r="E255" s="91"/>
      <c r="F255" s="91"/>
      <c r="G255" s="101"/>
      <c r="H255" s="94"/>
      <c r="I255" s="93"/>
    </row>
    <row r="256" spans="1:9" ht="13.8">
      <c r="A256" s="91"/>
      <c r="B256" s="91"/>
      <c r="C256" s="91"/>
      <c r="D256" s="91"/>
      <c r="E256" s="91"/>
      <c r="F256" s="91"/>
      <c r="G256" s="101"/>
      <c r="H256" s="94"/>
      <c r="I256" s="93"/>
    </row>
    <row r="257" spans="1:9" ht="13.8">
      <c r="A257" s="91"/>
      <c r="B257" s="91"/>
      <c r="C257" s="91"/>
      <c r="D257" s="91"/>
      <c r="E257" s="91"/>
      <c r="F257" s="91"/>
      <c r="G257" s="101"/>
      <c r="H257" s="94"/>
      <c r="I257" s="93"/>
    </row>
    <row r="258" spans="1:9" ht="13.8">
      <c r="A258" s="91"/>
      <c r="B258" s="91"/>
      <c r="C258" s="91"/>
      <c r="D258" s="91"/>
      <c r="E258" s="91"/>
      <c r="F258" s="91"/>
      <c r="G258" s="101"/>
      <c r="H258" s="94"/>
      <c r="I258" s="93"/>
    </row>
    <row r="259" spans="1:9" ht="13.8">
      <c r="A259" s="91"/>
      <c r="B259" s="91"/>
      <c r="C259" s="91"/>
      <c r="D259" s="91"/>
      <c r="E259" s="91"/>
      <c r="F259" s="91"/>
      <c r="G259" s="101"/>
      <c r="H259" s="94"/>
      <c r="I259" s="93"/>
    </row>
    <row r="260" spans="1:9" ht="13.8">
      <c r="A260" s="91"/>
      <c r="B260" s="91"/>
      <c r="C260" s="91"/>
      <c r="D260" s="91"/>
      <c r="E260" s="91"/>
      <c r="F260" s="91"/>
      <c r="G260" s="101"/>
      <c r="H260" s="94"/>
      <c r="I260" s="93"/>
    </row>
    <row r="261" spans="1:9" ht="13.8">
      <c r="A261" s="91"/>
      <c r="B261" s="91"/>
      <c r="C261" s="91"/>
      <c r="D261" s="91"/>
      <c r="E261" s="91"/>
      <c r="F261" s="91"/>
      <c r="G261" s="101"/>
      <c r="H261" s="94"/>
      <c r="I261" s="93"/>
    </row>
    <row r="262" spans="1:9" ht="13.8">
      <c r="A262" s="91"/>
      <c r="B262" s="91"/>
      <c r="C262" s="91"/>
      <c r="D262" s="91"/>
      <c r="E262" s="91"/>
      <c r="F262" s="91"/>
      <c r="G262" s="101"/>
      <c r="H262" s="94"/>
      <c r="I262" s="93"/>
    </row>
    <row r="263" spans="1:9" ht="13.8">
      <c r="A263" s="91"/>
      <c r="B263" s="91"/>
      <c r="C263" s="91"/>
      <c r="D263" s="91"/>
      <c r="E263" s="91"/>
      <c r="F263" s="91"/>
      <c r="G263" s="101"/>
      <c r="H263" s="94"/>
      <c r="I263" s="93"/>
    </row>
    <row r="264" spans="1:9" ht="13.8">
      <c r="A264" s="91"/>
      <c r="B264" s="91"/>
      <c r="C264" s="91"/>
      <c r="D264" s="91"/>
      <c r="E264" s="91"/>
      <c r="F264" s="91"/>
      <c r="G264" s="101"/>
      <c r="H264" s="94"/>
      <c r="I264" s="93"/>
    </row>
    <row r="265" spans="1:9" ht="13.8">
      <c r="A265" s="91"/>
      <c r="B265" s="91"/>
      <c r="C265" s="91"/>
      <c r="D265" s="91"/>
      <c r="E265" s="91"/>
      <c r="F265" s="91"/>
      <c r="G265" s="101"/>
      <c r="H265" s="94"/>
      <c r="I265" s="93"/>
    </row>
    <row r="266" spans="1:9" ht="13.8">
      <c r="A266" s="91"/>
      <c r="B266" s="91"/>
      <c r="C266" s="91"/>
      <c r="D266" s="91"/>
      <c r="E266" s="91"/>
      <c r="F266" s="91"/>
      <c r="G266" s="101"/>
      <c r="H266" s="94"/>
      <c r="I266" s="93"/>
    </row>
    <row r="267" spans="1:9" ht="13.8">
      <c r="A267" s="91"/>
      <c r="B267" s="91"/>
      <c r="C267" s="91"/>
      <c r="D267" s="91"/>
      <c r="E267" s="91"/>
      <c r="F267" s="91"/>
      <c r="G267" s="101"/>
      <c r="H267" s="94"/>
      <c r="I267" s="93"/>
    </row>
    <row r="268" spans="1:9" ht="13.8">
      <c r="A268" s="91"/>
      <c r="B268" s="91"/>
      <c r="C268" s="91"/>
      <c r="D268" s="91"/>
      <c r="E268" s="91"/>
      <c r="F268" s="91"/>
      <c r="G268" s="101"/>
      <c r="H268" s="94"/>
      <c r="I268" s="93"/>
    </row>
    <row r="269" spans="1:9" ht="13.8">
      <c r="A269" s="91"/>
      <c r="B269" s="91"/>
      <c r="C269" s="91"/>
      <c r="D269" s="91"/>
      <c r="E269" s="91"/>
      <c r="F269" s="91"/>
      <c r="G269" s="101"/>
      <c r="H269" s="94"/>
      <c r="I269" s="93"/>
    </row>
    <row r="270" spans="1:9" ht="13.8">
      <c r="A270" s="91"/>
      <c r="B270" s="91"/>
      <c r="C270" s="91"/>
      <c r="D270" s="91"/>
      <c r="E270" s="91"/>
      <c r="F270" s="91"/>
      <c r="G270" s="101"/>
      <c r="H270" s="94"/>
      <c r="I270" s="93"/>
    </row>
    <row r="271" spans="1:9" ht="13.8">
      <c r="A271" s="91"/>
      <c r="B271" s="91"/>
      <c r="C271" s="91"/>
      <c r="D271" s="91"/>
      <c r="E271" s="91"/>
      <c r="F271" s="91"/>
      <c r="G271" s="101"/>
      <c r="H271" s="94"/>
      <c r="I271" s="93"/>
    </row>
    <row r="272" spans="1:9" ht="13.8">
      <c r="A272" s="91"/>
      <c r="B272" s="91"/>
      <c r="C272" s="91"/>
      <c r="D272" s="91"/>
      <c r="E272" s="91"/>
      <c r="F272" s="91"/>
      <c r="G272" s="101"/>
      <c r="H272" s="94"/>
      <c r="I272" s="93"/>
    </row>
    <row r="273" spans="1:9" ht="13.8">
      <c r="A273" s="91"/>
      <c r="B273" s="91"/>
      <c r="C273" s="91"/>
      <c r="D273" s="91"/>
      <c r="E273" s="91"/>
      <c r="F273" s="91"/>
      <c r="G273" s="101"/>
      <c r="H273" s="94"/>
      <c r="I273" s="93"/>
    </row>
    <row r="274" spans="1:9" ht="13.8">
      <c r="A274" s="91"/>
      <c r="B274" s="91"/>
      <c r="C274" s="91"/>
      <c r="D274" s="91"/>
      <c r="E274" s="91"/>
      <c r="F274" s="91"/>
      <c r="G274" s="101"/>
      <c r="H274" s="94"/>
      <c r="I274" s="93"/>
    </row>
    <row r="275" spans="1:9" ht="13.8">
      <c r="A275" s="91"/>
      <c r="B275" s="91"/>
      <c r="C275" s="91"/>
      <c r="D275" s="91"/>
      <c r="E275" s="91"/>
      <c r="F275" s="91"/>
      <c r="G275" s="101"/>
      <c r="H275" s="94"/>
      <c r="I275" s="93"/>
    </row>
    <row r="276" spans="1:9" ht="13.8">
      <c r="A276" s="91"/>
      <c r="B276" s="91"/>
      <c r="C276" s="91"/>
      <c r="D276" s="91"/>
      <c r="E276" s="91"/>
      <c r="F276" s="91"/>
      <c r="G276" s="101"/>
      <c r="H276" s="94"/>
      <c r="I276" s="93"/>
    </row>
    <row r="277" spans="1:9" ht="13.8">
      <c r="A277" s="91"/>
      <c r="B277" s="91"/>
      <c r="C277" s="91"/>
      <c r="D277" s="91"/>
      <c r="E277" s="91"/>
      <c r="F277" s="91"/>
      <c r="G277" s="101"/>
      <c r="H277" s="94"/>
      <c r="I277" s="93"/>
    </row>
    <row r="278" spans="1:9" ht="13.8">
      <c r="A278" s="91"/>
      <c r="B278" s="91"/>
      <c r="C278" s="91"/>
      <c r="D278" s="91"/>
      <c r="E278" s="91"/>
      <c r="F278" s="91"/>
      <c r="G278" s="101"/>
      <c r="H278" s="94"/>
      <c r="I278" s="93"/>
    </row>
    <row r="279" spans="1:9" ht="13.8">
      <c r="A279" s="91"/>
      <c r="B279" s="91"/>
      <c r="C279" s="91"/>
      <c r="D279" s="91"/>
      <c r="E279" s="91"/>
      <c r="F279" s="91"/>
      <c r="G279" s="101"/>
      <c r="H279" s="94"/>
      <c r="I279" s="93"/>
    </row>
    <row r="280" spans="1:9" ht="13.8">
      <c r="A280" s="91"/>
      <c r="B280" s="91"/>
      <c r="C280" s="91"/>
      <c r="D280" s="91"/>
      <c r="E280" s="91"/>
      <c r="F280" s="91"/>
      <c r="G280" s="101"/>
      <c r="H280" s="94"/>
      <c r="I280" s="93"/>
    </row>
    <row r="281" spans="1:9" ht="13.8">
      <c r="A281" s="91"/>
      <c r="B281" s="91"/>
      <c r="C281" s="91"/>
      <c r="D281" s="91"/>
      <c r="E281" s="91"/>
      <c r="F281" s="91"/>
      <c r="G281" s="101"/>
      <c r="H281" s="94"/>
      <c r="I281" s="93"/>
    </row>
    <row r="282" spans="1:9" ht="13.8">
      <c r="A282" s="91"/>
      <c r="B282" s="91"/>
      <c r="C282" s="91"/>
      <c r="D282" s="91"/>
      <c r="E282" s="91"/>
      <c r="F282" s="91"/>
      <c r="G282" s="101"/>
      <c r="H282" s="94"/>
      <c r="I282" s="93"/>
    </row>
    <row r="283" spans="1:9" ht="13.8">
      <c r="A283" s="91"/>
      <c r="B283" s="91"/>
      <c r="C283" s="91"/>
      <c r="D283" s="91"/>
      <c r="E283" s="91"/>
      <c r="F283" s="91"/>
      <c r="G283" s="101"/>
      <c r="H283" s="94"/>
      <c r="I283" s="93"/>
    </row>
    <row r="284" spans="1:9" ht="13.8">
      <c r="A284" s="91"/>
      <c r="B284" s="91"/>
      <c r="C284" s="91"/>
      <c r="D284" s="91"/>
      <c r="E284" s="91"/>
      <c r="F284" s="91"/>
      <c r="G284" s="101"/>
      <c r="H284" s="94"/>
      <c r="I284" s="93"/>
    </row>
    <row r="285" spans="1:9" ht="13.8">
      <c r="A285" s="91"/>
      <c r="B285" s="91"/>
      <c r="C285" s="91"/>
      <c r="D285" s="91"/>
      <c r="E285" s="91"/>
      <c r="F285" s="91"/>
      <c r="G285" s="101"/>
      <c r="H285" s="94"/>
      <c r="I285" s="93"/>
    </row>
    <row r="286" spans="1:9" ht="13.8">
      <c r="A286" s="91"/>
      <c r="B286" s="91"/>
      <c r="C286" s="91"/>
      <c r="D286" s="91"/>
      <c r="E286" s="91"/>
      <c r="F286" s="91"/>
      <c r="G286" s="101"/>
      <c r="H286" s="94"/>
      <c r="I286" s="93"/>
    </row>
    <row r="287" spans="1:9" ht="13.8">
      <c r="A287" s="91"/>
      <c r="B287" s="91"/>
      <c r="C287" s="91"/>
      <c r="D287" s="91"/>
      <c r="E287" s="91"/>
      <c r="F287" s="91"/>
      <c r="G287" s="101"/>
      <c r="H287" s="94"/>
      <c r="I287" s="93"/>
    </row>
    <row r="288" spans="1:9" ht="13.8">
      <c r="A288" s="91"/>
      <c r="B288" s="91"/>
      <c r="C288" s="91"/>
      <c r="D288" s="91"/>
      <c r="E288" s="91"/>
      <c r="F288" s="91"/>
      <c r="G288" s="101"/>
      <c r="H288" s="94"/>
      <c r="I288" s="93"/>
    </row>
    <row r="289" spans="1:9" ht="13.8">
      <c r="A289" s="91"/>
      <c r="B289" s="91"/>
      <c r="C289" s="91"/>
      <c r="D289" s="91"/>
      <c r="E289" s="91"/>
      <c r="F289" s="91"/>
      <c r="G289" s="101"/>
      <c r="H289" s="94"/>
      <c r="I289" s="93"/>
    </row>
    <row r="290" spans="1:9" ht="13.8">
      <c r="A290" s="91"/>
      <c r="B290" s="91"/>
      <c r="C290" s="91"/>
      <c r="D290" s="91"/>
      <c r="E290" s="91"/>
      <c r="F290" s="91"/>
      <c r="G290" s="101"/>
      <c r="H290" s="94"/>
      <c r="I290" s="93"/>
    </row>
    <row r="291" spans="1:9" ht="13.8">
      <c r="A291" s="91"/>
      <c r="B291" s="91"/>
      <c r="C291" s="91"/>
      <c r="D291" s="91"/>
      <c r="E291" s="91"/>
      <c r="F291" s="91"/>
      <c r="G291" s="101"/>
      <c r="H291" s="94"/>
      <c r="I291" s="93"/>
    </row>
    <row r="292" spans="1:9" ht="13.8">
      <c r="A292" s="91"/>
      <c r="B292" s="91"/>
      <c r="C292" s="91"/>
      <c r="D292" s="91"/>
      <c r="E292" s="91"/>
      <c r="F292" s="91"/>
      <c r="G292" s="101"/>
      <c r="H292" s="94"/>
      <c r="I292" s="93"/>
    </row>
    <row r="293" spans="1:9" ht="13.8">
      <c r="A293" s="91"/>
      <c r="B293" s="91"/>
      <c r="C293" s="91"/>
      <c r="D293" s="91"/>
      <c r="E293" s="91"/>
      <c r="F293" s="91"/>
      <c r="G293" s="101"/>
      <c r="H293" s="94"/>
      <c r="I293" s="93"/>
    </row>
    <row r="294" spans="1:9" ht="13.8">
      <c r="A294" s="91"/>
      <c r="B294" s="91"/>
      <c r="C294" s="91"/>
      <c r="D294" s="91"/>
      <c r="E294" s="91"/>
      <c r="F294" s="91"/>
      <c r="G294" s="101"/>
      <c r="H294" s="94"/>
      <c r="I294" s="93"/>
    </row>
    <row r="295" spans="1:9" ht="13.8">
      <c r="A295" s="91"/>
      <c r="B295" s="91"/>
      <c r="C295" s="91"/>
      <c r="D295" s="91"/>
      <c r="E295" s="91"/>
      <c r="F295" s="91"/>
      <c r="G295" s="101"/>
      <c r="H295" s="94"/>
      <c r="I295" s="93"/>
    </row>
    <row r="296" spans="1:9" ht="13.8">
      <c r="A296" s="91"/>
      <c r="B296" s="91"/>
      <c r="C296" s="91"/>
      <c r="D296" s="91"/>
      <c r="E296" s="91"/>
      <c r="F296" s="91"/>
      <c r="G296" s="101"/>
      <c r="H296" s="94"/>
      <c r="I296" s="93"/>
    </row>
    <row r="297" spans="1:9" ht="13.8">
      <c r="A297" s="91"/>
      <c r="B297" s="91"/>
      <c r="C297" s="91"/>
      <c r="D297" s="91"/>
      <c r="E297" s="91"/>
      <c r="F297" s="91"/>
      <c r="G297" s="101"/>
      <c r="H297" s="94"/>
      <c r="I297" s="93"/>
    </row>
    <row r="298" spans="1:9" ht="13.8">
      <c r="A298" s="91"/>
      <c r="B298" s="91"/>
      <c r="C298" s="91"/>
      <c r="D298" s="91"/>
      <c r="E298" s="91"/>
      <c r="F298" s="91"/>
      <c r="G298" s="101"/>
      <c r="H298" s="94"/>
      <c r="I298" s="93"/>
    </row>
    <row r="299" spans="1:9" ht="13.8">
      <c r="A299" s="91"/>
      <c r="B299" s="91"/>
      <c r="C299" s="91"/>
      <c r="D299" s="91"/>
      <c r="E299" s="91"/>
      <c r="F299" s="91"/>
      <c r="G299" s="101"/>
      <c r="H299" s="94"/>
      <c r="I299" s="93"/>
    </row>
    <row r="300" spans="1:9" ht="13.8">
      <c r="A300" s="91"/>
      <c r="B300" s="91"/>
      <c r="C300" s="91"/>
      <c r="D300" s="91"/>
      <c r="E300" s="91"/>
      <c r="F300" s="91"/>
      <c r="G300" s="101"/>
      <c r="H300" s="94"/>
      <c r="I300" s="93"/>
    </row>
    <row r="301" spans="1:9" ht="13.8">
      <c r="A301" s="91"/>
      <c r="B301" s="91"/>
      <c r="C301" s="91"/>
      <c r="D301" s="91"/>
      <c r="E301" s="91"/>
      <c r="F301" s="91"/>
      <c r="G301" s="101"/>
      <c r="H301" s="94"/>
      <c r="I301" s="93"/>
    </row>
    <row r="302" spans="1:9" ht="13.8">
      <c r="A302" s="91"/>
      <c r="B302" s="91"/>
      <c r="C302" s="91"/>
      <c r="D302" s="91"/>
      <c r="E302" s="91"/>
      <c r="F302" s="91"/>
      <c r="G302" s="101"/>
      <c r="H302" s="94"/>
      <c r="I302" s="93"/>
    </row>
    <row r="303" spans="1:9" ht="13.8">
      <c r="A303" s="91"/>
      <c r="B303" s="91"/>
      <c r="C303" s="91"/>
      <c r="D303" s="91"/>
      <c r="E303" s="91"/>
      <c r="F303" s="91"/>
      <c r="G303" s="101"/>
      <c r="H303" s="94"/>
      <c r="I303" s="93"/>
    </row>
    <row r="304" spans="1:9" ht="13.8">
      <c r="A304" s="91"/>
      <c r="B304" s="91"/>
      <c r="C304" s="91"/>
      <c r="D304" s="91"/>
      <c r="E304" s="91"/>
      <c r="F304" s="91"/>
      <c r="G304" s="101"/>
      <c r="H304" s="94"/>
      <c r="I304" s="93"/>
    </row>
    <row r="305" spans="1:9" ht="13.8">
      <c r="A305" s="91"/>
      <c r="B305" s="91"/>
      <c r="C305" s="91"/>
      <c r="D305" s="91"/>
      <c r="E305" s="91"/>
      <c r="F305" s="91"/>
      <c r="G305" s="101"/>
      <c r="H305" s="94"/>
      <c r="I305" s="93"/>
    </row>
    <row r="306" spans="1:9" ht="13.8">
      <c r="A306" s="91"/>
      <c r="B306" s="91"/>
      <c r="C306" s="91"/>
      <c r="D306" s="91"/>
      <c r="E306" s="91"/>
      <c r="F306" s="91"/>
      <c r="G306" s="101"/>
      <c r="H306" s="94"/>
      <c r="I306" s="93"/>
    </row>
    <row r="307" spans="1:9" ht="13.8">
      <c r="A307" s="91"/>
      <c r="B307" s="91"/>
      <c r="C307" s="91"/>
      <c r="D307" s="91"/>
      <c r="E307" s="91"/>
      <c r="F307" s="91"/>
      <c r="G307" s="101"/>
      <c r="H307" s="94"/>
      <c r="I307" s="93"/>
    </row>
    <row r="308" spans="1:9" ht="13.8">
      <c r="A308" s="91"/>
      <c r="B308" s="91"/>
      <c r="C308" s="91"/>
      <c r="D308" s="91"/>
      <c r="E308" s="91"/>
      <c r="F308" s="91"/>
      <c r="G308" s="101"/>
      <c r="H308" s="94"/>
      <c r="I308" s="93"/>
    </row>
    <row r="309" spans="1:9" ht="13.8">
      <c r="A309" s="91"/>
      <c r="B309" s="91"/>
      <c r="C309" s="91"/>
      <c r="D309" s="91"/>
      <c r="E309" s="91"/>
      <c r="F309" s="91"/>
      <c r="G309" s="101"/>
      <c r="H309" s="94"/>
      <c r="I309" s="93"/>
    </row>
    <row r="310" spans="1:9" ht="13.8">
      <c r="A310" s="91"/>
      <c r="B310" s="91"/>
      <c r="C310" s="91"/>
      <c r="D310" s="91"/>
      <c r="E310" s="91"/>
      <c r="F310" s="91"/>
      <c r="G310" s="101"/>
      <c r="H310" s="94"/>
      <c r="I310" s="93"/>
    </row>
    <row r="311" spans="1:9" ht="13.8">
      <c r="A311" s="91"/>
      <c r="B311" s="91"/>
      <c r="C311" s="91"/>
      <c r="D311" s="91"/>
      <c r="E311" s="91"/>
      <c r="F311" s="91"/>
      <c r="G311" s="101"/>
      <c r="H311" s="94"/>
      <c r="I311" s="93"/>
    </row>
    <row r="312" spans="1:9" ht="13.8">
      <c r="A312" s="91"/>
      <c r="B312" s="91"/>
      <c r="C312" s="91"/>
      <c r="D312" s="91"/>
      <c r="E312" s="91"/>
      <c r="F312" s="91"/>
      <c r="G312" s="101"/>
      <c r="H312" s="94"/>
      <c r="I312" s="93"/>
    </row>
    <row r="313" spans="1:9" ht="13.8">
      <c r="A313" s="91"/>
      <c r="B313" s="91"/>
      <c r="C313" s="91"/>
      <c r="D313" s="91"/>
      <c r="E313" s="91"/>
      <c r="F313" s="91"/>
      <c r="G313" s="101"/>
      <c r="H313" s="94"/>
      <c r="I313" s="93"/>
    </row>
    <row r="314" spans="1:9" ht="13.8">
      <c r="A314" s="91"/>
      <c r="B314" s="91"/>
      <c r="C314" s="91"/>
      <c r="D314" s="91"/>
      <c r="E314" s="91"/>
      <c r="F314" s="91"/>
      <c r="G314" s="101"/>
      <c r="H314" s="94"/>
      <c r="I314" s="93"/>
    </row>
    <row r="315" spans="1:9" ht="13.8">
      <c r="A315" s="91"/>
      <c r="B315" s="91"/>
      <c r="C315" s="91"/>
      <c r="D315" s="91"/>
      <c r="E315" s="91"/>
      <c r="F315" s="91"/>
      <c r="G315" s="101"/>
      <c r="H315" s="94"/>
      <c r="I315" s="93"/>
    </row>
    <row r="316" spans="1:9" ht="13.8">
      <c r="A316" s="91"/>
      <c r="B316" s="91"/>
      <c r="C316" s="91"/>
      <c r="D316" s="91"/>
      <c r="E316" s="91"/>
      <c r="F316" s="91"/>
      <c r="G316" s="101"/>
      <c r="H316" s="94"/>
      <c r="I316" s="93"/>
    </row>
    <row r="317" spans="1:9" ht="13.8">
      <c r="A317" s="91"/>
      <c r="B317" s="91"/>
      <c r="C317" s="91"/>
      <c r="D317" s="91"/>
      <c r="E317" s="91"/>
      <c r="F317" s="91"/>
      <c r="G317" s="101"/>
      <c r="H317" s="94"/>
      <c r="I317" s="93"/>
    </row>
    <row r="318" spans="1:9" ht="13.8">
      <c r="A318" s="91"/>
      <c r="B318" s="91"/>
      <c r="C318" s="91"/>
      <c r="D318" s="91"/>
      <c r="E318" s="91"/>
      <c r="F318" s="91"/>
      <c r="G318" s="101"/>
      <c r="H318" s="94"/>
      <c r="I318" s="93"/>
    </row>
    <row r="319" spans="1:9" ht="13.8">
      <c r="A319" s="91"/>
      <c r="B319" s="91"/>
      <c r="C319" s="91"/>
      <c r="D319" s="91"/>
      <c r="E319" s="91"/>
      <c r="F319" s="91"/>
      <c r="G319" s="101"/>
      <c r="H319" s="94"/>
      <c r="I319" s="93"/>
    </row>
    <row r="320" spans="1:9" ht="13.8">
      <c r="A320" s="91"/>
      <c r="B320" s="91"/>
      <c r="C320" s="91"/>
      <c r="D320" s="91"/>
      <c r="E320" s="91"/>
      <c r="F320" s="91"/>
      <c r="G320" s="101"/>
      <c r="H320" s="94"/>
      <c r="I320" s="93"/>
    </row>
    <row r="321" spans="1:9" ht="13.8">
      <c r="A321" s="91"/>
      <c r="B321" s="91"/>
      <c r="C321" s="91"/>
      <c r="D321" s="91"/>
      <c r="E321" s="91"/>
      <c r="F321" s="91"/>
      <c r="G321" s="101"/>
      <c r="H321" s="94"/>
      <c r="I321" s="93"/>
    </row>
    <row r="322" spans="1:9" ht="13.8">
      <c r="A322" s="91"/>
      <c r="B322" s="91"/>
      <c r="C322" s="91"/>
      <c r="D322" s="91"/>
      <c r="E322" s="91"/>
      <c r="F322" s="91"/>
      <c r="G322" s="101"/>
      <c r="H322" s="94"/>
      <c r="I322" s="93"/>
    </row>
    <row r="323" spans="1:9" ht="13.8">
      <c r="A323" s="91"/>
      <c r="B323" s="91"/>
      <c r="C323" s="91"/>
      <c r="D323" s="91"/>
      <c r="E323" s="91"/>
      <c r="F323" s="91"/>
      <c r="G323" s="101"/>
      <c r="H323" s="94"/>
      <c r="I323" s="93"/>
    </row>
    <row r="324" spans="1:9" ht="13.8">
      <c r="A324" s="91"/>
      <c r="B324" s="91"/>
      <c r="C324" s="91"/>
      <c r="D324" s="91"/>
      <c r="E324" s="91"/>
      <c r="F324" s="91"/>
      <c r="G324" s="101"/>
      <c r="H324" s="94"/>
      <c r="I324" s="93"/>
    </row>
    <row r="325" spans="1:9" ht="13.8">
      <c r="A325" s="91"/>
      <c r="B325" s="91"/>
      <c r="C325" s="91"/>
      <c r="D325" s="91"/>
      <c r="E325" s="91"/>
      <c r="F325" s="91"/>
      <c r="G325" s="101"/>
      <c r="H325" s="94"/>
      <c r="I325" s="93"/>
    </row>
    <row r="326" spans="1:9" ht="13.8">
      <c r="A326" s="91"/>
      <c r="B326" s="91"/>
      <c r="C326" s="91"/>
      <c r="D326" s="91"/>
      <c r="E326" s="91"/>
      <c r="F326" s="91"/>
      <c r="G326" s="101"/>
      <c r="H326" s="94"/>
      <c r="I326" s="93"/>
    </row>
    <row r="327" spans="1:9" ht="13.8">
      <c r="A327" s="91"/>
      <c r="B327" s="91"/>
      <c r="C327" s="91"/>
      <c r="D327" s="91"/>
      <c r="E327" s="91"/>
      <c r="F327" s="91"/>
      <c r="G327" s="101"/>
      <c r="H327" s="94"/>
      <c r="I327" s="93"/>
    </row>
    <row r="328" spans="1:9" ht="13.8">
      <c r="A328" s="91"/>
      <c r="B328" s="91"/>
      <c r="C328" s="91"/>
      <c r="D328" s="91"/>
      <c r="E328" s="91"/>
      <c r="F328" s="91"/>
      <c r="G328" s="101"/>
      <c r="H328" s="94"/>
      <c r="I328" s="93"/>
    </row>
    <row r="329" spans="1:9" ht="13.8">
      <c r="A329" s="91"/>
      <c r="B329" s="91"/>
      <c r="C329" s="91"/>
      <c r="D329" s="91"/>
      <c r="E329" s="91"/>
      <c r="F329" s="91"/>
      <c r="G329" s="101"/>
      <c r="H329" s="94"/>
      <c r="I329" s="93"/>
    </row>
    <row r="330" spans="1:9" ht="13.8">
      <c r="A330" s="91"/>
      <c r="B330" s="91"/>
      <c r="C330" s="91"/>
      <c r="D330" s="91"/>
      <c r="E330" s="91"/>
      <c r="F330" s="91"/>
      <c r="G330" s="101"/>
      <c r="H330" s="94"/>
      <c r="I330" s="93"/>
    </row>
    <row r="331" spans="1:9" ht="13.8">
      <c r="A331" s="91"/>
      <c r="B331" s="91"/>
      <c r="C331" s="91"/>
      <c r="D331" s="91"/>
      <c r="E331" s="91"/>
      <c r="F331" s="91"/>
      <c r="G331" s="101"/>
      <c r="H331" s="94"/>
      <c r="I331" s="93"/>
    </row>
    <row r="332" spans="1:9" ht="13.8">
      <c r="A332" s="91"/>
      <c r="B332" s="91"/>
      <c r="C332" s="91"/>
      <c r="D332" s="91"/>
      <c r="E332" s="91"/>
      <c r="F332" s="91"/>
      <c r="G332" s="101"/>
      <c r="H332" s="94"/>
      <c r="I332" s="93"/>
    </row>
    <row r="333" spans="1:9" ht="13.8">
      <c r="A333" s="91"/>
      <c r="B333" s="91"/>
      <c r="C333" s="91"/>
      <c r="D333" s="91"/>
      <c r="E333" s="91"/>
      <c r="F333" s="91"/>
      <c r="G333" s="101"/>
      <c r="H333" s="94"/>
      <c r="I333" s="93"/>
    </row>
    <row r="334" spans="1:9" ht="13.8">
      <c r="A334" s="91"/>
      <c r="B334" s="91"/>
      <c r="C334" s="91"/>
      <c r="D334" s="91"/>
      <c r="E334" s="91"/>
      <c r="F334" s="91"/>
      <c r="G334" s="101"/>
      <c r="H334" s="94"/>
      <c r="I334" s="93"/>
    </row>
    <row r="335" spans="1:9" ht="13.8">
      <c r="A335" s="91"/>
      <c r="B335" s="91"/>
      <c r="C335" s="91"/>
      <c r="D335" s="91"/>
      <c r="E335" s="91"/>
      <c r="F335" s="91"/>
      <c r="G335" s="101"/>
      <c r="H335" s="94"/>
      <c r="I335" s="93"/>
    </row>
    <row r="336" spans="1:9" ht="13.8">
      <c r="A336" s="91"/>
      <c r="B336" s="91"/>
      <c r="C336" s="91"/>
      <c r="D336" s="91"/>
      <c r="E336" s="91"/>
      <c r="F336" s="91"/>
      <c r="G336" s="101"/>
      <c r="H336" s="94"/>
      <c r="I336" s="93"/>
    </row>
    <row r="337" spans="1:9" ht="13.8">
      <c r="A337" s="91"/>
      <c r="B337" s="91"/>
      <c r="C337" s="91"/>
      <c r="D337" s="91"/>
      <c r="E337" s="91"/>
      <c r="F337" s="91"/>
      <c r="G337" s="101"/>
      <c r="H337" s="94"/>
      <c r="I337" s="93"/>
    </row>
    <row r="338" spans="1:9" ht="13.8">
      <c r="A338" s="91"/>
      <c r="B338" s="91"/>
      <c r="C338" s="91"/>
      <c r="D338" s="91"/>
      <c r="E338" s="91"/>
      <c r="F338" s="91"/>
      <c r="G338" s="101"/>
      <c r="H338" s="94"/>
      <c r="I338" s="93"/>
    </row>
    <row r="339" spans="1:9" ht="13.8">
      <c r="A339" s="91"/>
      <c r="B339" s="91"/>
      <c r="C339" s="91"/>
      <c r="D339" s="91"/>
      <c r="E339" s="91"/>
      <c r="F339" s="91"/>
      <c r="G339" s="101"/>
      <c r="H339" s="94"/>
      <c r="I339" s="93"/>
    </row>
    <row r="340" spans="1:9" ht="13.8">
      <c r="A340" s="91"/>
      <c r="B340" s="91"/>
      <c r="C340" s="91"/>
      <c r="D340" s="91"/>
      <c r="E340" s="91"/>
      <c r="F340" s="91"/>
      <c r="G340" s="101"/>
      <c r="H340" s="94"/>
      <c r="I340" s="93"/>
    </row>
    <row r="341" spans="1:9" ht="13.8">
      <c r="A341" s="91"/>
      <c r="B341" s="91"/>
      <c r="C341" s="91"/>
      <c r="D341" s="91"/>
      <c r="E341" s="91"/>
      <c r="F341" s="91"/>
      <c r="G341" s="101"/>
      <c r="H341" s="94"/>
      <c r="I341" s="93"/>
    </row>
    <row r="342" spans="1:9" ht="13.8">
      <c r="A342" s="91"/>
      <c r="B342" s="91"/>
      <c r="C342" s="91"/>
      <c r="D342" s="91"/>
      <c r="E342" s="91"/>
      <c r="F342" s="91"/>
      <c r="G342" s="101"/>
      <c r="H342" s="94"/>
      <c r="I342" s="93"/>
    </row>
    <row r="343" spans="1:9" ht="13.8">
      <c r="A343" s="91"/>
      <c r="B343" s="91"/>
      <c r="C343" s="91"/>
      <c r="D343" s="91"/>
      <c r="E343" s="91"/>
      <c r="F343" s="91"/>
      <c r="G343" s="101"/>
      <c r="H343" s="94"/>
      <c r="I343" s="93"/>
    </row>
    <row r="344" spans="1:9" ht="13.8">
      <c r="A344" s="91"/>
      <c r="B344" s="91"/>
      <c r="C344" s="91"/>
      <c r="D344" s="91"/>
      <c r="E344" s="91"/>
      <c r="F344" s="91"/>
      <c r="G344" s="101"/>
      <c r="H344" s="94"/>
      <c r="I344" s="93"/>
    </row>
    <row r="345" spans="1:9" ht="13.8">
      <c r="A345" s="91"/>
      <c r="B345" s="91"/>
      <c r="C345" s="91"/>
      <c r="D345" s="91"/>
      <c r="E345" s="91"/>
      <c r="F345" s="91"/>
      <c r="G345" s="101"/>
      <c r="H345" s="94"/>
      <c r="I345" s="93"/>
    </row>
    <row r="346" spans="1:9" ht="13.8">
      <c r="A346" s="91"/>
      <c r="B346" s="91"/>
      <c r="C346" s="91"/>
      <c r="D346" s="91"/>
      <c r="E346" s="91"/>
      <c r="F346" s="91"/>
      <c r="G346" s="101"/>
      <c r="H346" s="94"/>
      <c r="I346" s="93"/>
    </row>
    <row r="347" spans="1:9" ht="13.8">
      <c r="A347" s="91"/>
      <c r="B347" s="91"/>
      <c r="C347" s="91"/>
      <c r="D347" s="91"/>
      <c r="E347" s="91"/>
      <c r="F347" s="91"/>
      <c r="G347" s="101"/>
      <c r="H347" s="94"/>
      <c r="I347" s="93"/>
    </row>
    <row r="348" spans="1:9" ht="13.8">
      <c r="A348" s="91"/>
      <c r="B348" s="91"/>
      <c r="C348" s="91"/>
      <c r="D348" s="91"/>
      <c r="E348" s="91"/>
      <c r="F348" s="91"/>
      <c r="G348" s="101"/>
      <c r="H348" s="94"/>
      <c r="I348" s="93"/>
    </row>
    <row r="349" spans="1:9" ht="13.8">
      <c r="A349" s="91"/>
      <c r="B349" s="91"/>
      <c r="C349" s="91"/>
      <c r="D349" s="91"/>
      <c r="E349" s="91"/>
      <c r="F349" s="91"/>
      <c r="G349" s="101"/>
      <c r="H349" s="94"/>
      <c r="I349" s="93"/>
    </row>
    <row r="350" spans="1:9" ht="13.8">
      <c r="A350" s="91"/>
      <c r="B350" s="91"/>
      <c r="C350" s="91"/>
      <c r="D350" s="91"/>
      <c r="E350" s="91"/>
      <c r="F350" s="91"/>
      <c r="G350" s="101"/>
      <c r="H350" s="94"/>
      <c r="I350" s="93"/>
    </row>
    <row r="351" spans="1:9" ht="13.8">
      <c r="A351" s="91"/>
      <c r="B351" s="91"/>
      <c r="C351" s="91"/>
      <c r="D351" s="91"/>
      <c r="E351" s="91"/>
      <c r="F351" s="91"/>
      <c r="G351" s="101"/>
      <c r="H351" s="94"/>
      <c r="I351" s="93"/>
    </row>
    <row r="352" spans="1:9" ht="13.8">
      <c r="A352" s="91"/>
      <c r="B352" s="91"/>
      <c r="C352" s="91"/>
      <c r="D352" s="91"/>
      <c r="E352" s="91"/>
      <c r="F352" s="91"/>
      <c r="G352" s="101"/>
      <c r="H352" s="94"/>
      <c r="I352" s="93"/>
    </row>
    <row r="353" spans="1:9" ht="13.8">
      <c r="A353" s="91"/>
      <c r="B353" s="91"/>
      <c r="C353" s="91"/>
      <c r="D353" s="91"/>
      <c r="E353" s="91"/>
      <c r="F353" s="91"/>
      <c r="G353" s="101"/>
      <c r="H353" s="94"/>
      <c r="I353" s="93"/>
    </row>
    <row r="354" spans="1:9" ht="13.8">
      <c r="A354" s="91"/>
      <c r="B354" s="91"/>
      <c r="C354" s="91"/>
      <c r="D354" s="91"/>
      <c r="E354" s="91"/>
      <c r="F354" s="91"/>
      <c r="G354" s="101"/>
      <c r="H354" s="94"/>
      <c r="I354" s="93"/>
    </row>
    <row r="355" spans="1:9" ht="13.8">
      <c r="A355" s="91"/>
      <c r="B355" s="91"/>
      <c r="C355" s="91"/>
      <c r="D355" s="91"/>
      <c r="E355" s="91"/>
      <c r="F355" s="91"/>
      <c r="G355" s="101"/>
      <c r="H355" s="94"/>
      <c r="I355" s="93"/>
    </row>
    <row r="356" spans="1:9" ht="13.8">
      <c r="A356" s="91"/>
      <c r="B356" s="91"/>
      <c r="C356" s="91"/>
      <c r="D356" s="91"/>
      <c r="E356" s="91"/>
      <c r="F356" s="91"/>
      <c r="G356" s="101"/>
      <c r="H356" s="94"/>
      <c r="I356" s="93"/>
    </row>
    <row r="357" spans="1:9" ht="13.8">
      <c r="A357" s="91"/>
      <c r="B357" s="91"/>
      <c r="C357" s="91"/>
      <c r="D357" s="91"/>
      <c r="E357" s="91"/>
      <c r="F357" s="91"/>
      <c r="G357" s="101"/>
      <c r="H357" s="94"/>
      <c r="I357" s="93"/>
    </row>
    <row r="358" spans="1:9" ht="13.8">
      <c r="A358" s="91"/>
      <c r="B358" s="91"/>
      <c r="C358" s="91"/>
      <c r="D358" s="91"/>
      <c r="E358" s="91"/>
      <c r="F358" s="91"/>
      <c r="G358" s="101"/>
      <c r="H358" s="94"/>
      <c r="I358" s="93"/>
    </row>
    <row r="359" spans="1:9" ht="13.8">
      <c r="A359" s="91"/>
      <c r="B359" s="91"/>
      <c r="C359" s="91"/>
      <c r="D359" s="91"/>
      <c r="E359" s="91"/>
      <c r="F359" s="91"/>
      <c r="G359" s="101"/>
      <c r="H359" s="94"/>
      <c r="I359" s="93"/>
    </row>
    <row r="360" spans="1:9" ht="13.8">
      <c r="A360" s="91"/>
      <c r="B360" s="91"/>
      <c r="C360" s="91"/>
      <c r="D360" s="91"/>
      <c r="E360" s="91"/>
      <c r="F360" s="91"/>
      <c r="G360" s="101"/>
      <c r="H360" s="94"/>
      <c r="I360" s="93"/>
    </row>
    <row r="361" spans="1:9" ht="13.8">
      <c r="A361" s="91"/>
      <c r="B361" s="91"/>
      <c r="C361" s="91"/>
      <c r="D361" s="91"/>
      <c r="E361" s="91"/>
      <c r="F361" s="91"/>
      <c r="G361" s="101"/>
      <c r="H361" s="94"/>
      <c r="I361" s="93"/>
    </row>
    <row r="362" spans="1:9" ht="13.8">
      <c r="A362" s="91"/>
      <c r="B362" s="91"/>
      <c r="C362" s="91"/>
      <c r="D362" s="91"/>
      <c r="E362" s="91"/>
      <c r="F362" s="91"/>
      <c r="G362" s="101"/>
      <c r="H362" s="94"/>
      <c r="I362" s="93"/>
    </row>
    <row r="363" spans="1:9" ht="13.8">
      <c r="A363" s="91"/>
      <c r="B363" s="91"/>
      <c r="C363" s="91"/>
      <c r="D363" s="91"/>
      <c r="E363" s="91"/>
      <c r="F363" s="91"/>
      <c r="G363" s="101"/>
      <c r="H363" s="94"/>
      <c r="I363" s="93"/>
    </row>
    <row r="364" spans="1:9" ht="13.8">
      <c r="A364" s="91"/>
      <c r="B364" s="91"/>
      <c r="C364" s="91"/>
      <c r="D364" s="91"/>
      <c r="E364" s="91"/>
      <c r="F364" s="91"/>
      <c r="G364" s="101"/>
      <c r="H364" s="94"/>
      <c r="I364" s="93"/>
    </row>
    <row r="365" spans="1:9" ht="13.8">
      <c r="A365" s="91"/>
      <c r="B365" s="91"/>
      <c r="C365" s="91"/>
      <c r="D365" s="91"/>
      <c r="E365" s="91"/>
      <c r="F365" s="91"/>
      <c r="G365" s="101"/>
      <c r="H365" s="94"/>
      <c r="I365" s="93"/>
    </row>
    <row r="366" spans="1:9" ht="13.8">
      <c r="A366" s="91"/>
      <c r="B366" s="91"/>
      <c r="C366" s="91"/>
      <c r="D366" s="91"/>
      <c r="E366" s="91"/>
      <c r="F366" s="91"/>
      <c r="G366" s="101"/>
      <c r="H366" s="94"/>
      <c r="I366" s="93"/>
    </row>
    <row r="367" spans="1:9" ht="13.8">
      <c r="A367" s="91"/>
      <c r="B367" s="91"/>
      <c r="C367" s="91"/>
      <c r="D367" s="91"/>
      <c r="E367" s="91"/>
      <c r="F367" s="91"/>
      <c r="G367" s="101"/>
      <c r="H367" s="94"/>
      <c r="I367" s="93"/>
    </row>
    <row r="368" spans="1:9" ht="13.8">
      <c r="A368" s="91"/>
      <c r="B368" s="91"/>
      <c r="C368" s="91"/>
      <c r="D368" s="91"/>
      <c r="E368" s="91"/>
      <c r="F368" s="91"/>
      <c r="G368" s="101"/>
      <c r="H368" s="94"/>
      <c r="I368" s="93"/>
    </row>
    <row r="369" spans="1:9" ht="13.8">
      <c r="A369" s="91"/>
      <c r="B369" s="91"/>
      <c r="C369" s="91"/>
      <c r="D369" s="91"/>
      <c r="E369" s="91"/>
      <c r="F369" s="91"/>
      <c r="G369" s="101"/>
      <c r="H369" s="94"/>
      <c r="I369" s="93"/>
    </row>
    <row r="370" spans="1:9" ht="13.8">
      <c r="A370" s="91"/>
      <c r="B370" s="91"/>
      <c r="C370" s="91"/>
      <c r="D370" s="91"/>
      <c r="E370" s="91"/>
      <c r="F370" s="91"/>
      <c r="G370" s="101"/>
      <c r="H370" s="94"/>
      <c r="I370" s="93"/>
    </row>
    <row r="371" spans="1:9" ht="13.8">
      <c r="A371" s="91"/>
      <c r="B371" s="91"/>
      <c r="C371" s="91"/>
      <c r="D371" s="91"/>
      <c r="E371" s="91"/>
      <c r="F371" s="91"/>
      <c r="G371" s="101"/>
      <c r="H371" s="94"/>
      <c r="I371" s="93"/>
    </row>
    <row r="372" spans="1:9" ht="13.8">
      <c r="A372" s="91"/>
      <c r="B372" s="91"/>
      <c r="C372" s="91"/>
      <c r="D372" s="91"/>
      <c r="E372" s="91"/>
      <c r="F372" s="91"/>
      <c r="G372" s="101"/>
      <c r="H372" s="94"/>
      <c r="I372" s="93"/>
    </row>
    <row r="373" spans="1:9" ht="13.8">
      <c r="A373" s="91"/>
      <c r="B373" s="91"/>
      <c r="C373" s="91"/>
      <c r="D373" s="91"/>
      <c r="E373" s="91"/>
      <c r="F373" s="91"/>
      <c r="G373" s="101"/>
      <c r="H373" s="94"/>
      <c r="I373" s="93"/>
    </row>
    <row r="374" spans="1:9" ht="13.8">
      <c r="A374" s="91"/>
      <c r="B374" s="91"/>
      <c r="C374" s="91"/>
      <c r="D374" s="91"/>
      <c r="E374" s="91"/>
      <c r="F374" s="91"/>
      <c r="G374" s="101"/>
      <c r="H374" s="94"/>
      <c r="I374" s="93"/>
    </row>
    <row r="375" spans="1:9" ht="13.8">
      <c r="A375" s="91"/>
      <c r="B375" s="91"/>
      <c r="C375" s="91"/>
      <c r="D375" s="91"/>
      <c r="E375" s="91"/>
      <c r="F375" s="91"/>
      <c r="G375" s="101"/>
      <c r="H375" s="94"/>
      <c r="I375" s="93"/>
    </row>
    <row r="376" spans="1:9" ht="13.8">
      <c r="A376" s="91"/>
      <c r="B376" s="91"/>
      <c r="C376" s="91"/>
      <c r="D376" s="91"/>
      <c r="E376" s="91"/>
      <c r="F376" s="91"/>
      <c r="G376" s="101"/>
      <c r="H376" s="94"/>
      <c r="I376" s="93"/>
    </row>
    <row r="377" spans="1:9" ht="13.8">
      <c r="A377" s="91"/>
      <c r="B377" s="91"/>
      <c r="C377" s="91"/>
      <c r="D377" s="91"/>
      <c r="E377" s="91"/>
      <c r="F377" s="91"/>
      <c r="G377" s="101"/>
      <c r="H377" s="94"/>
      <c r="I377" s="93"/>
    </row>
    <row r="378" spans="1:9" ht="13.8">
      <c r="A378" s="91"/>
      <c r="B378" s="91"/>
      <c r="C378" s="91"/>
      <c r="D378" s="91"/>
      <c r="E378" s="91"/>
      <c r="F378" s="91"/>
      <c r="G378" s="101"/>
      <c r="H378" s="94"/>
      <c r="I378" s="93"/>
    </row>
    <row r="379" spans="1:9" ht="13.8">
      <c r="A379" s="91"/>
      <c r="B379" s="91"/>
      <c r="C379" s="91"/>
      <c r="D379" s="91"/>
      <c r="E379" s="91"/>
      <c r="F379" s="91"/>
      <c r="G379" s="101"/>
      <c r="H379" s="94"/>
      <c r="I379" s="93"/>
    </row>
    <row r="380" spans="1:9" ht="13.8">
      <c r="A380" s="91"/>
      <c r="B380" s="91"/>
      <c r="C380" s="91"/>
      <c r="D380" s="91"/>
      <c r="E380" s="91"/>
      <c r="F380" s="91"/>
      <c r="G380" s="101"/>
      <c r="H380" s="94"/>
      <c r="I380" s="93"/>
    </row>
    <row r="381" spans="1:9" ht="13.8">
      <c r="A381" s="91"/>
      <c r="B381" s="91"/>
      <c r="C381" s="91"/>
      <c r="D381" s="91"/>
      <c r="E381" s="91"/>
      <c r="F381" s="91"/>
      <c r="G381" s="101"/>
      <c r="H381" s="94"/>
      <c r="I381" s="93"/>
    </row>
    <row r="382" spans="1:9" ht="13.8">
      <c r="A382" s="91"/>
      <c r="B382" s="91"/>
      <c r="C382" s="91"/>
      <c r="D382" s="91"/>
      <c r="E382" s="91"/>
      <c r="F382" s="91"/>
      <c r="G382" s="101"/>
      <c r="H382" s="94"/>
      <c r="I382" s="93"/>
    </row>
    <row r="383" spans="1:9" ht="13.8">
      <c r="A383" s="91"/>
      <c r="B383" s="91"/>
      <c r="C383" s="91"/>
      <c r="D383" s="91"/>
      <c r="E383" s="91"/>
      <c r="F383" s="91"/>
      <c r="G383" s="101"/>
      <c r="H383" s="94"/>
      <c r="I383" s="93"/>
    </row>
    <row r="384" spans="1:9" ht="13.8">
      <c r="A384" s="91"/>
      <c r="B384" s="91"/>
      <c r="C384" s="91"/>
      <c r="D384" s="91"/>
      <c r="E384" s="91"/>
      <c r="F384" s="91"/>
      <c r="G384" s="101"/>
      <c r="H384" s="94"/>
      <c r="I384" s="93"/>
    </row>
    <row r="385" spans="1:9" ht="13.8">
      <c r="A385" s="91"/>
      <c r="B385" s="91"/>
      <c r="C385" s="91"/>
      <c r="D385" s="91"/>
      <c r="E385" s="91"/>
      <c r="F385" s="91"/>
      <c r="G385" s="101"/>
      <c r="H385" s="94"/>
      <c r="I385" s="93"/>
    </row>
    <row r="386" spans="1:9" ht="13.8">
      <c r="A386" s="91"/>
      <c r="B386" s="91"/>
      <c r="C386" s="91"/>
      <c r="D386" s="91"/>
      <c r="E386" s="91"/>
      <c r="F386" s="91"/>
      <c r="G386" s="101"/>
      <c r="H386" s="94"/>
      <c r="I386" s="93"/>
    </row>
    <row r="387" spans="1:9" ht="13.8">
      <c r="A387" s="91"/>
      <c r="B387" s="91"/>
      <c r="C387" s="91"/>
      <c r="D387" s="91"/>
      <c r="E387" s="91"/>
      <c r="F387" s="91"/>
      <c r="G387" s="101"/>
      <c r="H387" s="94"/>
      <c r="I387" s="93"/>
    </row>
    <row r="388" spans="1:9" ht="13.8">
      <c r="A388" s="91"/>
      <c r="B388" s="91"/>
      <c r="C388" s="91"/>
      <c r="D388" s="91"/>
      <c r="E388" s="91"/>
      <c r="F388" s="91"/>
      <c r="G388" s="101"/>
      <c r="H388" s="94"/>
      <c r="I388" s="93"/>
    </row>
    <row r="389" spans="1:9" ht="13.8">
      <c r="A389" s="91"/>
      <c r="B389" s="91"/>
      <c r="C389" s="91"/>
      <c r="D389" s="91"/>
      <c r="E389" s="91"/>
      <c r="F389" s="91"/>
      <c r="G389" s="101"/>
      <c r="H389" s="94"/>
      <c r="I389" s="93"/>
    </row>
    <row r="390" spans="1:9" ht="13.8">
      <c r="A390" s="91"/>
      <c r="B390" s="91"/>
      <c r="C390" s="91"/>
      <c r="D390" s="91"/>
      <c r="E390" s="91"/>
      <c r="F390" s="91"/>
      <c r="G390" s="101"/>
      <c r="H390" s="94"/>
      <c r="I390" s="93"/>
    </row>
    <row r="391" spans="1:9" ht="13.8">
      <c r="A391" s="91"/>
      <c r="B391" s="91"/>
      <c r="C391" s="91"/>
      <c r="D391" s="91"/>
      <c r="E391" s="91"/>
      <c r="F391" s="91"/>
      <c r="G391" s="101"/>
      <c r="H391" s="94"/>
      <c r="I391" s="93"/>
    </row>
    <row r="392" spans="1:9" ht="13.8">
      <c r="A392" s="91"/>
      <c r="B392" s="91"/>
      <c r="C392" s="91"/>
      <c r="D392" s="91"/>
      <c r="E392" s="91"/>
      <c r="F392" s="91"/>
      <c r="G392" s="101"/>
      <c r="H392" s="94"/>
      <c r="I392" s="93"/>
    </row>
    <row r="393" spans="1:9" ht="13.8">
      <c r="A393" s="91"/>
      <c r="B393" s="91"/>
      <c r="C393" s="91"/>
      <c r="D393" s="91"/>
      <c r="E393" s="91"/>
      <c r="F393" s="91"/>
      <c r="G393" s="101"/>
      <c r="H393" s="94"/>
      <c r="I393" s="93"/>
    </row>
    <row r="394" spans="1:9" ht="13.8">
      <c r="A394" s="91"/>
      <c r="B394" s="91"/>
      <c r="C394" s="91"/>
      <c r="D394" s="91"/>
      <c r="E394" s="91"/>
      <c r="F394" s="91"/>
      <c r="G394" s="101"/>
      <c r="H394" s="94"/>
      <c r="I394" s="93"/>
    </row>
    <row r="395" spans="1:9" ht="13.8">
      <c r="A395" s="91"/>
      <c r="B395" s="91"/>
      <c r="C395" s="91"/>
      <c r="D395" s="91"/>
      <c r="E395" s="91"/>
      <c r="F395" s="91"/>
      <c r="G395" s="101"/>
      <c r="H395" s="94"/>
      <c r="I395" s="93"/>
    </row>
    <row r="396" spans="1:9" ht="13.8">
      <c r="A396" s="91"/>
      <c r="B396" s="91"/>
      <c r="C396" s="91"/>
      <c r="D396" s="91"/>
      <c r="E396" s="91"/>
      <c r="F396" s="91"/>
      <c r="G396" s="101"/>
      <c r="H396" s="94"/>
      <c r="I396" s="93"/>
    </row>
    <row r="397" spans="1:9" ht="13.8">
      <c r="A397" s="91"/>
      <c r="B397" s="91"/>
      <c r="C397" s="91"/>
      <c r="D397" s="91"/>
      <c r="E397" s="91"/>
      <c r="F397" s="91"/>
      <c r="G397" s="101"/>
      <c r="H397" s="94"/>
      <c r="I397" s="93"/>
    </row>
    <row r="398" spans="1:9" ht="13.8">
      <c r="A398" s="91"/>
      <c r="B398" s="91"/>
      <c r="C398" s="91"/>
      <c r="D398" s="91"/>
      <c r="E398" s="91"/>
      <c r="F398" s="91"/>
      <c r="G398" s="101"/>
      <c r="H398" s="94"/>
      <c r="I398" s="93"/>
    </row>
    <row r="399" spans="1:9" ht="13.8">
      <c r="A399" s="91"/>
      <c r="B399" s="91"/>
      <c r="C399" s="91"/>
      <c r="D399" s="91"/>
      <c r="E399" s="91"/>
      <c r="F399" s="91"/>
      <c r="G399" s="101"/>
      <c r="H399" s="94"/>
      <c r="I399" s="93"/>
    </row>
    <row r="400" spans="1:9" ht="13.8">
      <c r="A400" s="91"/>
      <c r="B400" s="91"/>
      <c r="C400" s="91"/>
      <c r="D400" s="91"/>
      <c r="E400" s="91"/>
      <c r="F400" s="91"/>
      <c r="G400" s="101"/>
      <c r="H400" s="94"/>
      <c r="I400" s="93"/>
    </row>
    <row r="401" spans="1:9" ht="13.8">
      <c r="A401" s="91"/>
      <c r="B401" s="91"/>
      <c r="C401" s="91"/>
      <c r="D401" s="91"/>
      <c r="E401" s="91"/>
      <c r="F401" s="91"/>
      <c r="G401" s="101"/>
      <c r="H401" s="94"/>
      <c r="I401" s="93"/>
    </row>
    <row r="402" spans="1:9" ht="13.8">
      <c r="A402" s="91"/>
      <c r="B402" s="91"/>
      <c r="C402" s="91"/>
      <c r="D402" s="91"/>
      <c r="E402" s="91"/>
      <c r="F402" s="91"/>
      <c r="G402" s="101"/>
      <c r="H402" s="94"/>
      <c r="I402" s="93"/>
    </row>
    <row r="403" spans="1:9" ht="13.8">
      <c r="A403" s="91"/>
      <c r="B403" s="91"/>
      <c r="C403" s="91"/>
      <c r="D403" s="91"/>
      <c r="E403" s="91"/>
      <c r="F403" s="91"/>
      <c r="G403" s="101"/>
      <c r="H403" s="94"/>
      <c r="I403" s="93"/>
    </row>
    <row r="404" spans="1:9" ht="13.8">
      <c r="A404" s="91"/>
      <c r="B404" s="91"/>
      <c r="C404" s="91"/>
      <c r="D404" s="91"/>
      <c r="E404" s="91"/>
      <c r="F404" s="91"/>
      <c r="G404" s="101"/>
      <c r="H404" s="94"/>
      <c r="I404" s="93"/>
    </row>
    <row r="405" spans="1:9" ht="13.8">
      <c r="A405" s="91"/>
      <c r="B405" s="91"/>
      <c r="C405" s="91"/>
      <c r="D405" s="91"/>
      <c r="E405" s="91"/>
      <c r="F405" s="91"/>
      <c r="G405" s="101"/>
      <c r="H405" s="94"/>
      <c r="I405" s="93"/>
    </row>
    <row r="406" spans="1:9" ht="13.8">
      <c r="A406" s="91"/>
      <c r="B406" s="91"/>
      <c r="C406" s="91"/>
      <c r="D406" s="91"/>
      <c r="E406" s="91"/>
      <c r="F406" s="91"/>
      <c r="G406" s="101"/>
      <c r="H406" s="94"/>
      <c r="I406" s="93"/>
    </row>
    <row r="407" spans="1:9" ht="13.8">
      <c r="A407" s="91"/>
      <c r="B407" s="91"/>
      <c r="C407" s="91"/>
      <c r="D407" s="91"/>
      <c r="E407" s="91"/>
      <c r="F407" s="91"/>
      <c r="G407" s="101"/>
      <c r="H407" s="94"/>
      <c r="I407" s="93"/>
    </row>
    <row r="408" spans="1:9" ht="13.8">
      <c r="A408" s="91"/>
      <c r="B408" s="91"/>
      <c r="C408" s="91"/>
      <c r="D408" s="91"/>
      <c r="E408" s="91"/>
      <c r="F408" s="91"/>
      <c r="G408" s="101"/>
      <c r="H408" s="94"/>
      <c r="I408" s="93"/>
    </row>
    <row r="409" spans="1:9" ht="13.8">
      <c r="A409" s="91"/>
      <c r="B409" s="91"/>
      <c r="C409" s="91"/>
      <c r="D409" s="91"/>
      <c r="E409" s="91"/>
      <c r="F409" s="91"/>
      <c r="G409" s="101"/>
      <c r="H409" s="94"/>
      <c r="I409" s="93"/>
    </row>
    <row r="410" spans="1:9" ht="13.8">
      <c r="A410" s="91"/>
      <c r="B410" s="91"/>
      <c r="C410" s="91"/>
      <c r="D410" s="91"/>
      <c r="E410" s="91"/>
      <c r="F410" s="91"/>
      <c r="G410" s="101"/>
      <c r="H410" s="94"/>
      <c r="I410" s="93"/>
    </row>
    <row r="411" spans="1:9" ht="13.8">
      <c r="A411" s="91"/>
      <c r="B411" s="91"/>
      <c r="C411" s="91"/>
      <c r="D411" s="91"/>
      <c r="E411" s="91"/>
      <c r="F411" s="91"/>
      <c r="G411" s="101"/>
      <c r="H411" s="94"/>
      <c r="I411" s="93"/>
    </row>
    <row r="412" spans="1:9" ht="13.8">
      <c r="A412" s="91"/>
      <c r="B412" s="91"/>
      <c r="C412" s="91"/>
      <c r="D412" s="91"/>
      <c r="E412" s="91"/>
      <c r="F412" s="91"/>
      <c r="G412" s="101"/>
      <c r="H412" s="94"/>
      <c r="I412" s="93"/>
    </row>
    <row r="413" spans="1:9" ht="13.8">
      <c r="A413" s="91"/>
      <c r="B413" s="91"/>
      <c r="C413" s="91"/>
      <c r="D413" s="91"/>
      <c r="E413" s="91"/>
      <c r="F413" s="91"/>
      <c r="G413" s="101"/>
      <c r="H413" s="94"/>
      <c r="I413" s="93"/>
    </row>
    <row r="414" spans="1:9" ht="13.8">
      <c r="A414" s="91"/>
      <c r="B414" s="91"/>
      <c r="C414" s="91"/>
      <c r="D414" s="91"/>
      <c r="E414" s="91"/>
      <c r="F414" s="91"/>
      <c r="G414" s="101"/>
      <c r="H414" s="94"/>
      <c r="I414" s="93"/>
    </row>
    <row r="415" spans="1:9" ht="13.8">
      <c r="A415" s="91"/>
      <c r="B415" s="91"/>
      <c r="C415" s="91"/>
      <c r="D415" s="91"/>
      <c r="E415" s="91"/>
      <c r="F415" s="91"/>
      <c r="G415" s="101"/>
      <c r="H415" s="94"/>
      <c r="I415" s="93"/>
    </row>
    <row r="416" spans="1:9" ht="13.8">
      <c r="A416" s="91"/>
      <c r="B416" s="91"/>
      <c r="C416" s="91"/>
      <c r="D416" s="91"/>
      <c r="E416" s="91"/>
      <c r="F416" s="91"/>
      <c r="G416" s="101"/>
      <c r="H416" s="94"/>
      <c r="I416" s="93"/>
    </row>
    <row r="417" spans="1:9" ht="13.8">
      <c r="A417" s="91"/>
      <c r="B417" s="91"/>
      <c r="C417" s="91"/>
      <c r="D417" s="91"/>
      <c r="E417" s="91"/>
      <c r="F417" s="91"/>
      <c r="G417" s="101"/>
      <c r="H417" s="94"/>
      <c r="I417" s="93"/>
    </row>
    <row r="418" spans="1:9" ht="13.8">
      <c r="A418" s="91"/>
      <c r="B418" s="91"/>
      <c r="C418" s="91"/>
      <c r="D418" s="91"/>
      <c r="E418" s="91"/>
      <c r="F418" s="91"/>
      <c r="G418" s="101"/>
      <c r="H418" s="94"/>
      <c r="I418" s="93"/>
    </row>
    <row r="419" spans="1:9" ht="13.8">
      <c r="A419" s="91"/>
      <c r="B419" s="91"/>
      <c r="C419" s="91"/>
      <c r="D419" s="91"/>
      <c r="E419" s="91"/>
      <c r="F419" s="91"/>
      <c r="G419" s="101"/>
      <c r="H419" s="94"/>
      <c r="I419" s="93"/>
    </row>
    <row r="420" spans="1:9" ht="13.8">
      <c r="A420" s="91"/>
      <c r="B420" s="91"/>
      <c r="C420" s="91"/>
      <c r="D420" s="91"/>
      <c r="E420" s="91"/>
      <c r="F420" s="91"/>
      <c r="G420" s="101"/>
      <c r="H420" s="94"/>
      <c r="I420" s="93"/>
    </row>
  </sheetData>
  <pageMargins left="0.7" right="0.7" top="0.75" bottom="0.75" header="0.3" footer="0.3"/>
  <ignoredErrors>
    <ignoredError sqref="G7 G23 G36 G39 G31 G47 G7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902"/>
  <sheetViews>
    <sheetView topLeftCell="A77" zoomScaleSheetLayoutView="140" workbookViewId="0">
      <selection activeCell="I87" sqref="I87"/>
    </sheetView>
  </sheetViews>
  <sheetFormatPr defaultColWidth="11.44140625" defaultRowHeight="13.8"/>
  <cols>
    <col min="1" max="1" width="1.44140625" style="19" customWidth="1"/>
    <col min="2" max="2" width="3" style="22" customWidth="1"/>
    <col min="3" max="3" width="7.6640625" style="19" customWidth="1"/>
    <col min="4" max="4" width="6.6640625" style="19" customWidth="1"/>
    <col min="5" max="5" width="8.33203125" style="19" customWidth="1"/>
    <col min="6" max="6" width="3.109375" style="19" customWidth="1"/>
    <col min="7" max="8" width="11.44140625" style="19" customWidth="1"/>
    <col min="9" max="9" width="7.109375" style="19" customWidth="1"/>
    <col min="10" max="10" width="16.6640625" style="19" customWidth="1"/>
    <col min="11" max="11" width="7.6640625" style="22" customWidth="1"/>
    <col min="12" max="12" width="16.88671875" style="23" customWidth="1"/>
    <col min="13" max="13" width="1.88671875" style="20" customWidth="1"/>
    <col min="14" max="14" width="14.109375" style="20" bestFit="1" customWidth="1"/>
    <col min="15" max="15" width="12" style="20" customWidth="1"/>
    <col min="16" max="16" width="11.44140625" style="19" customWidth="1"/>
    <col min="17" max="17" width="10.88671875" style="20" bestFit="1" customWidth="1"/>
    <col min="18" max="16384" width="11.44140625" style="19"/>
  </cols>
  <sheetData>
    <row r="1" spans="1:12" s="13" customFormat="1" ht="15" customHeight="1">
      <c r="A1" s="12"/>
      <c r="E1" s="12"/>
      <c r="F1" s="12"/>
      <c r="I1" s="14"/>
      <c r="K1" s="15"/>
      <c r="L1" s="16"/>
    </row>
    <row r="2" spans="1:12" s="13" customFormat="1" ht="15" customHeight="1">
      <c r="A2" s="12"/>
      <c r="E2" s="12"/>
      <c r="F2" s="12"/>
      <c r="I2" s="14"/>
      <c r="K2" s="15"/>
      <c r="L2" s="16"/>
    </row>
    <row r="3" spans="1:12" s="13" customFormat="1" ht="15" customHeight="1">
      <c r="A3" s="12"/>
      <c r="E3" s="12"/>
      <c r="F3" s="12"/>
      <c r="I3" s="14"/>
      <c r="K3" s="15"/>
      <c r="L3" s="16"/>
    </row>
    <row r="4" spans="1:12" s="13" customFormat="1" ht="15" customHeight="1">
      <c r="A4" s="12"/>
      <c r="E4" s="12"/>
      <c r="F4" s="12"/>
      <c r="I4" s="14"/>
      <c r="K4" s="15"/>
      <c r="L4" s="16"/>
    </row>
    <row r="5" spans="1:12" s="13" customFormat="1" ht="15" customHeight="1">
      <c r="A5" s="12"/>
      <c r="E5" s="12"/>
      <c r="F5" s="12"/>
      <c r="I5" s="14"/>
      <c r="K5" s="15"/>
      <c r="L5" s="16"/>
    </row>
    <row r="6" spans="1:12" s="13" customFormat="1" ht="15" customHeight="1">
      <c r="A6" s="12"/>
      <c r="E6" s="12"/>
      <c r="F6" s="12"/>
      <c r="I6" s="14"/>
      <c r="K6" s="15"/>
      <c r="L6" s="16"/>
    </row>
    <row r="7" spans="1:12" s="13" customFormat="1" ht="15" customHeight="1">
      <c r="A7" s="12"/>
      <c r="E7" s="12"/>
      <c r="F7" s="12"/>
      <c r="I7" s="14"/>
      <c r="K7" s="15"/>
      <c r="L7" s="16"/>
    </row>
    <row r="8" spans="1:12" s="13" customFormat="1" ht="15" customHeight="1">
      <c r="A8" s="12"/>
      <c r="E8" s="12"/>
      <c r="F8" s="12"/>
      <c r="I8" s="14"/>
      <c r="K8" s="15"/>
      <c r="L8" s="16"/>
    </row>
    <row r="9" spans="1:12" s="13" customFormat="1" ht="15" customHeight="1">
      <c r="A9" s="12"/>
      <c r="E9" s="12"/>
      <c r="F9" s="12"/>
      <c r="I9" s="14"/>
      <c r="K9" s="15"/>
      <c r="L9" s="16"/>
    </row>
    <row r="10" spans="1:12" s="13" customFormat="1" ht="15" customHeight="1">
      <c r="A10" s="12"/>
      <c r="E10" s="12"/>
      <c r="F10" s="12"/>
      <c r="I10" s="14"/>
      <c r="K10" s="15"/>
      <c r="L10" s="16"/>
    </row>
    <row r="11" spans="1:12" s="13" customFormat="1" ht="15" customHeight="1">
      <c r="A11" s="12"/>
      <c r="E11" s="12"/>
      <c r="F11" s="12"/>
      <c r="I11" s="14"/>
      <c r="K11" s="15"/>
      <c r="L11" s="16"/>
    </row>
    <row r="12" spans="1:12" s="13" customFormat="1" ht="15" customHeight="1">
      <c r="A12" s="12"/>
      <c r="E12" s="12"/>
      <c r="F12" s="12"/>
      <c r="I12" s="14"/>
      <c r="K12" s="15"/>
      <c r="L12" s="16"/>
    </row>
    <row r="13" spans="1:12" s="13" customFormat="1" ht="15" customHeight="1">
      <c r="A13" s="12"/>
      <c r="E13" s="12"/>
      <c r="F13" s="12"/>
      <c r="I13" s="14"/>
      <c r="K13" s="15"/>
      <c r="L13" s="16"/>
    </row>
    <row r="14" spans="1:12" s="13" customFormat="1" ht="15" customHeight="1">
      <c r="A14" s="12"/>
      <c r="E14" s="12"/>
      <c r="F14" s="12"/>
      <c r="I14" s="14"/>
      <c r="K14" s="15"/>
      <c r="L14" s="16"/>
    </row>
    <row r="15" spans="1:12" s="13" customFormat="1" ht="15" customHeight="1">
      <c r="A15" s="12"/>
      <c r="E15" s="12"/>
      <c r="F15" s="12"/>
      <c r="I15" s="14"/>
      <c r="K15" s="15"/>
      <c r="L15" s="16"/>
    </row>
    <row r="16" spans="1:12" s="13" customFormat="1" ht="15" customHeight="1">
      <c r="A16" s="12"/>
      <c r="E16" s="12"/>
      <c r="F16" s="12"/>
      <c r="I16" s="14"/>
      <c r="K16" s="15"/>
      <c r="L16" s="16"/>
    </row>
    <row r="17" spans="1:12" s="13" customFormat="1" ht="15" customHeight="1">
      <c r="A17" s="12"/>
      <c r="E17" s="12"/>
      <c r="F17" s="12"/>
      <c r="I17" s="14"/>
      <c r="K17" s="15"/>
      <c r="L17" s="16"/>
    </row>
    <row r="18" spans="1:12" s="13" customFormat="1" ht="15" customHeight="1">
      <c r="A18" s="12"/>
      <c r="E18" s="12"/>
      <c r="F18" s="12"/>
      <c r="I18" s="14"/>
      <c r="K18" s="15"/>
      <c r="L18" s="16"/>
    </row>
    <row r="19" spans="1:12" s="13" customFormat="1" ht="15" customHeight="1">
      <c r="A19" s="12"/>
      <c r="E19" s="12"/>
      <c r="F19" s="12"/>
      <c r="I19" s="14"/>
      <c r="K19" s="15"/>
      <c r="L19" s="16"/>
    </row>
    <row r="20" spans="1:12" s="13" customFormat="1" ht="15" customHeight="1">
      <c r="A20" s="12"/>
      <c r="E20" s="12"/>
      <c r="F20" s="12"/>
      <c r="I20" s="14"/>
      <c r="K20" s="15"/>
      <c r="L20" s="16"/>
    </row>
    <row r="21" spans="1:12" s="13" customFormat="1" ht="15" customHeight="1">
      <c r="A21" s="12"/>
      <c r="E21" s="12"/>
      <c r="F21" s="12"/>
      <c r="I21" s="14"/>
      <c r="K21" s="15"/>
      <c r="L21" s="16"/>
    </row>
    <row r="22" spans="1:12" s="13" customFormat="1" ht="15" customHeight="1">
      <c r="A22" s="12"/>
      <c r="E22" s="12"/>
      <c r="F22" s="12"/>
      <c r="I22" s="14"/>
      <c r="K22" s="15"/>
      <c r="L22" s="16"/>
    </row>
    <row r="23" spans="1:12" s="13" customFormat="1" ht="15" customHeight="1">
      <c r="A23" s="12"/>
      <c r="E23" s="12"/>
      <c r="F23" s="12"/>
      <c r="I23" s="14"/>
      <c r="K23" s="15"/>
      <c r="L23" s="16"/>
    </row>
    <row r="24" spans="1:12" s="13" customFormat="1" ht="15" customHeight="1">
      <c r="A24" s="12"/>
      <c r="E24" s="12"/>
      <c r="F24" s="12"/>
      <c r="I24" s="14"/>
      <c r="K24" s="15"/>
      <c r="L24" s="16"/>
    </row>
    <row r="25" spans="1:12" s="17" customFormat="1" ht="34.5" customHeight="1">
      <c r="A25" s="236" t="s">
        <v>297</v>
      </c>
      <c r="B25" s="236"/>
      <c r="C25" s="236"/>
      <c r="D25" s="236"/>
      <c r="E25" s="236"/>
      <c r="F25" s="236"/>
      <c r="G25" s="236"/>
      <c r="H25" s="236"/>
      <c r="I25" s="236"/>
      <c r="J25" s="236"/>
      <c r="K25" s="236"/>
      <c r="L25" s="236"/>
    </row>
    <row r="26" spans="1:12" s="13" customFormat="1" ht="15" customHeight="1">
      <c r="A26" s="12"/>
      <c r="E26" s="12"/>
      <c r="F26" s="12"/>
      <c r="I26" s="14"/>
      <c r="K26" s="15"/>
      <c r="L26" s="16"/>
    </row>
    <row r="27" spans="1:12" s="13" customFormat="1" ht="15" customHeight="1">
      <c r="A27" s="12"/>
      <c r="E27" s="12"/>
      <c r="F27" s="12"/>
      <c r="I27" s="14"/>
      <c r="K27" s="15"/>
      <c r="L27" s="16"/>
    </row>
    <row r="28" spans="1:12" s="13" customFormat="1" ht="15" customHeight="1">
      <c r="A28" s="12"/>
      <c r="E28" s="12"/>
      <c r="F28" s="12"/>
      <c r="I28" s="14"/>
      <c r="K28" s="15"/>
      <c r="L28" s="16"/>
    </row>
    <row r="29" spans="1:12" s="13" customFormat="1" ht="15" customHeight="1">
      <c r="A29" s="12"/>
      <c r="E29" s="12"/>
      <c r="F29" s="12"/>
      <c r="I29" s="14"/>
      <c r="K29" s="15"/>
      <c r="L29" s="16"/>
    </row>
    <row r="30" spans="1:12" s="13" customFormat="1" ht="15" customHeight="1">
      <c r="A30" s="12"/>
      <c r="E30" s="12"/>
      <c r="F30" s="12"/>
      <c r="I30" s="14"/>
      <c r="K30" s="15"/>
      <c r="L30" s="16"/>
    </row>
    <row r="31" spans="1:12" s="13" customFormat="1" ht="15" customHeight="1">
      <c r="A31" s="12"/>
      <c r="E31" s="12"/>
      <c r="F31" s="12"/>
      <c r="I31" s="14"/>
      <c r="K31" s="15"/>
      <c r="L31" s="16"/>
    </row>
    <row r="32" spans="1:12" s="13" customFormat="1" ht="15" customHeight="1">
      <c r="A32" s="12"/>
      <c r="D32" s="18"/>
    </row>
    <row r="33" spans="1:12" s="13" customFormat="1" ht="15" customHeight="1">
      <c r="A33" s="12"/>
      <c r="E33" s="12"/>
      <c r="F33" s="12"/>
      <c r="I33" s="14"/>
      <c r="K33" s="15"/>
      <c r="L33" s="16"/>
    </row>
    <row r="34" spans="1:12" s="13" customFormat="1" ht="15" customHeight="1">
      <c r="A34" s="12"/>
      <c r="E34" s="12"/>
      <c r="F34" s="12"/>
      <c r="I34" s="14"/>
      <c r="K34" s="15"/>
      <c r="L34" s="16"/>
    </row>
    <row r="35" spans="1:12" s="13" customFormat="1" ht="15" customHeight="1">
      <c r="A35" s="12"/>
      <c r="E35" s="12"/>
      <c r="F35" s="12"/>
      <c r="I35" s="14"/>
      <c r="K35" s="15"/>
      <c r="L35" s="16"/>
    </row>
    <row r="36" spans="1:12" s="13" customFormat="1" ht="15" customHeight="1">
      <c r="A36" s="12"/>
      <c r="E36" s="12"/>
      <c r="F36" s="12"/>
      <c r="I36" s="14"/>
      <c r="K36" s="15"/>
      <c r="L36" s="16"/>
    </row>
    <row r="37" spans="1:12" s="13" customFormat="1" ht="15" customHeight="1">
      <c r="A37" s="12"/>
      <c r="E37" s="12"/>
      <c r="F37" s="12"/>
      <c r="I37" s="14"/>
      <c r="K37" s="15"/>
      <c r="L37" s="16"/>
    </row>
    <row r="38" spans="1:12" s="13" customFormat="1" ht="15" customHeight="1">
      <c r="A38" s="12"/>
      <c r="E38" s="12"/>
      <c r="F38" s="12"/>
      <c r="I38" s="14"/>
      <c r="K38" s="15"/>
      <c r="L38" s="16"/>
    </row>
    <row r="39" spans="1:12" s="13" customFormat="1" ht="15" customHeight="1">
      <c r="A39" s="12"/>
      <c r="E39" s="12"/>
      <c r="F39" s="12"/>
      <c r="I39" s="14"/>
      <c r="K39" s="15"/>
      <c r="L39" s="16"/>
    </row>
    <row r="40" spans="1:12" s="13" customFormat="1" ht="15" customHeight="1">
      <c r="A40" s="12"/>
      <c r="E40" s="12"/>
      <c r="F40" s="12"/>
      <c r="I40" s="14"/>
      <c r="K40" s="15"/>
      <c r="L40" s="16"/>
    </row>
    <row r="41" spans="1:12" s="13" customFormat="1" ht="15" customHeight="1">
      <c r="A41" s="12"/>
      <c r="E41" s="12"/>
      <c r="F41" s="12"/>
      <c r="I41" s="14"/>
      <c r="K41" s="15"/>
      <c r="L41" s="16"/>
    </row>
    <row r="42" spans="1:12" s="13" customFormat="1" ht="15" customHeight="1">
      <c r="A42" s="12"/>
      <c r="E42" s="12"/>
      <c r="F42" s="12"/>
      <c r="I42" s="14"/>
      <c r="K42" s="15"/>
      <c r="L42" s="16"/>
    </row>
    <row r="43" spans="1:12" s="13" customFormat="1" ht="15" customHeight="1">
      <c r="A43" s="12"/>
      <c r="E43" s="12"/>
      <c r="F43" s="12"/>
      <c r="I43" s="14"/>
      <c r="K43" s="15"/>
      <c r="L43" s="16"/>
    </row>
    <row r="44" spans="1:12" s="13" customFormat="1" ht="15" customHeight="1">
      <c r="A44" s="12"/>
      <c r="E44" s="12"/>
      <c r="F44" s="12"/>
      <c r="I44" s="14"/>
      <c r="K44" s="15"/>
      <c r="L44" s="16"/>
    </row>
    <row r="45" spans="1:12" s="13" customFormat="1" ht="15" customHeight="1">
      <c r="A45" s="12"/>
      <c r="E45" s="12"/>
      <c r="F45" s="12"/>
      <c r="I45" s="14"/>
      <c r="K45" s="15"/>
      <c r="L45" s="16"/>
    </row>
    <row r="46" spans="1:12" s="13" customFormat="1" ht="15" customHeight="1">
      <c r="A46" s="12"/>
      <c r="E46" s="12"/>
      <c r="F46" s="12"/>
      <c r="I46" s="14"/>
      <c r="K46" s="15"/>
      <c r="L46" s="16"/>
    </row>
    <row r="47" spans="1:12" s="13" customFormat="1" ht="15" customHeight="1">
      <c r="A47" s="12"/>
      <c r="E47" s="12"/>
      <c r="F47" s="12"/>
      <c r="I47" s="14"/>
      <c r="K47" s="15"/>
      <c r="L47" s="16"/>
    </row>
    <row r="48" spans="1:12" s="13" customFormat="1" ht="15" customHeight="1">
      <c r="A48" s="12"/>
      <c r="E48" s="12"/>
      <c r="F48" s="12"/>
      <c r="I48" s="14"/>
      <c r="K48" s="15"/>
      <c r="L48" s="16"/>
    </row>
    <row r="49" spans="1:17" s="13" customFormat="1" ht="15" customHeight="1">
      <c r="A49" s="12"/>
      <c r="E49" s="12"/>
      <c r="F49" s="12"/>
      <c r="I49" s="14"/>
      <c r="K49" s="15"/>
      <c r="L49" s="16"/>
    </row>
    <row r="50" spans="1:17" s="13" customFormat="1" ht="15" customHeight="1">
      <c r="A50" s="12"/>
      <c r="E50" s="12"/>
      <c r="F50" s="12"/>
      <c r="I50" s="14"/>
      <c r="K50" s="15"/>
      <c r="L50" s="16"/>
    </row>
    <row r="51" spans="1:17" s="13" customFormat="1" ht="15" customHeight="1">
      <c r="A51" s="12"/>
      <c r="E51" s="12"/>
      <c r="F51" s="12"/>
      <c r="I51" s="14"/>
      <c r="K51" s="15"/>
      <c r="L51" s="16"/>
    </row>
    <row r="52" spans="1:17" s="13" customFormat="1" ht="15" customHeight="1">
      <c r="A52" s="12"/>
      <c r="E52" s="12"/>
      <c r="F52" s="12"/>
      <c r="I52" s="14"/>
      <c r="K52" s="15"/>
      <c r="L52" s="16"/>
    </row>
    <row r="53" spans="1:17" s="13" customFormat="1" ht="15" customHeight="1">
      <c r="A53" s="12"/>
      <c r="E53" s="12"/>
      <c r="F53" s="12"/>
      <c r="I53" s="14"/>
      <c r="K53" s="15"/>
      <c r="L53" s="16"/>
    </row>
    <row r="54" spans="1:17" s="13" customFormat="1" ht="15" customHeight="1">
      <c r="A54" s="12"/>
      <c r="E54" s="12"/>
      <c r="F54" s="12"/>
      <c r="I54" s="14"/>
      <c r="K54" s="15"/>
      <c r="L54" s="16"/>
    </row>
    <row r="55" spans="1:17" s="37" customFormat="1" ht="15" customHeight="1">
      <c r="B55" s="38"/>
      <c r="C55" s="2"/>
      <c r="D55" s="2"/>
      <c r="E55" s="2"/>
      <c r="F55" s="2"/>
      <c r="G55" s="4" t="s">
        <v>297</v>
      </c>
      <c r="H55" s="2"/>
      <c r="I55" s="2"/>
      <c r="J55" s="1"/>
      <c r="K55" s="39"/>
      <c r="L55" s="3" t="s">
        <v>317</v>
      </c>
      <c r="M55" s="40"/>
      <c r="N55" s="41"/>
      <c r="O55" s="41"/>
      <c r="Q55" s="42"/>
    </row>
    <row r="56" spans="1:17" s="37" customFormat="1" ht="15" customHeight="1">
      <c r="B56" s="38"/>
      <c r="C56" s="2"/>
      <c r="D56" s="2"/>
      <c r="E56" s="2"/>
      <c r="F56" s="2"/>
      <c r="G56" s="2"/>
      <c r="H56" s="2"/>
      <c r="I56" s="2"/>
      <c r="J56" s="1"/>
      <c r="K56" s="43"/>
      <c r="L56" s="5"/>
      <c r="M56" s="40"/>
      <c r="N56" s="75"/>
      <c r="O56" s="41"/>
      <c r="Q56" s="42"/>
    </row>
    <row r="57" spans="1:17" s="37" customFormat="1" ht="15" customHeight="1">
      <c r="B57" s="38" t="s">
        <v>64</v>
      </c>
      <c r="C57" s="2" t="s">
        <v>298</v>
      </c>
      <c r="D57" s="2"/>
      <c r="E57" s="2"/>
      <c r="F57" s="9" t="s">
        <v>299</v>
      </c>
      <c r="G57" s="2" t="s">
        <v>300</v>
      </c>
      <c r="H57" s="2"/>
      <c r="I57" s="2"/>
      <c r="J57" s="1"/>
      <c r="K57" s="44"/>
      <c r="L57" s="78">
        <f>'Bill  1 -Preliminaries'!D31</f>
        <v>0</v>
      </c>
      <c r="M57" s="8"/>
      <c r="N57" s="42"/>
      <c r="O57" s="42"/>
      <c r="Q57" s="42"/>
    </row>
    <row r="58" spans="1:17" s="37" customFormat="1" ht="15" customHeight="1">
      <c r="B58" s="38"/>
      <c r="C58" s="2"/>
      <c r="D58" s="2"/>
      <c r="E58" s="2"/>
      <c r="F58" s="2"/>
      <c r="G58" s="2"/>
      <c r="H58" s="2"/>
      <c r="I58" s="2"/>
      <c r="J58" s="1"/>
      <c r="K58" s="43"/>
      <c r="L58" s="6"/>
      <c r="M58" s="8"/>
      <c r="N58" s="42"/>
      <c r="O58" s="42"/>
      <c r="Q58" s="42"/>
    </row>
    <row r="59" spans="1:17" s="37" customFormat="1" ht="15" customHeight="1">
      <c r="B59" s="38" t="s">
        <v>77</v>
      </c>
      <c r="C59" s="2" t="s">
        <v>301</v>
      </c>
      <c r="D59" s="2"/>
      <c r="E59" s="2"/>
      <c r="F59" s="9" t="s">
        <v>299</v>
      </c>
      <c r="G59" s="2" t="s">
        <v>302</v>
      </c>
      <c r="H59" s="2"/>
      <c r="I59" s="2"/>
      <c r="J59" s="1"/>
      <c r="K59" s="43"/>
      <c r="L59" s="6">
        <f>'Bill 2- Demolition'!K11</f>
        <v>0</v>
      </c>
      <c r="M59" s="8"/>
      <c r="N59" s="42"/>
      <c r="O59" s="42"/>
      <c r="Q59" s="42"/>
    </row>
    <row r="60" spans="1:17" s="37" customFormat="1" ht="15" customHeight="1">
      <c r="B60" s="38"/>
      <c r="C60" s="2"/>
      <c r="D60" s="2"/>
      <c r="E60" s="2"/>
      <c r="F60" s="2"/>
      <c r="G60" s="2"/>
      <c r="H60" s="2"/>
      <c r="I60" s="2"/>
      <c r="J60" s="1"/>
      <c r="K60" s="43"/>
      <c r="L60" s="6"/>
      <c r="M60" s="8"/>
      <c r="N60" s="42"/>
      <c r="O60" s="42"/>
      <c r="Q60" s="42"/>
    </row>
    <row r="61" spans="1:17" s="37" customFormat="1" ht="15" customHeight="1">
      <c r="B61" s="38" t="s">
        <v>93</v>
      </c>
      <c r="C61" s="2" t="s">
        <v>303</v>
      </c>
      <c r="D61" s="2"/>
      <c r="E61" s="2"/>
      <c r="F61" s="9" t="s">
        <v>299</v>
      </c>
      <c r="G61" s="2" t="s">
        <v>304</v>
      </c>
      <c r="H61" s="2"/>
      <c r="I61" s="2"/>
      <c r="J61" s="1"/>
      <c r="K61" s="43"/>
      <c r="L61" s="6">
        <f>'Bill 3 - Frames'!K20</f>
        <v>0</v>
      </c>
      <c r="M61" s="8"/>
      <c r="N61" s="42"/>
      <c r="O61" s="42"/>
      <c r="Q61" s="42"/>
    </row>
    <row r="62" spans="1:17" s="37" customFormat="1" ht="15" customHeight="1">
      <c r="B62" s="38"/>
      <c r="C62" s="2"/>
      <c r="D62" s="2"/>
      <c r="E62" s="2"/>
      <c r="F62" s="9"/>
      <c r="G62" s="2"/>
      <c r="H62" s="2"/>
      <c r="I62" s="2"/>
      <c r="J62" s="1"/>
      <c r="K62" s="43"/>
      <c r="L62" s="6"/>
      <c r="M62" s="8"/>
      <c r="N62" s="42"/>
      <c r="O62" s="42"/>
      <c r="Q62" s="42"/>
    </row>
    <row r="63" spans="1:17" s="37" customFormat="1" ht="15" customHeight="1">
      <c r="B63" s="38" t="s">
        <v>305</v>
      </c>
      <c r="C63" s="2" t="s">
        <v>306</v>
      </c>
      <c r="D63" s="2"/>
      <c r="E63" s="2"/>
      <c r="F63" s="9" t="s">
        <v>299</v>
      </c>
      <c r="G63" s="2" t="s">
        <v>307</v>
      </c>
      <c r="K63" s="43"/>
      <c r="L63" s="6">
        <f>'Bill 4- Finishings'!K225</f>
        <v>0</v>
      </c>
      <c r="M63" s="8"/>
      <c r="N63" s="42"/>
      <c r="O63" s="42"/>
      <c r="Q63" s="42"/>
    </row>
    <row r="64" spans="1:17" s="37" customFormat="1" ht="15" customHeight="1">
      <c r="B64" s="38"/>
      <c r="C64" s="2"/>
      <c r="D64" s="2"/>
      <c r="E64" s="2"/>
      <c r="F64" s="9"/>
      <c r="K64" s="43"/>
      <c r="L64" s="6"/>
      <c r="M64" s="8"/>
      <c r="N64" s="42"/>
      <c r="O64" s="42"/>
      <c r="Q64" s="42"/>
    </row>
    <row r="65" spans="2:17" s="37" customFormat="1" ht="15" customHeight="1">
      <c r="B65" s="38" t="s">
        <v>143</v>
      </c>
      <c r="C65" s="2" t="s">
        <v>308</v>
      </c>
      <c r="D65" s="2"/>
      <c r="E65" s="2"/>
      <c r="F65" s="9" t="s">
        <v>299</v>
      </c>
      <c r="G65" s="2" t="s">
        <v>309</v>
      </c>
      <c r="K65" s="43"/>
      <c r="L65" s="6">
        <f>'Bill 5 - Services &amp; Fittings'!K29</f>
        <v>0</v>
      </c>
      <c r="M65" s="8"/>
      <c r="N65" s="42"/>
      <c r="O65" s="42"/>
      <c r="Q65" s="42"/>
    </row>
    <row r="66" spans="2:17" s="37" customFormat="1" ht="15" customHeight="1">
      <c r="B66" s="45"/>
      <c r="C66" s="2"/>
      <c r="D66" s="2"/>
      <c r="E66" s="2"/>
      <c r="F66" s="9"/>
      <c r="H66" s="2"/>
      <c r="I66" s="2"/>
      <c r="J66" s="1"/>
      <c r="K66" s="43"/>
      <c r="L66" s="6"/>
      <c r="M66" s="8"/>
      <c r="N66" s="42"/>
      <c r="O66" s="42"/>
      <c r="Q66" s="42"/>
    </row>
    <row r="67" spans="2:17" s="37" customFormat="1" ht="15" customHeight="1">
      <c r="B67" s="38"/>
      <c r="C67" s="46" t="s">
        <v>310</v>
      </c>
      <c r="D67" s="2"/>
      <c r="E67" s="2"/>
      <c r="F67" s="9"/>
      <c r="G67" s="2"/>
      <c r="H67" s="2"/>
      <c r="I67" s="2"/>
      <c r="J67" s="1"/>
      <c r="K67" s="43"/>
      <c r="L67" s="6">
        <f>SUM(L57:L65)</f>
        <v>0</v>
      </c>
      <c r="M67" s="8"/>
      <c r="N67" s="42"/>
      <c r="O67" s="42"/>
      <c r="Q67" s="42"/>
    </row>
    <row r="68" spans="2:17" s="37" customFormat="1" ht="15" customHeight="1">
      <c r="B68" s="38"/>
      <c r="C68" s="2"/>
      <c r="D68" s="2"/>
      <c r="E68" s="2"/>
      <c r="F68" s="2"/>
      <c r="G68" s="2"/>
      <c r="H68" s="2"/>
      <c r="I68" s="2"/>
      <c r="J68" s="1"/>
      <c r="K68" s="43"/>
      <c r="L68" s="6"/>
      <c r="M68" s="8"/>
      <c r="N68" s="42"/>
      <c r="O68" s="42"/>
      <c r="Q68" s="42"/>
    </row>
    <row r="69" spans="2:17" s="37" customFormat="1" ht="15" customHeight="1">
      <c r="B69" s="38" t="s">
        <v>54</v>
      </c>
      <c r="C69" s="2" t="s">
        <v>318</v>
      </c>
      <c r="D69" s="2"/>
      <c r="E69" s="2"/>
      <c r="F69" s="2"/>
      <c r="G69" s="2"/>
      <c r="H69" s="2"/>
      <c r="I69" s="2"/>
      <c r="J69" s="1"/>
      <c r="K69" s="43"/>
      <c r="L69" s="6"/>
      <c r="M69" s="8"/>
      <c r="N69" s="42"/>
      <c r="O69" s="42"/>
      <c r="Q69" s="42"/>
    </row>
    <row r="70" spans="2:17" s="37" customFormat="1" ht="15" customHeight="1">
      <c r="B70" s="38"/>
      <c r="C70" s="2" t="s">
        <v>319</v>
      </c>
      <c r="D70" s="2"/>
      <c r="E70" s="2"/>
      <c r="F70" s="2"/>
      <c r="G70" s="2"/>
      <c r="H70" s="2"/>
      <c r="I70" s="2"/>
      <c r="J70" s="1"/>
      <c r="K70" s="43"/>
      <c r="L70" s="6"/>
      <c r="M70" s="8"/>
      <c r="N70" s="42"/>
      <c r="O70" s="42"/>
      <c r="Q70" s="42"/>
    </row>
    <row r="71" spans="2:17" s="37" customFormat="1" ht="15" customHeight="1">
      <c r="B71" s="38"/>
      <c r="C71" s="2" t="s">
        <v>311</v>
      </c>
      <c r="D71" s="2"/>
      <c r="E71" s="2"/>
      <c r="F71" s="2"/>
      <c r="G71" s="2"/>
      <c r="H71" s="2"/>
      <c r="I71" s="2"/>
      <c r="J71" s="1"/>
      <c r="K71" s="43" t="s">
        <v>312</v>
      </c>
      <c r="L71" s="78">
        <f>L67*0.05</f>
        <v>0</v>
      </c>
      <c r="M71" s="8"/>
      <c r="N71" s="42"/>
      <c r="O71" s="42"/>
      <c r="Q71" s="42"/>
    </row>
    <row r="72" spans="2:17" s="37" customFormat="1" ht="15" customHeight="1">
      <c r="B72" s="38"/>
      <c r="C72" s="2"/>
      <c r="D72" s="2"/>
      <c r="E72" s="2"/>
      <c r="F72" s="2"/>
      <c r="G72" s="2"/>
      <c r="H72" s="2"/>
      <c r="I72" s="2"/>
      <c r="J72" s="1"/>
      <c r="K72" s="43"/>
      <c r="L72" s="6"/>
      <c r="M72" s="8"/>
      <c r="N72" s="42"/>
      <c r="O72" s="42"/>
      <c r="Q72" s="42"/>
    </row>
    <row r="73" spans="2:17" s="37" customFormat="1" ht="15" customHeight="1">
      <c r="B73" s="38"/>
      <c r="C73" s="2"/>
      <c r="D73" s="2"/>
      <c r="E73" s="2"/>
      <c r="F73" s="2"/>
      <c r="G73" s="2"/>
      <c r="H73" s="2"/>
      <c r="I73" s="2"/>
      <c r="J73" s="1"/>
      <c r="K73" s="43"/>
      <c r="L73" s="10"/>
      <c r="M73" s="47"/>
      <c r="N73" s="48"/>
      <c r="O73" s="48"/>
      <c r="Q73" s="42"/>
    </row>
    <row r="74" spans="2:17" s="37" customFormat="1" ht="15" customHeight="1">
      <c r="B74" s="38"/>
      <c r="C74" s="2"/>
      <c r="D74" s="2"/>
      <c r="E74" s="2"/>
      <c r="F74" s="2"/>
      <c r="G74" s="2"/>
      <c r="H74" s="2"/>
      <c r="I74" s="2" t="s">
        <v>313</v>
      </c>
      <c r="J74" s="2"/>
      <c r="K74" s="43"/>
      <c r="L74" s="208">
        <f>SUM(L67:L73)</f>
        <v>0</v>
      </c>
      <c r="M74" s="8"/>
      <c r="N74" s="42"/>
      <c r="O74" s="42"/>
      <c r="P74" s="49"/>
      <c r="Q74" s="42"/>
    </row>
    <row r="75" spans="2:17" s="37" customFormat="1" ht="15" customHeight="1">
      <c r="B75" s="38"/>
      <c r="C75" s="2"/>
      <c r="D75" s="2"/>
      <c r="E75" s="1"/>
      <c r="F75" s="2"/>
      <c r="G75" s="2"/>
      <c r="H75" s="2"/>
      <c r="I75" s="2"/>
      <c r="J75" s="1"/>
      <c r="K75" s="43"/>
      <c r="L75" s="10"/>
      <c r="M75" s="47"/>
      <c r="N75" s="48"/>
      <c r="O75" s="48"/>
      <c r="Q75" s="42"/>
    </row>
    <row r="76" spans="2:17" s="37" customFormat="1" ht="15" customHeight="1" thickBot="1">
      <c r="B76" s="50"/>
      <c r="C76" s="51"/>
      <c r="D76" s="51"/>
      <c r="E76" s="51"/>
      <c r="F76" s="51"/>
      <c r="G76" s="52"/>
      <c r="H76" s="51"/>
      <c r="I76" s="51"/>
      <c r="J76" s="53"/>
      <c r="K76" s="54"/>
      <c r="L76" s="55"/>
      <c r="M76" s="8"/>
      <c r="N76" s="42"/>
      <c r="O76" s="42"/>
      <c r="Q76" s="42"/>
    </row>
    <row r="77" spans="2:17" s="37" customFormat="1" ht="15" customHeight="1">
      <c r="B77" s="1"/>
      <c r="C77" s="2"/>
      <c r="D77" s="2"/>
      <c r="E77" s="2"/>
      <c r="F77" s="2"/>
      <c r="G77" s="2"/>
      <c r="H77" s="2"/>
      <c r="I77" s="2"/>
      <c r="J77" s="1"/>
      <c r="K77" s="1"/>
      <c r="L77" s="7"/>
      <c r="M77" s="8"/>
      <c r="N77" s="42"/>
      <c r="O77" s="42"/>
      <c r="Q77" s="42"/>
    </row>
    <row r="78" spans="2:17" s="37" customFormat="1" ht="15" customHeight="1">
      <c r="B78" s="1"/>
      <c r="C78" s="2"/>
      <c r="D78" s="2"/>
      <c r="E78" s="2"/>
      <c r="F78" s="2"/>
      <c r="G78" s="2"/>
      <c r="H78" s="2"/>
      <c r="I78" s="206"/>
      <c r="J78" s="2"/>
      <c r="K78" s="43"/>
      <c r="L78" s="7"/>
      <c r="M78" s="2"/>
    </row>
    <row r="79" spans="2:17" s="37" customFormat="1" ht="15" customHeight="1">
      <c r="B79" s="1"/>
      <c r="C79" s="2"/>
      <c r="D79" s="2"/>
      <c r="E79" s="2"/>
      <c r="F79" s="2"/>
      <c r="G79" s="2"/>
      <c r="H79" s="2"/>
      <c r="I79" s="2"/>
      <c r="J79" s="2"/>
      <c r="K79" s="1"/>
      <c r="L79" s="7"/>
      <c r="M79" s="2"/>
    </row>
    <row r="80" spans="2:17" s="37" customFormat="1" ht="15" customHeight="1">
      <c r="B80" s="1"/>
      <c r="C80" s="2"/>
      <c r="D80" s="2"/>
      <c r="E80" s="2"/>
      <c r="F80" s="2"/>
      <c r="G80" s="2"/>
      <c r="H80" s="2"/>
      <c r="I80" s="2"/>
      <c r="J80" s="2"/>
      <c r="K80" s="1"/>
      <c r="L80" s="7"/>
      <c r="M80" s="2"/>
    </row>
    <row r="81" spans="1:17" s="37" customFormat="1" ht="15" customHeight="1">
      <c r="B81" s="1"/>
      <c r="C81" s="2"/>
      <c r="D81" s="2"/>
      <c r="E81" s="2"/>
      <c r="F81" s="2"/>
      <c r="G81" s="2"/>
      <c r="H81" s="2"/>
      <c r="I81" s="2"/>
      <c r="J81" s="2"/>
      <c r="K81" s="1"/>
      <c r="L81" s="7"/>
      <c r="M81" s="2"/>
    </row>
    <row r="82" spans="1:17" s="37" customFormat="1" ht="15" customHeight="1">
      <c r="B82" s="1"/>
      <c r="C82" s="2"/>
      <c r="D82" s="2"/>
      <c r="E82" s="2"/>
      <c r="F82" s="2"/>
      <c r="G82" s="2"/>
      <c r="H82" s="2"/>
      <c r="I82" s="2"/>
      <c r="J82" s="2"/>
      <c r="K82" s="1"/>
      <c r="L82" s="7"/>
      <c r="M82" s="2"/>
    </row>
    <row r="83" spans="1:17" s="37" customFormat="1" ht="15" customHeight="1">
      <c r="B83" s="1"/>
      <c r="C83" s="2"/>
      <c r="D83" s="2"/>
      <c r="E83" s="2"/>
      <c r="F83" s="2"/>
      <c r="G83" s="2"/>
      <c r="H83" s="2"/>
      <c r="I83" s="2"/>
      <c r="J83" s="2"/>
      <c r="K83" s="1"/>
      <c r="L83" s="7"/>
      <c r="M83" s="2"/>
    </row>
    <row r="84" spans="1:17" s="37" customFormat="1" ht="15" customHeight="1">
      <c r="B84" s="1"/>
      <c r="C84" s="2"/>
      <c r="D84" s="2"/>
      <c r="E84" s="2"/>
      <c r="F84" s="2"/>
      <c r="G84" s="2"/>
      <c r="H84" s="2"/>
      <c r="I84" s="2"/>
      <c r="J84" s="2"/>
      <c r="K84" s="1"/>
      <c r="L84" s="7"/>
      <c r="M84" s="2"/>
    </row>
    <row r="85" spans="1:17" s="37" customFormat="1" ht="15" customHeight="1">
      <c r="M85" s="42"/>
      <c r="N85" s="42"/>
      <c r="O85" s="42"/>
      <c r="Q85" s="42"/>
    </row>
    <row r="86" spans="1:17" ht="15" customHeight="1">
      <c r="A86" s="235"/>
      <c r="B86" s="235"/>
      <c r="C86" s="235"/>
      <c r="D86" s="235"/>
      <c r="E86" s="235"/>
      <c r="F86" s="235"/>
      <c r="G86" s="235"/>
      <c r="H86" s="235"/>
      <c r="I86" s="235"/>
      <c r="J86" s="235"/>
      <c r="K86" s="235"/>
      <c r="L86" s="235"/>
    </row>
    <row r="87" spans="1:17" ht="15" customHeight="1">
      <c r="J87" s="22"/>
    </row>
    <row r="88" spans="1:17" ht="15" customHeight="1">
      <c r="I88" s="22"/>
      <c r="J88" s="22"/>
    </row>
    <row r="89" spans="1:17" ht="15" customHeight="1">
      <c r="J89" s="22"/>
    </row>
    <row r="90" spans="1:17" ht="15" customHeight="1">
      <c r="J90" s="22"/>
    </row>
    <row r="91" spans="1:17" ht="15" customHeight="1">
      <c r="J91" s="22"/>
    </row>
    <row r="92" spans="1:17" ht="15" customHeight="1">
      <c r="J92" s="22"/>
    </row>
    <row r="93" spans="1:17" ht="15" customHeight="1">
      <c r="J93" s="22"/>
    </row>
    <row r="94" spans="1:17" ht="15" customHeight="1">
      <c r="J94" s="22"/>
    </row>
    <row r="95" spans="1:17" ht="15" customHeight="1">
      <c r="J95" s="22"/>
    </row>
    <row r="96" spans="1:17" ht="15" customHeight="1">
      <c r="J96" s="22"/>
    </row>
    <row r="97" spans="10:10" ht="15" customHeight="1">
      <c r="J97" s="22"/>
    </row>
    <row r="98" spans="10:10" ht="15" customHeight="1">
      <c r="J98" s="22"/>
    </row>
    <row r="99" spans="10:10" ht="15" customHeight="1">
      <c r="J99" s="22"/>
    </row>
    <row r="100" spans="10:10" ht="15" customHeight="1">
      <c r="J100" s="22"/>
    </row>
    <row r="101" spans="10:10" ht="15" customHeight="1">
      <c r="J101" s="22"/>
    </row>
    <row r="102" spans="10:10" ht="15" customHeight="1">
      <c r="J102" s="22"/>
    </row>
    <row r="103" spans="10:10" ht="15" customHeight="1">
      <c r="J103" s="22"/>
    </row>
    <row r="104" spans="10:10" ht="15" customHeight="1">
      <c r="J104" s="22"/>
    </row>
    <row r="105" spans="10:10" ht="15" customHeight="1">
      <c r="J105" s="22"/>
    </row>
    <row r="106" spans="10:10" ht="15" customHeight="1">
      <c r="J106" s="22"/>
    </row>
    <row r="107" spans="10:10" ht="15" customHeight="1">
      <c r="J107" s="22"/>
    </row>
    <row r="108" spans="10:10" ht="15" customHeight="1">
      <c r="J108" s="22"/>
    </row>
    <row r="109" spans="10:10" ht="15" customHeight="1">
      <c r="J109" s="22"/>
    </row>
    <row r="110" spans="10:10" ht="15" customHeight="1">
      <c r="J110" s="22"/>
    </row>
    <row r="111" spans="10:10" ht="15" customHeight="1">
      <c r="J111" s="22"/>
    </row>
    <row r="112" spans="10:10" ht="15" customHeight="1">
      <c r="J112" s="22"/>
    </row>
    <row r="113" spans="10:10" ht="15" customHeight="1">
      <c r="J113" s="22"/>
    </row>
    <row r="114" spans="10:10" ht="15" customHeight="1">
      <c r="J114" s="22"/>
    </row>
    <row r="115" spans="10:10" ht="15" customHeight="1">
      <c r="J115" s="22"/>
    </row>
    <row r="116" spans="10:10" ht="15" customHeight="1">
      <c r="J116" s="22"/>
    </row>
    <row r="117" spans="10:10" ht="15" customHeight="1">
      <c r="J117" s="22"/>
    </row>
    <row r="118" spans="10:10" ht="15" customHeight="1">
      <c r="J118" s="22"/>
    </row>
    <row r="119" spans="10:10" ht="15" customHeight="1">
      <c r="J119" s="22"/>
    </row>
    <row r="120" spans="10:10" ht="15" customHeight="1">
      <c r="J120" s="22"/>
    </row>
    <row r="121" spans="10:10" ht="15" customHeight="1">
      <c r="J121" s="22"/>
    </row>
    <row r="122" spans="10:10" ht="15" customHeight="1">
      <c r="J122" s="22"/>
    </row>
    <row r="123" spans="10:10" ht="15" customHeight="1">
      <c r="J123" s="22"/>
    </row>
    <row r="124" spans="10:10" ht="15" customHeight="1">
      <c r="J124" s="22"/>
    </row>
    <row r="125" spans="10:10" ht="15" customHeight="1">
      <c r="J125" s="22"/>
    </row>
    <row r="126" spans="10:10" ht="15" customHeight="1">
      <c r="J126" s="22"/>
    </row>
    <row r="127" spans="10:10" ht="15" customHeight="1">
      <c r="J127" s="22"/>
    </row>
    <row r="128" spans="10:10" ht="15" customHeight="1">
      <c r="J128" s="22"/>
    </row>
    <row r="129" spans="7:10" ht="15" customHeight="1">
      <c r="J129" s="22"/>
    </row>
    <row r="130" spans="7:10" ht="15" customHeight="1">
      <c r="J130" s="22"/>
    </row>
    <row r="131" spans="7:10" ht="15" customHeight="1">
      <c r="J131" s="22"/>
    </row>
    <row r="132" spans="7:10" ht="15" customHeight="1">
      <c r="J132" s="22"/>
    </row>
    <row r="133" spans="7:10" ht="15" customHeight="1">
      <c r="J133" s="22"/>
    </row>
    <row r="134" spans="7:10" ht="15" customHeight="1">
      <c r="J134" s="22"/>
    </row>
    <row r="135" spans="7:10" ht="15" customHeight="1">
      <c r="J135" s="22"/>
    </row>
    <row r="136" spans="7:10" ht="15" customHeight="1">
      <c r="J136" s="22"/>
    </row>
    <row r="137" spans="7:10" ht="15" customHeight="1">
      <c r="J137" s="22"/>
    </row>
    <row r="138" spans="7:10" ht="15" customHeight="1">
      <c r="J138" s="22"/>
    </row>
    <row r="139" spans="7:10" ht="15" customHeight="1">
      <c r="J139" s="22"/>
    </row>
    <row r="140" spans="7:10" ht="15" customHeight="1">
      <c r="J140" s="22"/>
    </row>
    <row r="141" spans="7:10" ht="15" customHeight="1">
      <c r="J141" s="22"/>
    </row>
    <row r="142" spans="7:10" ht="15" customHeight="1">
      <c r="J142" s="22"/>
    </row>
    <row r="143" spans="7:10" ht="15" customHeight="1">
      <c r="J143" s="22"/>
    </row>
    <row r="144" spans="7:10" ht="15" customHeight="1">
      <c r="G144" s="24"/>
      <c r="J144" s="22"/>
    </row>
    <row r="145" spans="10:10" ht="15" customHeight="1">
      <c r="J145" s="22"/>
    </row>
    <row r="146" spans="10:10" ht="15" customHeight="1">
      <c r="J146" s="22"/>
    </row>
    <row r="147" spans="10:10" ht="15" customHeight="1">
      <c r="J147" s="22"/>
    </row>
    <row r="148" spans="10:10" ht="15" customHeight="1">
      <c r="J148" s="22"/>
    </row>
    <row r="149" spans="10:10" ht="15" customHeight="1">
      <c r="J149" s="22"/>
    </row>
    <row r="150" spans="10:10" ht="15" customHeight="1">
      <c r="J150" s="22"/>
    </row>
    <row r="151" spans="10:10" ht="15" customHeight="1">
      <c r="J151" s="22"/>
    </row>
    <row r="152" spans="10:10" ht="15" customHeight="1">
      <c r="J152" s="22"/>
    </row>
    <row r="153" spans="10:10" ht="15" customHeight="1">
      <c r="J153" s="22"/>
    </row>
    <row r="154" spans="10:10" ht="15" customHeight="1">
      <c r="J154" s="22"/>
    </row>
    <row r="155" spans="10:10" ht="15" customHeight="1">
      <c r="J155" s="22"/>
    </row>
    <row r="156" spans="10:10" ht="15" customHeight="1">
      <c r="J156" s="22"/>
    </row>
    <row r="157" spans="10:10" ht="15" customHeight="1">
      <c r="J157" s="22"/>
    </row>
    <row r="158" spans="10:10" ht="15" customHeight="1">
      <c r="J158" s="22"/>
    </row>
    <row r="159" spans="10:10" ht="15" customHeight="1">
      <c r="J159" s="22"/>
    </row>
    <row r="160" spans="10:10" ht="15" customHeight="1">
      <c r="J160" s="22"/>
    </row>
    <row r="161" spans="10:10" ht="15" customHeight="1">
      <c r="J161" s="22"/>
    </row>
    <row r="162" spans="10:10" ht="15" customHeight="1">
      <c r="J162" s="22"/>
    </row>
    <row r="163" spans="10:10" ht="15" customHeight="1">
      <c r="J163" s="22"/>
    </row>
    <row r="164" spans="10:10" ht="15" customHeight="1">
      <c r="J164" s="22"/>
    </row>
    <row r="165" spans="10:10" ht="15" customHeight="1">
      <c r="J165" s="22"/>
    </row>
    <row r="166" spans="10:10" ht="15" customHeight="1">
      <c r="J166" s="22"/>
    </row>
    <row r="167" spans="10:10" ht="15" customHeight="1">
      <c r="J167" s="22"/>
    </row>
    <row r="168" spans="10:10" ht="15" customHeight="1">
      <c r="J168" s="22"/>
    </row>
    <row r="169" spans="10:10" ht="15" customHeight="1">
      <c r="J169" s="22"/>
    </row>
    <row r="170" spans="10:10" ht="15" customHeight="1">
      <c r="J170" s="22"/>
    </row>
    <row r="171" spans="10:10" ht="15" customHeight="1">
      <c r="J171" s="22"/>
    </row>
    <row r="172" spans="10:10" ht="15" customHeight="1">
      <c r="J172" s="22"/>
    </row>
    <row r="173" spans="10:10" ht="15" customHeight="1">
      <c r="J173" s="22"/>
    </row>
    <row r="174" spans="10:10" ht="15" customHeight="1">
      <c r="J174" s="22"/>
    </row>
    <row r="175" spans="10:10" ht="15" customHeight="1">
      <c r="J175" s="22"/>
    </row>
    <row r="176" spans="10:10" ht="15" customHeight="1">
      <c r="J176" s="22"/>
    </row>
    <row r="177" spans="10:10" ht="15" customHeight="1">
      <c r="J177" s="22"/>
    </row>
    <row r="178" spans="10:10" ht="15" customHeight="1">
      <c r="J178" s="22"/>
    </row>
    <row r="179" spans="10:10" ht="15" customHeight="1">
      <c r="J179" s="22"/>
    </row>
    <row r="180" spans="10:10" ht="15" customHeight="1">
      <c r="J180" s="22"/>
    </row>
    <row r="181" spans="10:10" ht="15" customHeight="1">
      <c r="J181" s="22"/>
    </row>
    <row r="182" spans="10:10" ht="15" customHeight="1">
      <c r="J182" s="22"/>
    </row>
    <row r="183" spans="10:10" ht="15" customHeight="1">
      <c r="J183" s="22"/>
    </row>
    <row r="184" spans="10:10" ht="15" customHeight="1">
      <c r="J184" s="22"/>
    </row>
    <row r="185" spans="10:10" ht="15" customHeight="1">
      <c r="J185" s="22"/>
    </row>
    <row r="186" spans="10:10" ht="15" customHeight="1">
      <c r="J186" s="22"/>
    </row>
    <row r="187" spans="10:10" ht="15" customHeight="1">
      <c r="J187" s="22"/>
    </row>
    <row r="188" spans="10:10" ht="15" customHeight="1">
      <c r="J188" s="22"/>
    </row>
    <row r="189" spans="10:10" ht="15" customHeight="1">
      <c r="J189" s="22"/>
    </row>
    <row r="190" spans="10:10" ht="15" customHeight="1">
      <c r="J190" s="22"/>
    </row>
    <row r="191" spans="10:10" ht="15" customHeight="1">
      <c r="J191" s="22"/>
    </row>
    <row r="192" spans="10:10" ht="15" customHeight="1">
      <c r="J192" s="22"/>
    </row>
    <row r="193" spans="7:10" ht="15" customHeight="1">
      <c r="J193" s="22"/>
    </row>
    <row r="194" spans="7:10" ht="15" customHeight="1">
      <c r="J194" s="22"/>
    </row>
    <row r="195" spans="7:10" ht="15" customHeight="1">
      <c r="J195" s="22"/>
    </row>
    <row r="196" spans="7:10" ht="15" customHeight="1">
      <c r="J196" s="22"/>
    </row>
    <row r="197" spans="7:10" ht="15" customHeight="1">
      <c r="J197" s="22"/>
    </row>
    <row r="198" spans="7:10" ht="15" customHeight="1">
      <c r="J198" s="22"/>
    </row>
    <row r="199" spans="7:10" ht="15" customHeight="1">
      <c r="J199" s="22"/>
    </row>
    <row r="200" spans="7:10" ht="15" customHeight="1">
      <c r="J200" s="22"/>
    </row>
    <row r="201" spans="7:10" ht="15" customHeight="1">
      <c r="J201" s="22"/>
    </row>
    <row r="202" spans="7:10" ht="15" customHeight="1">
      <c r="J202" s="22"/>
    </row>
    <row r="203" spans="7:10" ht="15" customHeight="1">
      <c r="J203" s="22"/>
    </row>
    <row r="204" spans="7:10" ht="15" customHeight="1">
      <c r="J204" s="22"/>
    </row>
    <row r="205" spans="7:10" ht="15" customHeight="1">
      <c r="J205" s="22"/>
    </row>
    <row r="206" spans="7:10" ht="15" customHeight="1">
      <c r="J206" s="22"/>
    </row>
    <row r="207" spans="7:10" ht="15" customHeight="1">
      <c r="G207" s="24"/>
      <c r="J207" s="22"/>
    </row>
    <row r="208" spans="7:10" ht="15" customHeight="1">
      <c r="J208" s="22"/>
    </row>
    <row r="209" spans="10:10" ht="15" customHeight="1">
      <c r="J209" s="22"/>
    </row>
    <row r="210" spans="10:10" ht="15" customHeight="1">
      <c r="J210" s="22"/>
    </row>
    <row r="211" spans="10:10" ht="15" customHeight="1">
      <c r="J211" s="22"/>
    </row>
    <row r="212" spans="10:10" ht="15" customHeight="1">
      <c r="J212" s="22"/>
    </row>
    <row r="213" spans="10:10" ht="15" customHeight="1">
      <c r="J213" s="22"/>
    </row>
    <row r="214" spans="10:10" ht="15" customHeight="1">
      <c r="J214" s="22"/>
    </row>
    <row r="215" spans="10:10" ht="15" customHeight="1">
      <c r="J215" s="22"/>
    </row>
    <row r="216" spans="10:10" ht="15" customHeight="1">
      <c r="J216" s="22"/>
    </row>
    <row r="217" spans="10:10" ht="15" customHeight="1">
      <c r="J217" s="22"/>
    </row>
    <row r="218" spans="10:10" ht="15" customHeight="1">
      <c r="J218" s="22"/>
    </row>
    <row r="219" spans="10:10" ht="15" customHeight="1">
      <c r="J219" s="22"/>
    </row>
    <row r="220" spans="10:10" ht="15" customHeight="1">
      <c r="J220" s="22"/>
    </row>
    <row r="221" spans="10:10" ht="15" customHeight="1">
      <c r="J221" s="22"/>
    </row>
    <row r="222" spans="10:10" ht="15" customHeight="1">
      <c r="J222" s="22"/>
    </row>
    <row r="223" spans="10:10" ht="15" customHeight="1">
      <c r="J223" s="22"/>
    </row>
    <row r="224" spans="10:10" ht="15" customHeight="1">
      <c r="J224" s="22"/>
    </row>
    <row r="225" spans="10:10" ht="15" customHeight="1">
      <c r="J225" s="22"/>
    </row>
    <row r="226" spans="10:10" ht="15" customHeight="1">
      <c r="J226" s="22"/>
    </row>
    <row r="227" spans="10:10" ht="15" customHeight="1">
      <c r="J227" s="22"/>
    </row>
    <row r="228" spans="10:10" ht="15" customHeight="1">
      <c r="J228" s="22"/>
    </row>
    <row r="229" spans="10:10" ht="15" customHeight="1">
      <c r="J229" s="22"/>
    </row>
    <row r="230" spans="10:10" ht="15" customHeight="1">
      <c r="J230" s="22"/>
    </row>
    <row r="231" spans="10:10" ht="15" customHeight="1">
      <c r="J231" s="22"/>
    </row>
    <row r="232" spans="10:10" ht="15" customHeight="1">
      <c r="J232" s="22"/>
    </row>
    <row r="233" spans="10:10" ht="15" customHeight="1">
      <c r="J233" s="22"/>
    </row>
    <row r="234" spans="10:10" ht="15" customHeight="1">
      <c r="J234" s="22"/>
    </row>
    <row r="235" spans="10:10" ht="15" customHeight="1">
      <c r="J235" s="22"/>
    </row>
    <row r="236" spans="10:10" ht="15" customHeight="1">
      <c r="J236" s="22"/>
    </row>
    <row r="237" spans="10:10" ht="15" customHeight="1">
      <c r="J237" s="22"/>
    </row>
    <row r="238" spans="10:10" ht="15" customHeight="1">
      <c r="J238" s="22"/>
    </row>
    <row r="239" spans="10:10" ht="15" customHeight="1">
      <c r="J239" s="22"/>
    </row>
    <row r="240" spans="10:10" ht="15" customHeight="1">
      <c r="J240" s="22"/>
    </row>
    <row r="241" spans="10:10" ht="15" customHeight="1">
      <c r="J241" s="22"/>
    </row>
    <row r="242" spans="10:10" ht="15" customHeight="1">
      <c r="J242" s="22"/>
    </row>
    <row r="243" spans="10:10" ht="15" customHeight="1">
      <c r="J243" s="22"/>
    </row>
    <row r="244" spans="10:10" ht="15" customHeight="1">
      <c r="J244" s="22"/>
    </row>
    <row r="245" spans="10:10" ht="15" customHeight="1">
      <c r="J245" s="22"/>
    </row>
    <row r="246" spans="10:10" ht="15" customHeight="1">
      <c r="J246" s="22"/>
    </row>
    <row r="247" spans="10:10" ht="15" customHeight="1">
      <c r="J247" s="22"/>
    </row>
    <row r="248" spans="10:10" ht="15" customHeight="1">
      <c r="J248" s="22"/>
    </row>
    <row r="249" spans="10:10" ht="15" customHeight="1">
      <c r="J249" s="22"/>
    </row>
    <row r="250" spans="10:10" ht="15" customHeight="1">
      <c r="J250" s="22"/>
    </row>
    <row r="251" spans="10:10" ht="15" customHeight="1">
      <c r="J251" s="22"/>
    </row>
    <row r="252" spans="10:10" ht="15" customHeight="1">
      <c r="J252" s="22"/>
    </row>
    <row r="253" spans="10:10" ht="15" customHeight="1">
      <c r="J253" s="22"/>
    </row>
    <row r="254" spans="10:10" ht="15" customHeight="1">
      <c r="J254" s="22"/>
    </row>
    <row r="255" spans="10:10" ht="15" customHeight="1">
      <c r="J255" s="22"/>
    </row>
    <row r="256" spans="10:10" ht="15" customHeight="1">
      <c r="J256" s="22"/>
    </row>
    <row r="257" spans="7:10" ht="15" customHeight="1">
      <c r="J257" s="22"/>
    </row>
    <row r="258" spans="7:10" ht="15" customHeight="1">
      <c r="J258" s="22"/>
    </row>
    <row r="259" spans="7:10" ht="15" customHeight="1">
      <c r="J259" s="22"/>
    </row>
    <row r="260" spans="7:10" ht="15" customHeight="1">
      <c r="J260" s="22"/>
    </row>
    <row r="261" spans="7:10" ht="15" customHeight="1">
      <c r="J261" s="22"/>
    </row>
    <row r="262" spans="7:10" ht="15" customHeight="1">
      <c r="J262" s="22"/>
    </row>
    <row r="263" spans="7:10" ht="15" customHeight="1">
      <c r="J263" s="22"/>
    </row>
    <row r="264" spans="7:10" ht="15" customHeight="1">
      <c r="J264" s="22"/>
    </row>
    <row r="265" spans="7:10" ht="15" customHeight="1">
      <c r="J265" s="22"/>
    </row>
    <row r="266" spans="7:10" ht="15" customHeight="1">
      <c r="J266" s="22"/>
    </row>
    <row r="267" spans="7:10" ht="15" customHeight="1">
      <c r="J267" s="22"/>
    </row>
    <row r="268" spans="7:10" ht="15" customHeight="1">
      <c r="J268" s="22"/>
    </row>
    <row r="269" spans="7:10" ht="15" customHeight="1">
      <c r="J269" s="22"/>
    </row>
    <row r="270" spans="7:10" ht="15" customHeight="1">
      <c r="G270" s="24"/>
      <c r="J270" s="22"/>
    </row>
    <row r="271" spans="7:10" ht="15" customHeight="1">
      <c r="J271" s="22"/>
    </row>
    <row r="272" spans="7:10" ht="15" customHeight="1">
      <c r="J272" s="22"/>
    </row>
    <row r="273" spans="10:10" ht="15" customHeight="1">
      <c r="J273" s="22"/>
    </row>
    <row r="274" spans="10:10" ht="15" customHeight="1">
      <c r="J274" s="22"/>
    </row>
    <row r="275" spans="10:10" ht="15" customHeight="1">
      <c r="J275" s="22"/>
    </row>
    <row r="276" spans="10:10" ht="15" customHeight="1">
      <c r="J276" s="22"/>
    </row>
    <row r="277" spans="10:10" ht="15" customHeight="1">
      <c r="J277" s="22"/>
    </row>
    <row r="278" spans="10:10" ht="15" customHeight="1">
      <c r="J278" s="22"/>
    </row>
    <row r="279" spans="10:10" ht="15" customHeight="1">
      <c r="J279" s="22"/>
    </row>
    <row r="280" spans="10:10" ht="15" customHeight="1">
      <c r="J280" s="22"/>
    </row>
    <row r="281" spans="10:10" ht="15" customHeight="1">
      <c r="J281" s="22"/>
    </row>
    <row r="282" spans="10:10" ht="15" customHeight="1">
      <c r="J282" s="22"/>
    </row>
    <row r="283" spans="10:10" ht="15" customHeight="1">
      <c r="J283" s="22"/>
    </row>
    <row r="284" spans="10:10" ht="15" customHeight="1">
      <c r="J284" s="22"/>
    </row>
    <row r="285" spans="10:10" ht="15" customHeight="1">
      <c r="J285" s="22"/>
    </row>
    <row r="286" spans="10:10" ht="15" customHeight="1">
      <c r="J286" s="22"/>
    </row>
    <row r="287" spans="10:10" ht="15" customHeight="1">
      <c r="J287" s="22"/>
    </row>
    <row r="288" spans="10:10" ht="15" customHeight="1">
      <c r="J288" s="22"/>
    </row>
    <row r="289" spans="10:10" ht="15" customHeight="1">
      <c r="J289" s="22"/>
    </row>
    <row r="290" spans="10:10" ht="15" customHeight="1">
      <c r="J290" s="22"/>
    </row>
    <row r="291" spans="10:10" ht="15" customHeight="1">
      <c r="J291" s="22"/>
    </row>
    <row r="292" spans="10:10" ht="15" customHeight="1">
      <c r="J292" s="22"/>
    </row>
    <row r="293" spans="10:10" ht="15" customHeight="1">
      <c r="J293" s="22"/>
    </row>
    <row r="294" spans="10:10" ht="15" customHeight="1">
      <c r="J294" s="22"/>
    </row>
    <row r="295" spans="10:10" ht="15" customHeight="1">
      <c r="J295" s="22"/>
    </row>
    <row r="296" spans="10:10" ht="15" customHeight="1">
      <c r="J296" s="22"/>
    </row>
    <row r="297" spans="10:10" ht="15" customHeight="1">
      <c r="J297" s="22"/>
    </row>
    <row r="298" spans="10:10" ht="15" customHeight="1">
      <c r="J298" s="22"/>
    </row>
    <row r="299" spans="10:10" ht="15" customHeight="1">
      <c r="J299" s="22"/>
    </row>
    <row r="300" spans="10:10" ht="15" customHeight="1">
      <c r="J300" s="22"/>
    </row>
    <row r="301" spans="10:10" ht="15" customHeight="1">
      <c r="J301" s="22"/>
    </row>
    <row r="302" spans="10:10" ht="15" customHeight="1">
      <c r="J302" s="22"/>
    </row>
    <row r="303" spans="10:10" ht="15" customHeight="1">
      <c r="J303" s="22"/>
    </row>
    <row r="304" spans="10:10" ht="15" customHeight="1">
      <c r="J304" s="22"/>
    </row>
    <row r="305" spans="10:10" ht="15" customHeight="1">
      <c r="J305" s="22"/>
    </row>
    <row r="306" spans="10:10" ht="15" customHeight="1">
      <c r="J306" s="22"/>
    </row>
    <row r="307" spans="10:10" ht="15" customHeight="1">
      <c r="J307" s="22"/>
    </row>
    <row r="308" spans="10:10" ht="15" customHeight="1">
      <c r="J308" s="22"/>
    </row>
    <row r="309" spans="10:10" ht="15" customHeight="1">
      <c r="J309" s="22"/>
    </row>
    <row r="310" spans="10:10" ht="15" customHeight="1">
      <c r="J310" s="22"/>
    </row>
    <row r="311" spans="10:10" ht="15" customHeight="1">
      <c r="J311" s="22"/>
    </row>
    <row r="312" spans="10:10" ht="15" customHeight="1">
      <c r="J312" s="22"/>
    </row>
    <row r="313" spans="10:10" ht="15" customHeight="1">
      <c r="J313" s="22"/>
    </row>
    <row r="314" spans="10:10" ht="15" customHeight="1">
      <c r="J314" s="22"/>
    </row>
    <row r="315" spans="10:10" ht="15" customHeight="1">
      <c r="J315" s="22"/>
    </row>
    <row r="316" spans="10:10" ht="15" customHeight="1">
      <c r="J316" s="22"/>
    </row>
    <row r="317" spans="10:10" ht="15" customHeight="1">
      <c r="J317" s="22"/>
    </row>
    <row r="318" spans="10:10" ht="15" customHeight="1">
      <c r="J318" s="22"/>
    </row>
    <row r="319" spans="10:10" ht="15" customHeight="1">
      <c r="J319" s="22"/>
    </row>
    <row r="320" spans="10:10" ht="15" customHeight="1">
      <c r="J320" s="22"/>
    </row>
    <row r="321" spans="7:10" ht="15" customHeight="1">
      <c r="J321" s="22"/>
    </row>
    <row r="322" spans="7:10" ht="15" customHeight="1">
      <c r="J322" s="22"/>
    </row>
    <row r="323" spans="7:10" ht="15" customHeight="1">
      <c r="J323" s="22"/>
    </row>
    <row r="324" spans="7:10" ht="15" customHeight="1">
      <c r="J324" s="22"/>
    </row>
    <row r="325" spans="7:10" ht="15" customHeight="1">
      <c r="J325" s="22"/>
    </row>
    <row r="326" spans="7:10" ht="15" customHeight="1">
      <c r="J326" s="22"/>
    </row>
    <row r="327" spans="7:10" ht="15" customHeight="1">
      <c r="J327" s="22"/>
    </row>
    <row r="328" spans="7:10" ht="15" customHeight="1">
      <c r="J328" s="22"/>
    </row>
    <row r="329" spans="7:10" ht="15" customHeight="1">
      <c r="J329" s="22"/>
    </row>
    <row r="330" spans="7:10" ht="15" customHeight="1">
      <c r="J330" s="22"/>
    </row>
    <row r="331" spans="7:10" ht="15" customHeight="1">
      <c r="J331" s="22"/>
    </row>
    <row r="332" spans="7:10" ht="15" customHeight="1">
      <c r="J332" s="22"/>
    </row>
    <row r="333" spans="7:10" ht="15" customHeight="1">
      <c r="G333" s="24"/>
      <c r="J333" s="22"/>
    </row>
    <row r="334" spans="7:10" ht="15" customHeight="1">
      <c r="J334" s="22"/>
    </row>
    <row r="335" spans="7:10" ht="15" customHeight="1">
      <c r="J335" s="22"/>
    </row>
    <row r="336" spans="7:10" ht="15" customHeight="1">
      <c r="J336" s="22"/>
    </row>
    <row r="337" spans="10:10" ht="15" customHeight="1">
      <c r="J337" s="22"/>
    </row>
    <row r="338" spans="10:10" ht="15" customHeight="1">
      <c r="J338" s="22"/>
    </row>
    <row r="339" spans="10:10" ht="15" customHeight="1">
      <c r="J339" s="22"/>
    </row>
    <row r="340" spans="10:10" ht="15" customHeight="1">
      <c r="J340" s="22"/>
    </row>
    <row r="341" spans="10:10" ht="15" customHeight="1">
      <c r="J341" s="22"/>
    </row>
    <row r="342" spans="10:10" ht="15" customHeight="1">
      <c r="J342" s="22"/>
    </row>
    <row r="343" spans="10:10" ht="15" customHeight="1">
      <c r="J343" s="22"/>
    </row>
    <row r="344" spans="10:10" ht="15" customHeight="1">
      <c r="J344" s="22"/>
    </row>
    <row r="345" spans="10:10" ht="15" customHeight="1">
      <c r="J345" s="22"/>
    </row>
    <row r="346" spans="10:10" ht="15" customHeight="1">
      <c r="J346" s="22"/>
    </row>
    <row r="347" spans="10:10" ht="15" customHeight="1">
      <c r="J347" s="22"/>
    </row>
    <row r="348" spans="10:10" ht="15" customHeight="1">
      <c r="J348" s="22"/>
    </row>
    <row r="349" spans="10:10" ht="15" customHeight="1">
      <c r="J349" s="22"/>
    </row>
    <row r="350" spans="10:10" ht="15" customHeight="1">
      <c r="J350" s="22"/>
    </row>
    <row r="351" spans="10:10" ht="15" customHeight="1">
      <c r="J351" s="22"/>
    </row>
    <row r="352" spans="10:10" ht="15" customHeight="1">
      <c r="J352" s="22"/>
    </row>
    <row r="353" spans="10:10" ht="15" customHeight="1">
      <c r="J353" s="22"/>
    </row>
    <row r="354" spans="10:10" ht="15" customHeight="1">
      <c r="J354" s="22"/>
    </row>
    <row r="355" spans="10:10" ht="15" customHeight="1">
      <c r="J355" s="22"/>
    </row>
    <row r="356" spans="10:10" ht="15" customHeight="1">
      <c r="J356" s="22"/>
    </row>
    <row r="357" spans="10:10" ht="15" customHeight="1">
      <c r="J357" s="22"/>
    </row>
    <row r="358" spans="10:10" ht="15" customHeight="1">
      <c r="J358" s="22"/>
    </row>
    <row r="359" spans="10:10" ht="15" customHeight="1">
      <c r="J359" s="22"/>
    </row>
    <row r="360" spans="10:10" ht="15" customHeight="1">
      <c r="J360" s="22"/>
    </row>
    <row r="361" spans="10:10" ht="15" customHeight="1">
      <c r="J361" s="22"/>
    </row>
    <row r="362" spans="10:10" ht="15" customHeight="1">
      <c r="J362" s="22"/>
    </row>
    <row r="363" spans="10:10" ht="15" customHeight="1">
      <c r="J363" s="22"/>
    </row>
    <row r="364" spans="10:10" ht="15" customHeight="1">
      <c r="J364" s="22"/>
    </row>
    <row r="365" spans="10:10" ht="15" customHeight="1">
      <c r="J365" s="22"/>
    </row>
    <row r="366" spans="10:10" ht="15" customHeight="1">
      <c r="J366" s="22"/>
    </row>
    <row r="367" spans="10:10" ht="15" customHeight="1">
      <c r="J367" s="22"/>
    </row>
    <row r="368" spans="10:10" ht="15" customHeight="1">
      <c r="J368" s="22"/>
    </row>
    <row r="369" spans="10:10" ht="15" customHeight="1">
      <c r="J369" s="22"/>
    </row>
    <row r="370" spans="10:10" ht="15" customHeight="1">
      <c r="J370" s="22"/>
    </row>
    <row r="371" spans="10:10" ht="15" customHeight="1">
      <c r="J371" s="22"/>
    </row>
    <row r="372" spans="10:10" ht="15" customHeight="1">
      <c r="J372" s="22"/>
    </row>
    <row r="373" spans="10:10" ht="15" customHeight="1">
      <c r="J373" s="22"/>
    </row>
    <row r="374" spans="10:10" ht="15" customHeight="1">
      <c r="J374" s="22"/>
    </row>
    <row r="375" spans="10:10" ht="15" customHeight="1">
      <c r="J375" s="22"/>
    </row>
    <row r="376" spans="10:10" ht="15" customHeight="1">
      <c r="J376" s="22"/>
    </row>
    <row r="377" spans="10:10" ht="15" customHeight="1">
      <c r="J377" s="22"/>
    </row>
    <row r="378" spans="10:10" ht="15" customHeight="1">
      <c r="J378" s="22"/>
    </row>
    <row r="379" spans="10:10" ht="15" customHeight="1">
      <c r="J379" s="22"/>
    </row>
    <row r="380" spans="10:10" ht="15" customHeight="1">
      <c r="J380" s="22"/>
    </row>
    <row r="381" spans="10:10" ht="15" customHeight="1">
      <c r="J381" s="22"/>
    </row>
    <row r="382" spans="10:10" ht="15" customHeight="1">
      <c r="J382" s="22"/>
    </row>
    <row r="383" spans="10:10" ht="15" customHeight="1">
      <c r="J383" s="22"/>
    </row>
    <row r="384" spans="10:10" ht="15" customHeight="1">
      <c r="J384" s="22"/>
    </row>
    <row r="385" spans="7:10" ht="15" customHeight="1">
      <c r="J385" s="22"/>
    </row>
    <row r="386" spans="7:10" ht="15" customHeight="1">
      <c r="J386" s="22"/>
    </row>
    <row r="387" spans="7:10" ht="15" customHeight="1">
      <c r="J387" s="22"/>
    </row>
    <row r="388" spans="7:10" ht="15" customHeight="1">
      <c r="J388" s="22"/>
    </row>
    <row r="389" spans="7:10" ht="15" customHeight="1">
      <c r="J389" s="22"/>
    </row>
    <row r="390" spans="7:10" ht="15" customHeight="1">
      <c r="J390" s="22"/>
    </row>
    <row r="391" spans="7:10" ht="15" customHeight="1">
      <c r="J391" s="22"/>
    </row>
    <row r="392" spans="7:10" ht="15" customHeight="1">
      <c r="J392" s="22"/>
    </row>
    <row r="393" spans="7:10" ht="15" customHeight="1">
      <c r="J393" s="22"/>
    </row>
    <row r="394" spans="7:10" ht="15" customHeight="1">
      <c r="J394" s="22"/>
    </row>
    <row r="395" spans="7:10" ht="15" customHeight="1">
      <c r="J395" s="22"/>
    </row>
    <row r="396" spans="7:10" ht="15" customHeight="1">
      <c r="G396" s="24"/>
      <c r="J396" s="22"/>
    </row>
    <row r="397" spans="7:10" ht="15" customHeight="1">
      <c r="J397" s="22"/>
    </row>
    <row r="398" spans="7:10" ht="15" customHeight="1">
      <c r="J398" s="22"/>
    </row>
    <row r="399" spans="7:10" ht="15" customHeight="1">
      <c r="J399" s="22"/>
    </row>
    <row r="400" spans="7:10" ht="15" customHeight="1">
      <c r="J400" s="22"/>
    </row>
    <row r="401" spans="10:10" ht="15" customHeight="1">
      <c r="J401" s="22"/>
    </row>
    <row r="402" spans="10:10" ht="15" customHeight="1">
      <c r="J402" s="22"/>
    </row>
    <row r="403" spans="10:10" ht="15" customHeight="1">
      <c r="J403" s="22"/>
    </row>
    <row r="404" spans="10:10" ht="15" customHeight="1">
      <c r="J404" s="22"/>
    </row>
    <row r="405" spans="10:10" ht="15" customHeight="1">
      <c r="J405" s="22"/>
    </row>
    <row r="406" spans="10:10" ht="15" customHeight="1">
      <c r="J406" s="22"/>
    </row>
    <row r="407" spans="10:10" ht="15" customHeight="1">
      <c r="J407" s="22"/>
    </row>
    <row r="408" spans="10:10" ht="15" customHeight="1">
      <c r="J408" s="22"/>
    </row>
    <row r="409" spans="10:10" ht="15" customHeight="1">
      <c r="J409" s="22"/>
    </row>
    <row r="410" spans="10:10" ht="15" customHeight="1">
      <c r="J410" s="22"/>
    </row>
    <row r="411" spans="10:10" ht="15" customHeight="1">
      <c r="J411" s="22"/>
    </row>
    <row r="412" spans="10:10" ht="15" customHeight="1">
      <c r="J412" s="22"/>
    </row>
    <row r="413" spans="10:10" ht="15" customHeight="1">
      <c r="J413" s="22"/>
    </row>
    <row r="414" spans="10:10" ht="15" customHeight="1">
      <c r="J414" s="22"/>
    </row>
    <row r="415" spans="10:10" ht="15" customHeight="1">
      <c r="J415" s="22"/>
    </row>
    <row r="416" spans="10:10" ht="15" customHeight="1">
      <c r="J416" s="22"/>
    </row>
    <row r="417" spans="10:10" ht="15" customHeight="1">
      <c r="J417" s="22"/>
    </row>
    <row r="418" spans="10:10" ht="15" customHeight="1">
      <c r="J418" s="22"/>
    </row>
    <row r="419" spans="10:10" ht="15" customHeight="1">
      <c r="J419" s="22"/>
    </row>
    <row r="420" spans="10:10" ht="15" customHeight="1">
      <c r="J420" s="22"/>
    </row>
    <row r="421" spans="10:10" ht="15" customHeight="1">
      <c r="J421" s="22"/>
    </row>
    <row r="422" spans="10:10" ht="15" customHeight="1">
      <c r="J422" s="22"/>
    </row>
    <row r="423" spans="10:10" ht="15" customHeight="1">
      <c r="J423" s="22"/>
    </row>
    <row r="424" spans="10:10" ht="15" customHeight="1">
      <c r="J424" s="22"/>
    </row>
    <row r="425" spans="10:10" ht="15" customHeight="1">
      <c r="J425" s="22"/>
    </row>
    <row r="426" spans="10:10" ht="15" customHeight="1">
      <c r="J426" s="22"/>
    </row>
    <row r="427" spans="10:10" ht="15" customHeight="1">
      <c r="J427" s="22"/>
    </row>
    <row r="428" spans="10:10" ht="15" customHeight="1">
      <c r="J428" s="22"/>
    </row>
    <row r="429" spans="10:10" ht="15" customHeight="1">
      <c r="J429" s="22"/>
    </row>
    <row r="430" spans="10:10" ht="15" customHeight="1">
      <c r="J430" s="22"/>
    </row>
    <row r="431" spans="10:10" ht="15" customHeight="1">
      <c r="J431" s="22"/>
    </row>
    <row r="432" spans="10:10" ht="15" customHeight="1">
      <c r="J432" s="22"/>
    </row>
    <row r="433" spans="10:10" ht="15" customHeight="1">
      <c r="J433" s="22"/>
    </row>
    <row r="434" spans="10:10" ht="15" customHeight="1">
      <c r="J434" s="22"/>
    </row>
    <row r="435" spans="10:10" ht="15" customHeight="1">
      <c r="J435" s="22"/>
    </row>
    <row r="436" spans="10:10" ht="15" customHeight="1">
      <c r="J436" s="22"/>
    </row>
    <row r="437" spans="10:10" ht="15" customHeight="1">
      <c r="J437" s="22"/>
    </row>
    <row r="438" spans="10:10" ht="15" customHeight="1">
      <c r="J438" s="22"/>
    </row>
    <row r="439" spans="10:10" ht="15" customHeight="1">
      <c r="J439" s="22"/>
    </row>
    <row r="440" spans="10:10" ht="15" customHeight="1">
      <c r="J440" s="22"/>
    </row>
    <row r="441" spans="10:10" ht="15" customHeight="1">
      <c r="J441" s="22"/>
    </row>
    <row r="442" spans="10:10" ht="15" customHeight="1">
      <c r="J442" s="22"/>
    </row>
    <row r="443" spans="10:10" ht="15" customHeight="1">
      <c r="J443" s="22"/>
    </row>
    <row r="444" spans="10:10" ht="15" customHeight="1">
      <c r="J444" s="22"/>
    </row>
    <row r="445" spans="10:10" ht="15" customHeight="1">
      <c r="J445" s="22"/>
    </row>
    <row r="446" spans="10:10" ht="15" customHeight="1">
      <c r="J446" s="22"/>
    </row>
    <row r="447" spans="10:10" ht="15" customHeight="1">
      <c r="J447" s="22"/>
    </row>
    <row r="448" spans="10:10" ht="15" customHeight="1">
      <c r="J448" s="22"/>
    </row>
    <row r="449" spans="7:10" ht="15" customHeight="1">
      <c r="J449" s="22"/>
    </row>
    <row r="450" spans="7:10" ht="15" customHeight="1">
      <c r="J450" s="22"/>
    </row>
    <row r="451" spans="7:10" ht="15" customHeight="1">
      <c r="J451" s="22"/>
    </row>
    <row r="452" spans="7:10" ht="15" customHeight="1">
      <c r="J452" s="22"/>
    </row>
    <row r="453" spans="7:10" ht="15" customHeight="1">
      <c r="J453" s="22"/>
    </row>
    <row r="454" spans="7:10" ht="15" customHeight="1">
      <c r="J454" s="22"/>
    </row>
    <row r="455" spans="7:10" ht="15" customHeight="1">
      <c r="J455" s="22"/>
    </row>
    <row r="456" spans="7:10" ht="15" customHeight="1">
      <c r="J456" s="22"/>
    </row>
    <row r="457" spans="7:10" ht="15" customHeight="1">
      <c r="J457" s="22"/>
    </row>
    <row r="458" spans="7:10" ht="15" customHeight="1">
      <c r="J458" s="22"/>
    </row>
    <row r="459" spans="7:10" ht="15" customHeight="1">
      <c r="G459" s="24"/>
      <c r="J459" s="22"/>
    </row>
    <row r="460" spans="7:10" ht="15" customHeight="1">
      <c r="J460" s="22"/>
    </row>
    <row r="461" spans="7:10" ht="15" customHeight="1">
      <c r="J461" s="22"/>
    </row>
    <row r="462" spans="7:10" ht="15" customHeight="1">
      <c r="J462" s="22"/>
    </row>
    <row r="463" spans="7:10" ht="15" customHeight="1">
      <c r="J463" s="22"/>
    </row>
    <row r="464" spans="7:10" ht="15" customHeight="1">
      <c r="J464" s="22"/>
    </row>
    <row r="465" spans="10:10" ht="15" customHeight="1">
      <c r="J465" s="22"/>
    </row>
    <row r="466" spans="10:10" ht="15" customHeight="1">
      <c r="J466" s="22"/>
    </row>
    <row r="467" spans="10:10" ht="15" customHeight="1">
      <c r="J467" s="22"/>
    </row>
    <row r="468" spans="10:10" ht="15" customHeight="1">
      <c r="J468" s="22"/>
    </row>
    <row r="469" spans="10:10" ht="15" customHeight="1">
      <c r="J469" s="22"/>
    </row>
    <row r="470" spans="10:10" ht="15" customHeight="1">
      <c r="J470" s="22"/>
    </row>
    <row r="471" spans="10:10" ht="15" customHeight="1">
      <c r="J471" s="22"/>
    </row>
    <row r="472" spans="10:10" ht="15" customHeight="1">
      <c r="J472" s="22"/>
    </row>
    <row r="473" spans="10:10" ht="15" customHeight="1">
      <c r="J473" s="22"/>
    </row>
    <row r="474" spans="10:10" ht="15" customHeight="1">
      <c r="J474" s="22"/>
    </row>
    <row r="475" spans="10:10" ht="15" customHeight="1">
      <c r="J475" s="22"/>
    </row>
    <row r="476" spans="10:10" ht="15" customHeight="1">
      <c r="J476" s="22"/>
    </row>
    <row r="477" spans="10:10" ht="15" customHeight="1">
      <c r="J477" s="22"/>
    </row>
    <row r="478" spans="10:10" ht="15" customHeight="1">
      <c r="J478" s="22"/>
    </row>
    <row r="479" spans="10:10" ht="15" customHeight="1">
      <c r="J479" s="22"/>
    </row>
    <row r="480" spans="10:10" ht="15" customHeight="1">
      <c r="J480" s="22"/>
    </row>
    <row r="481" spans="10:10" ht="15" customHeight="1">
      <c r="J481" s="22"/>
    </row>
    <row r="482" spans="10:10" ht="15" customHeight="1">
      <c r="J482" s="22"/>
    </row>
    <row r="483" spans="10:10" ht="15" customHeight="1">
      <c r="J483" s="22"/>
    </row>
    <row r="484" spans="10:10" ht="15" customHeight="1">
      <c r="J484" s="22"/>
    </row>
    <row r="485" spans="10:10" ht="15" customHeight="1">
      <c r="J485" s="22"/>
    </row>
    <row r="486" spans="10:10" ht="15" customHeight="1">
      <c r="J486" s="22"/>
    </row>
    <row r="487" spans="10:10" ht="15" customHeight="1">
      <c r="J487" s="22"/>
    </row>
    <row r="488" spans="10:10" ht="15" customHeight="1">
      <c r="J488" s="22"/>
    </row>
    <row r="489" spans="10:10" ht="15" customHeight="1">
      <c r="J489" s="22"/>
    </row>
    <row r="490" spans="10:10" ht="15" customHeight="1">
      <c r="J490" s="22"/>
    </row>
    <row r="491" spans="10:10" ht="15" customHeight="1">
      <c r="J491" s="22"/>
    </row>
    <row r="492" spans="10:10" ht="15" customHeight="1">
      <c r="J492" s="22"/>
    </row>
    <row r="493" spans="10:10" ht="15" customHeight="1">
      <c r="J493" s="22"/>
    </row>
    <row r="494" spans="10:10" ht="15" customHeight="1">
      <c r="J494" s="22"/>
    </row>
    <row r="495" spans="10:10" ht="15" customHeight="1">
      <c r="J495" s="22"/>
    </row>
    <row r="496" spans="10:10" ht="15" customHeight="1">
      <c r="J496" s="22"/>
    </row>
    <row r="497" spans="10:10" ht="15" customHeight="1">
      <c r="J497" s="22"/>
    </row>
    <row r="498" spans="10:10" ht="15" customHeight="1">
      <c r="J498" s="22"/>
    </row>
    <row r="499" spans="10:10" ht="15" customHeight="1">
      <c r="J499" s="22"/>
    </row>
    <row r="500" spans="10:10" ht="15" customHeight="1">
      <c r="J500" s="22"/>
    </row>
    <row r="501" spans="10:10" ht="15" customHeight="1">
      <c r="J501" s="22"/>
    </row>
    <row r="502" spans="10:10" ht="15" customHeight="1">
      <c r="J502" s="22"/>
    </row>
    <row r="503" spans="10:10" ht="15" customHeight="1">
      <c r="J503" s="22"/>
    </row>
    <row r="504" spans="10:10" ht="15" customHeight="1">
      <c r="J504" s="22"/>
    </row>
    <row r="505" spans="10:10" ht="15" customHeight="1">
      <c r="J505" s="22"/>
    </row>
    <row r="506" spans="10:10" ht="15" customHeight="1">
      <c r="J506" s="22"/>
    </row>
    <row r="507" spans="10:10" ht="15" customHeight="1">
      <c r="J507" s="22"/>
    </row>
    <row r="508" spans="10:10" ht="15" customHeight="1">
      <c r="J508" s="22"/>
    </row>
    <row r="509" spans="10:10" ht="15" customHeight="1">
      <c r="J509" s="22"/>
    </row>
    <row r="510" spans="10:10" ht="15" customHeight="1">
      <c r="J510" s="22"/>
    </row>
    <row r="511" spans="10:10" ht="15" customHeight="1">
      <c r="J511" s="22"/>
    </row>
    <row r="512" spans="10:10" ht="15" customHeight="1">
      <c r="J512" s="22"/>
    </row>
    <row r="513" spans="7:10" ht="15" customHeight="1">
      <c r="J513" s="22"/>
    </row>
    <row r="514" spans="7:10" ht="15" customHeight="1">
      <c r="J514" s="22"/>
    </row>
    <row r="515" spans="7:10" ht="15" customHeight="1">
      <c r="J515" s="22"/>
    </row>
    <row r="516" spans="7:10" ht="15" customHeight="1">
      <c r="J516" s="22"/>
    </row>
    <row r="517" spans="7:10" ht="15" customHeight="1">
      <c r="J517" s="22"/>
    </row>
    <row r="518" spans="7:10" ht="15" customHeight="1">
      <c r="J518" s="22"/>
    </row>
    <row r="519" spans="7:10" ht="15" customHeight="1">
      <c r="J519" s="22"/>
    </row>
    <row r="520" spans="7:10" ht="15" customHeight="1">
      <c r="J520" s="22"/>
    </row>
    <row r="521" spans="7:10" ht="15" customHeight="1">
      <c r="J521" s="22"/>
    </row>
    <row r="522" spans="7:10" ht="15" customHeight="1">
      <c r="G522" s="24"/>
      <c r="J522" s="22"/>
    </row>
    <row r="523" spans="7:10" ht="15" customHeight="1">
      <c r="J523" s="22"/>
    </row>
    <row r="524" spans="7:10" ht="15" customHeight="1">
      <c r="J524" s="22"/>
    </row>
    <row r="525" spans="7:10" ht="15" customHeight="1">
      <c r="J525" s="22"/>
    </row>
    <row r="526" spans="7:10" ht="15" customHeight="1">
      <c r="J526" s="22"/>
    </row>
    <row r="527" spans="7:10" ht="15" customHeight="1">
      <c r="J527" s="22"/>
    </row>
    <row r="528" spans="7:10" ht="15" customHeight="1">
      <c r="J528" s="22"/>
    </row>
    <row r="529" spans="10:10" ht="15" customHeight="1">
      <c r="J529" s="22"/>
    </row>
    <row r="530" spans="10:10" ht="15" customHeight="1">
      <c r="J530" s="22"/>
    </row>
    <row r="531" spans="10:10" ht="15" customHeight="1">
      <c r="J531" s="22"/>
    </row>
    <row r="532" spans="10:10" ht="15" customHeight="1">
      <c r="J532" s="22"/>
    </row>
    <row r="533" spans="10:10" ht="15" customHeight="1">
      <c r="J533" s="22"/>
    </row>
    <row r="534" spans="10:10" ht="15" customHeight="1">
      <c r="J534" s="22"/>
    </row>
    <row r="535" spans="10:10" ht="15" customHeight="1">
      <c r="J535" s="22"/>
    </row>
    <row r="536" spans="10:10" ht="15" customHeight="1">
      <c r="J536" s="22"/>
    </row>
    <row r="537" spans="10:10" ht="15" customHeight="1">
      <c r="J537" s="22"/>
    </row>
    <row r="538" spans="10:10" ht="15" customHeight="1">
      <c r="J538" s="22"/>
    </row>
    <row r="539" spans="10:10" ht="15" customHeight="1">
      <c r="J539" s="22"/>
    </row>
    <row r="540" spans="10:10" ht="15" customHeight="1">
      <c r="J540" s="22"/>
    </row>
    <row r="541" spans="10:10" ht="15" customHeight="1">
      <c r="J541" s="22"/>
    </row>
    <row r="542" spans="10:10" ht="15" customHeight="1">
      <c r="J542" s="22"/>
    </row>
    <row r="543" spans="10:10" ht="15" customHeight="1">
      <c r="J543" s="22"/>
    </row>
    <row r="544" spans="10:10" ht="15" customHeight="1">
      <c r="J544" s="22"/>
    </row>
    <row r="545" spans="10:10" ht="15" customHeight="1">
      <c r="J545" s="22"/>
    </row>
    <row r="546" spans="10:10" ht="15" customHeight="1">
      <c r="J546" s="22"/>
    </row>
    <row r="547" spans="10:10" ht="15" customHeight="1">
      <c r="J547" s="22"/>
    </row>
    <row r="548" spans="10:10" ht="15" customHeight="1">
      <c r="J548" s="22"/>
    </row>
    <row r="549" spans="10:10" ht="15" customHeight="1">
      <c r="J549" s="22"/>
    </row>
    <row r="550" spans="10:10" ht="15" customHeight="1">
      <c r="J550" s="22"/>
    </row>
    <row r="551" spans="10:10" ht="15" customHeight="1">
      <c r="J551" s="22"/>
    </row>
    <row r="552" spans="10:10" ht="15" customHeight="1">
      <c r="J552" s="22"/>
    </row>
    <row r="553" spans="10:10" ht="15" customHeight="1">
      <c r="J553" s="22"/>
    </row>
    <row r="554" spans="10:10" ht="15" customHeight="1">
      <c r="J554" s="22"/>
    </row>
    <row r="555" spans="10:10" ht="15" customHeight="1">
      <c r="J555" s="22"/>
    </row>
    <row r="556" spans="10:10" ht="15" customHeight="1">
      <c r="J556" s="22"/>
    </row>
    <row r="557" spans="10:10" ht="15" customHeight="1">
      <c r="J557" s="22"/>
    </row>
    <row r="558" spans="10:10" ht="15" customHeight="1">
      <c r="J558" s="22"/>
    </row>
    <row r="559" spans="10:10" ht="15" customHeight="1">
      <c r="J559" s="22"/>
    </row>
    <row r="560" spans="10:10" ht="15" customHeight="1">
      <c r="J560" s="22"/>
    </row>
    <row r="561" spans="10:10" ht="15" customHeight="1">
      <c r="J561" s="22"/>
    </row>
    <row r="562" spans="10:10" ht="15" customHeight="1">
      <c r="J562" s="22"/>
    </row>
    <row r="563" spans="10:10" ht="15" customHeight="1">
      <c r="J563" s="22"/>
    </row>
    <row r="564" spans="10:10" ht="15" customHeight="1">
      <c r="J564" s="22"/>
    </row>
    <row r="565" spans="10:10" ht="15" customHeight="1">
      <c r="J565" s="22"/>
    </row>
    <row r="566" spans="10:10" ht="15" customHeight="1">
      <c r="J566" s="22"/>
    </row>
    <row r="567" spans="10:10" ht="15" customHeight="1">
      <c r="J567" s="22"/>
    </row>
    <row r="568" spans="10:10" ht="15" customHeight="1">
      <c r="J568" s="22"/>
    </row>
    <row r="569" spans="10:10" ht="15" customHeight="1">
      <c r="J569" s="22"/>
    </row>
    <row r="570" spans="10:10" ht="15" customHeight="1">
      <c r="J570" s="22"/>
    </row>
    <row r="571" spans="10:10" ht="15" customHeight="1">
      <c r="J571" s="22"/>
    </row>
    <row r="572" spans="10:10" ht="15" customHeight="1">
      <c r="J572" s="22"/>
    </row>
    <row r="573" spans="10:10" ht="15" customHeight="1">
      <c r="J573" s="22"/>
    </row>
    <row r="574" spans="10:10" ht="15" customHeight="1">
      <c r="J574" s="22"/>
    </row>
    <row r="575" spans="10:10" ht="15" customHeight="1">
      <c r="J575" s="22"/>
    </row>
    <row r="576" spans="10:10" ht="15" customHeight="1">
      <c r="J576" s="22"/>
    </row>
    <row r="577" spans="7:10" ht="15" customHeight="1">
      <c r="J577" s="22"/>
    </row>
    <row r="578" spans="7:10" ht="15" customHeight="1">
      <c r="J578" s="22"/>
    </row>
    <row r="579" spans="7:10" ht="15" customHeight="1">
      <c r="J579" s="22"/>
    </row>
    <row r="580" spans="7:10" ht="15" customHeight="1">
      <c r="J580" s="22"/>
    </row>
    <row r="581" spans="7:10" ht="15" customHeight="1">
      <c r="J581" s="22"/>
    </row>
    <row r="582" spans="7:10" ht="15" customHeight="1">
      <c r="J582" s="22"/>
    </row>
    <row r="583" spans="7:10" ht="15" customHeight="1">
      <c r="J583" s="22"/>
    </row>
    <row r="584" spans="7:10" ht="15" customHeight="1">
      <c r="J584" s="22"/>
    </row>
    <row r="585" spans="7:10" ht="15" customHeight="1">
      <c r="G585" s="24"/>
      <c r="J585" s="22"/>
    </row>
    <row r="586" spans="7:10" ht="15" customHeight="1">
      <c r="J586" s="22"/>
    </row>
    <row r="587" spans="7:10" ht="15" customHeight="1">
      <c r="J587" s="22"/>
    </row>
    <row r="588" spans="7:10" ht="15" customHeight="1">
      <c r="J588" s="22"/>
    </row>
    <row r="589" spans="7:10" ht="15" customHeight="1">
      <c r="J589" s="22"/>
    </row>
    <row r="590" spans="7:10" ht="15" customHeight="1">
      <c r="J590" s="22"/>
    </row>
    <row r="591" spans="7:10" ht="15" customHeight="1">
      <c r="J591" s="22"/>
    </row>
    <row r="592" spans="7:10" ht="15" customHeight="1">
      <c r="J592" s="22"/>
    </row>
    <row r="593" spans="10:10" ht="15" customHeight="1">
      <c r="J593" s="22"/>
    </row>
    <row r="594" spans="10:10" ht="15" customHeight="1">
      <c r="J594" s="22"/>
    </row>
    <row r="595" spans="10:10" ht="15" customHeight="1">
      <c r="J595" s="22"/>
    </row>
    <row r="596" spans="10:10" ht="15" customHeight="1">
      <c r="J596" s="22"/>
    </row>
    <row r="597" spans="10:10" ht="15" customHeight="1">
      <c r="J597" s="22"/>
    </row>
    <row r="598" spans="10:10" ht="15" customHeight="1">
      <c r="J598" s="22"/>
    </row>
    <row r="599" spans="10:10" ht="15" customHeight="1">
      <c r="J599" s="22"/>
    </row>
    <row r="600" spans="10:10" ht="15" customHeight="1">
      <c r="J600" s="22"/>
    </row>
    <row r="601" spans="10:10" ht="15" customHeight="1">
      <c r="J601" s="22"/>
    </row>
    <row r="602" spans="10:10" ht="15" customHeight="1">
      <c r="J602" s="22"/>
    </row>
    <row r="603" spans="10:10" ht="15" customHeight="1">
      <c r="J603" s="22"/>
    </row>
    <row r="604" spans="10:10" ht="15" customHeight="1">
      <c r="J604" s="22"/>
    </row>
    <row r="605" spans="10:10" ht="15" customHeight="1">
      <c r="J605" s="22"/>
    </row>
    <row r="606" spans="10:10" ht="15" customHeight="1">
      <c r="J606" s="22"/>
    </row>
    <row r="607" spans="10:10" ht="15" customHeight="1">
      <c r="J607" s="22"/>
    </row>
    <row r="608" spans="10:10" ht="15" customHeight="1">
      <c r="J608" s="22"/>
    </row>
    <row r="609" spans="10:10" ht="15" customHeight="1">
      <c r="J609" s="22"/>
    </row>
    <row r="610" spans="10:10" ht="15" customHeight="1">
      <c r="J610" s="22"/>
    </row>
    <row r="611" spans="10:10" ht="15" customHeight="1">
      <c r="J611" s="22"/>
    </row>
    <row r="612" spans="10:10" ht="15" customHeight="1">
      <c r="J612" s="22"/>
    </row>
    <row r="613" spans="10:10" ht="15" customHeight="1">
      <c r="J613" s="22"/>
    </row>
    <row r="614" spans="10:10" ht="15" customHeight="1">
      <c r="J614" s="22"/>
    </row>
    <row r="615" spans="10:10" ht="15" customHeight="1">
      <c r="J615" s="22"/>
    </row>
    <row r="616" spans="10:10" ht="15" customHeight="1">
      <c r="J616" s="22"/>
    </row>
    <row r="617" spans="10:10" ht="15" customHeight="1">
      <c r="J617" s="22"/>
    </row>
    <row r="618" spans="10:10" ht="15" customHeight="1">
      <c r="J618" s="22"/>
    </row>
    <row r="619" spans="10:10" ht="15" customHeight="1">
      <c r="J619" s="22"/>
    </row>
    <row r="620" spans="10:10" ht="15" customHeight="1">
      <c r="J620" s="22"/>
    </row>
    <row r="621" spans="10:10" ht="15" customHeight="1">
      <c r="J621" s="22"/>
    </row>
    <row r="622" spans="10:10" ht="15" customHeight="1">
      <c r="J622" s="22"/>
    </row>
    <row r="623" spans="10:10" ht="15" customHeight="1">
      <c r="J623" s="22"/>
    </row>
    <row r="624" spans="10:10" ht="15" customHeight="1">
      <c r="J624" s="22"/>
    </row>
    <row r="625" spans="10:10" ht="15" customHeight="1">
      <c r="J625" s="22"/>
    </row>
    <row r="626" spans="10:10" ht="15" customHeight="1">
      <c r="J626" s="22"/>
    </row>
    <row r="627" spans="10:10" ht="15" customHeight="1">
      <c r="J627" s="22"/>
    </row>
    <row r="628" spans="10:10" ht="15" customHeight="1">
      <c r="J628" s="22"/>
    </row>
    <row r="629" spans="10:10" ht="15" customHeight="1">
      <c r="J629" s="22"/>
    </row>
    <row r="630" spans="10:10" ht="15" customHeight="1">
      <c r="J630" s="22"/>
    </row>
    <row r="631" spans="10:10" ht="15" customHeight="1">
      <c r="J631" s="22"/>
    </row>
    <row r="632" spans="10:10" ht="15" customHeight="1">
      <c r="J632" s="22"/>
    </row>
    <row r="633" spans="10:10" ht="15" customHeight="1">
      <c r="J633" s="22"/>
    </row>
    <row r="634" spans="10:10" ht="15" customHeight="1">
      <c r="J634" s="22"/>
    </row>
    <row r="635" spans="10:10" ht="15" customHeight="1">
      <c r="J635" s="22"/>
    </row>
    <row r="636" spans="10:10" ht="15" customHeight="1">
      <c r="J636" s="22"/>
    </row>
    <row r="637" spans="10:10" ht="15" customHeight="1">
      <c r="J637" s="22"/>
    </row>
    <row r="638" spans="10:10" ht="15" customHeight="1">
      <c r="J638" s="22"/>
    </row>
    <row r="639" spans="10:10" ht="15" customHeight="1">
      <c r="J639" s="22"/>
    </row>
    <row r="640" spans="10:10" ht="15" customHeight="1">
      <c r="J640" s="22"/>
    </row>
    <row r="641" spans="7:10" ht="15" customHeight="1">
      <c r="J641" s="22"/>
    </row>
    <row r="642" spans="7:10" ht="15" customHeight="1">
      <c r="J642" s="22"/>
    </row>
    <row r="643" spans="7:10" ht="15" customHeight="1">
      <c r="J643" s="22"/>
    </row>
    <row r="644" spans="7:10" ht="15" customHeight="1">
      <c r="J644" s="22"/>
    </row>
    <row r="645" spans="7:10" ht="15" customHeight="1">
      <c r="J645" s="22"/>
    </row>
    <row r="646" spans="7:10" ht="15" customHeight="1">
      <c r="J646" s="22"/>
    </row>
    <row r="647" spans="7:10" ht="15" customHeight="1">
      <c r="J647" s="22"/>
    </row>
    <row r="648" spans="7:10" ht="15" customHeight="1">
      <c r="G648" s="24"/>
      <c r="J648" s="22"/>
    </row>
    <row r="649" spans="7:10" ht="15" customHeight="1">
      <c r="J649" s="22"/>
    </row>
    <row r="650" spans="7:10" ht="15" customHeight="1">
      <c r="J650" s="22"/>
    </row>
    <row r="651" spans="7:10" ht="15" customHeight="1">
      <c r="J651" s="22"/>
    </row>
    <row r="652" spans="7:10" ht="15" customHeight="1">
      <c r="J652" s="22"/>
    </row>
    <row r="653" spans="7:10" ht="15" customHeight="1">
      <c r="J653" s="22"/>
    </row>
    <row r="654" spans="7:10" ht="15" customHeight="1">
      <c r="J654" s="22"/>
    </row>
    <row r="655" spans="7:10" ht="15" customHeight="1">
      <c r="J655" s="22"/>
    </row>
    <row r="656" spans="7:10" ht="15" customHeight="1">
      <c r="J656" s="22"/>
    </row>
    <row r="657" spans="10:10" ht="15" customHeight="1">
      <c r="J657" s="22"/>
    </row>
    <row r="658" spans="10:10" ht="15" customHeight="1">
      <c r="J658" s="22"/>
    </row>
    <row r="659" spans="10:10" ht="15" customHeight="1">
      <c r="J659" s="22"/>
    </row>
    <row r="660" spans="10:10" ht="15" customHeight="1">
      <c r="J660" s="22"/>
    </row>
    <row r="661" spans="10:10" ht="15" customHeight="1">
      <c r="J661" s="22"/>
    </row>
    <row r="662" spans="10:10" ht="15" customHeight="1">
      <c r="J662" s="22"/>
    </row>
    <row r="663" spans="10:10" ht="15" customHeight="1">
      <c r="J663" s="22"/>
    </row>
    <row r="664" spans="10:10" ht="15" customHeight="1">
      <c r="J664" s="22"/>
    </row>
    <row r="665" spans="10:10" ht="15" customHeight="1">
      <c r="J665" s="22"/>
    </row>
    <row r="666" spans="10:10" ht="15" customHeight="1">
      <c r="J666" s="22"/>
    </row>
    <row r="667" spans="10:10" ht="15" customHeight="1">
      <c r="J667" s="22"/>
    </row>
    <row r="668" spans="10:10" ht="15" customHeight="1">
      <c r="J668" s="22"/>
    </row>
    <row r="669" spans="10:10" ht="15" customHeight="1">
      <c r="J669" s="22"/>
    </row>
    <row r="670" spans="10:10" ht="15" customHeight="1">
      <c r="J670" s="22"/>
    </row>
    <row r="671" spans="10:10" ht="15" customHeight="1">
      <c r="J671" s="22"/>
    </row>
    <row r="672" spans="10:10" ht="15" customHeight="1">
      <c r="J672" s="22"/>
    </row>
    <row r="673" spans="10:10" ht="15" customHeight="1">
      <c r="J673" s="22"/>
    </row>
    <row r="674" spans="10:10" ht="15" customHeight="1">
      <c r="J674" s="22"/>
    </row>
    <row r="675" spans="10:10" ht="15" customHeight="1">
      <c r="J675" s="22"/>
    </row>
    <row r="676" spans="10:10" ht="15" customHeight="1">
      <c r="J676" s="22"/>
    </row>
    <row r="677" spans="10:10" ht="15" customHeight="1">
      <c r="J677" s="22"/>
    </row>
    <row r="678" spans="10:10" ht="15" customHeight="1">
      <c r="J678" s="22"/>
    </row>
    <row r="679" spans="10:10" ht="15" customHeight="1">
      <c r="J679" s="22"/>
    </row>
    <row r="680" spans="10:10" ht="15" customHeight="1">
      <c r="J680" s="22"/>
    </row>
    <row r="681" spans="10:10" ht="15" customHeight="1">
      <c r="J681" s="22"/>
    </row>
    <row r="682" spans="10:10" ht="15" customHeight="1">
      <c r="J682" s="22"/>
    </row>
    <row r="683" spans="10:10" ht="15" customHeight="1">
      <c r="J683" s="22"/>
    </row>
    <row r="684" spans="10:10" ht="15" customHeight="1">
      <c r="J684" s="22"/>
    </row>
    <row r="685" spans="10:10" ht="15" customHeight="1">
      <c r="J685" s="22"/>
    </row>
    <row r="686" spans="10:10" ht="15" customHeight="1">
      <c r="J686" s="22"/>
    </row>
    <row r="687" spans="10:10" ht="15" customHeight="1">
      <c r="J687" s="22"/>
    </row>
    <row r="688" spans="10:10" ht="15" customHeight="1">
      <c r="J688" s="22"/>
    </row>
    <row r="689" spans="10:16" ht="15" customHeight="1">
      <c r="J689" s="22"/>
    </row>
    <row r="690" spans="10:16" ht="15" customHeight="1">
      <c r="J690" s="22"/>
    </row>
    <row r="691" spans="10:16" ht="15" customHeight="1">
      <c r="J691" s="22"/>
    </row>
    <row r="692" spans="10:16" ht="15" customHeight="1">
      <c r="J692" s="22"/>
    </row>
    <row r="693" spans="10:16" ht="15" customHeight="1">
      <c r="J693" s="22"/>
    </row>
    <row r="694" spans="10:16" ht="15" customHeight="1">
      <c r="J694" s="22"/>
    </row>
    <row r="695" spans="10:16" ht="15" customHeight="1">
      <c r="J695" s="22"/>
    </row>
    <row r="696" spans="10:16" ht="15" customHeight="1">
      <c r="J696" s="22"/>
    </row>
    <row r="697" spans="10:16" ht="15" customHeight="1">
      <c r="J697" s="22"/>
    </row>
    <row r="698" spans="10:16" ht="15" customHeight="1">
      <c r="J698" s="22"/>
    </row>
    <row r="699" spans="10:16" ht="15" customHeight="1">
      <c r="J699" s="22"/>
    </row>
    <row r="700" spans="10:16" ht="15" customHeight="1">
      <c r="J700" s="22"/>
    </row>
    <row r="701" spans="10:16" ht="15" customHeight="1">
      <c r="J701" s="22"/>
    </row>
    <row r="702" spans="10:16" ht="15" customHeight="1">
      <c r="J702" s="22"/>
      <c r="L702" s="25"/>
      <c r="M702" s="21"/>
      <c r="N702" s="21"/>
      <c r="O702" s="21"/>
    </row>
    <row r="703" spans="10:16" ht="15" customHeight="1">
      <c r="J703" s="22"/>
      <c r="P703" s="20"/>
    </row>
    <row r="704" spans="10:16" ht="15" customHeight="1">
      <c r="J704" s="22"/>
    </row>
    <row r="705" spans="7:16" ht="15" customHeight="1">
      <c r="J705" s="22"/>
      <c r="P705" s="20"/>
    </row>
    <row r="706" spans="7:16" ht="15" customHeight="1">
      <c r="J706" s="22"/>
    </row>
    <row r="707" spans="7:16" ht="15" customHeight="1">
      <c r="J707" s="22"/>
      <c r="P707" s="20"/>
    </row>
    <row r="708" spans="7:16" ht="15" customHeight="1">
      <c r="J708" s="22"/>
    </row>
    <row r="709" spans="7:16" ht="15" customHeight="1">
      <c r="J709" s="22"/>
    </row>
    <row r="710" spans="7:16" ht="15" customHeight="1">
      <c r="J710" s="22"/>
    </row>
    <row r="711" spans="7:16" ht="15" customHeight="1">
      <c r="G711" s="24"/>
      <c r="J711" s="22"/>
    </row>
    <row r="712" spans="7:16" ht="15" customHeight="1">
      <c r="J712" s="22"/>
    </row>
    <row r="713" spans="7:16" ht="15" customHeight="1">
      <c r="J713" s="22"/>
    </row>
    <row r="714" spans="7:16" ht="15" customHeight="1">
      <c r="J714" s="22"/>
    </row>
    <row r="715" spans="7:16" ht="15" customHeight="1">
      <c r="J715" s="22"/>
    </row>
    <row r="716" spans="7:16" ht="15" customHeight="1">
      <c r="J716" s="22"/>
    </row>
    <row r="717" spans="7:16" ht="15" customHeight="1">
      <c r="J717" s="22"/>
    </row>
    <row r="718" spans="7:16" ht="15" customHeight="1">
      <c r="J718" s="22"/>
    </row>
    <row r="719" spans="7:16" ht="15" customHeight="1">
      <c r="J719" s="22"/>
    </row>
    <row r="720" spans="7:16" ht="15" customHeight="1">
      <c r="J720" s="22"/>
    </row>
    <row r="721" spans="10:10" ht="15" customHeight="1">
      <c r="J721" s="22"/>
    </row>
    <row r="722" spans="10:10" ht="15" customHeight="1">
      <c r="J722" s="22"/>
    </row>
    <row r="723" spans="10:10" ht="15" customHeight="1">
      <c r="J723" s="22"/>
    </row>
    <row r="724" spans="10:10" ht="15" customHeight="1">
      <c r="J724" s="22"/>
    </row>
    <row r="725" spans="10:10" ht="15" customHeight="1">
      <c r="J725" s="22"/>
    </row>
    <row r="726" spans="10:10" ht="15" customHeight="1">
      <c r="J726" s="22"/>
    </row>
    <row r="727" spans="10:10" ht="15" customHeight="1">
      <c r="J727" s="22"/>
    </row>
    <row r="728" spans="10:10" ht="15" customHeight="1">
      <c r="J728" s="22"/>
    </row>
    <row r="729" spans="10:10" ht="15" customHeight="1">
      <c r="J729" s="22"/>
    </row>
    <row r="730" spans="10:10" ht="15" customHeight="1">
      <c r="J730" s="22"/>
    </row>
    <row r="731" spans="10:10" ht="15" customHeight="1">
      <c r="J731" s="22"/>
    </row>
    <row r="732" spans="10:10" ht="15" customHeight="1">
      <c r="J732" s="22"/>
    </row>
    <row r="733" spans="10:10" ht="15" customHeight="1">
      <c r="J733" s="22"/>
    </row>
    <row r="734" spans="10:10" ht="15" customHeight="1">
      <c r="J734" s="22"/>
    </row>
    <row r="735" spans="10:10" ht="15" customHeight="1">
      <c r="J735" s="22"/>
    </row>
    <row r="736" spans="10:10" ht="15" customHeight="1">
      <c r="J736" s="22"/>
    </row>
    <row r="737" spans="10:10" ht="15" customHeight="1">
      <c r="J737" s="22"/>
    </row>
    <row r="738" spans="10:10" ht="15" customHeight="1">
      <c r="J738" s="22"/>
    </row>
    <row r="739" spans="10:10" ht="15" customHeight="1">
      <c r="J739" s="22"/>
    </row>
    <row r="740" spans="10:10" ht="15" customHeight="1">
      <c r="J740" s="22"/>
    </row>
    <row r="741" spans="10:10" ht="15" customHeight="1">
      <c r="J741" s="22"/>
    </row>
    <row r="742" spans="10:10" ht="15" customHeight="1">
      <c r="J742" s="22"/>
    </row>
    <row r="743" spans="10:10" ht="15" customHeight="1">
      <c r="J743" s="22"/>
    </row>
    <row r="744" spans="10:10" ht="15" customHeight="1">
      <c r="J744" s="22"/>
    </row>
    <row r="745" spans="10:10" ht="15" customHeight="1">
      <c r="J745" s="22"/>
    </row>
    <row r="746" spans="10:10" ht="15" customHeight="1">
      <c r="J746" s="22"/>
    </row>
    <row r="747" spans="10:10" ht="15" customHeight="1">
      <c r="J747" s="22"/>
    </row>
    <row r="748" spans="10:10" ht="15" customHeight="1">
      <c r="J748" s="22"/>
    </row>
    <row r="749" spans="10:10" ht="15" customHeight="1">
      <c r="J749" s="22"/>
    </row>
    <row r="750" spans="10:10" ht="15" customHeight="1">
      <c r="J750" s="22"/>
    </row>
    <row r="751" spans="10:10" ht="15" customHeight="1">
      <c r="J751" s="22"/>
    </row>
    <row r="752" spans="10:10" ht="15" customHeight="1">
      <c r="J752" s="22"/>
    </row>
    <row r="753" spans="10:10" ht="15" customHeight="1">
      <c r="J753" s="22"/>
    </row>
    <row r="754" spans="10:10" ht="15" customHeight="1">
      <c r="J754" s="22"/>
    </row>
    <row r="755" spans="10:10" ht="15" customHeight="1">
      <c r="J755" s="22"/>
    </row>
    <row r="756" spans="10:10" ht="15" customHeight="1">
      <c r="J756" s="22"/>
    </row>
    <row r="757" spans="10:10" ht="15" customHeight="1">
      <c r="J757" s="22"/>
    </row>
    <row r="758" spans="10:10" ht="15" customHeight="1">
      <c r="J758" s="22"/>
    </row>
    <row r="759" spans="10:10" ht="15" customHeight="1">
      <c r="J759" s="22"/>
    </row>
    <row r="760" spans="10:10" ht="15" customHeight="1">
      <c r="J760" s="22"/>
    </row>
    <row r="761" spans="10:10" ht="15" customHeight="1">
      <c r="J761" s="22"/>
    </row>
    <row r="762" spans="10:10" ht="15" customHeight="1">
      <c r="J762" s="22"/>
    </row>
    <row r="763" spans="10:10" ht="15" customHeight="1">
      <c r="J763" s="22"/>
    </row>
    <row r="764" spans="10:10" ht="15" customHeight="1">
      <c r="J764" s="22"/>
    </row>
    <row r="765" spans="10:10" ht="15" customHeight="1">
      <c r="J765" s="22"/>
    </row>
    <row r="766" spans="10:10" ht="15" customHeight="1">
      <c r="J766" s="22"/>
    </row>
    <row r="767" spans="10:10" ht="15" customHeight="1">
      <c r="J767" s="22"/>
    </row>
    <row r="768" spans="10:10" ht="15" customHeight="1">
      <c r="J768" s="22"/>
    </row>
    <row r="769" spans="7:10" ht="15" customHeight="1">
      <c r="J769" s="22"/>
    </row>
    <row r="770" spans="7:10" ht="15" customHeight="1">
      <c r="J770" s="22"/>
    </row>
    <row r="771" spans="7:10" ht="15" customHeight="1">
      <c r="J771" s="22"/>
    </row>
    <row r="772" spans="7:10" ht="15" customHeight="1">
      <c r="J772" s="22"/>
    </row>
    <row r="773" spans="7:10" ht="15" customHeight="1">
      <c r="J773" s="22"/>
    </row>
    <row r="774" spans="7:10" ht="15" customHeight="1">
      <c r="G774" s="24"/>
      <c r="J774" s="22"/>
    </row>
    <row r="775" spans="7:10" ht="15" customHeight="1">
      <c r="J775" s="22"/>
    </row>
    <row r="776" spans="7:10" ht="15" customHeight="1">
      <c r="J776" s="22"/>
    </row>
    <row r="777" spans="7:10" ht="15" customHeight="1">
      <c r="J777" s="22"/>
    </row>
    <row r="778" spans="7:10" ht="15" customHeight="1">
      <c r="J778" s="22"/>
    </row>
    <row r="779" spans="7:10" ht="15" customHeight="1">
      <c r="J779" s="22"/>
    </row>
    <row r="780" spans="7:10" ht="15" customHeight="1">
      <c r="J780" s="22"/>
    </row>
    <row r="781" spans="7:10" ht="15" customHeight="1">
      <c r="J781" s="22"/>
    </row>
    <row r="782" spans="7:10" ht="15" customHeight="1">
      <c r="J782" s="22"/>
    </row>
    <row r="783" spans="7:10" ht="15" customHeight="1">
      <c r="J783" s="22"/>
    </row>
    <row r="784" spans="7:10" ht="15" customHeight="1">
      <c r="J784" s="22"/>
    </row>
    <row r="785" spans="10:10" ht="15" customHeight="1">
      <c r="J785" s="22"/>
    </row>
    <row r="786" spans="10:10" ht="15" customHeight="1">
      <c r="J786" s="22"/>
    </row>
    <row r="787" spans="10:10" ht="15" customHeight="1">
      <c r="J787" s="22"/>
    </row>
    <row r="788" spans="10:10" ht="15" customHeight="1">
      <c r="J788" s="22"/>
    </row>
    <row r="789" spans="10:10" ht="15" customHeight="1">
      <c r="J789" s="22"/>
    </row>
    <row r="790" spans="10:10" ht="15" customHeight="1">
      <c r="J790" s="22"/>
    </row>
    <row r="791" spans="10:10" ht="15" customHeight="1">
      <c r="J791" s="22"/>
    </row>
    <row r="792" spans="10:10" ht="15" customHeight="1">
      <c r="J792" s="22"/>
    </row>
    <row r="793" spans="10:10" ht="15" customHeight="1">
      <c r="J793" s="22"/>
    </row>
    <row r="794" spans="10:10" ht="15" customHeight="1">
      <c r="J794" s="22"/>
    </row>
    <row r="795" spans="10:10" ht="15" customHeight="1">
      <c r="J795" s="22"/>
    </row>
    <row r="796" spans="10:10" ht="15" customHeight="1">
      <c r="J796" s="22"/>
    </row>
    <row r="797" spans="10:10" ht="15" customHeight="1">
      <c r="J797" s="22"/>
    </row>
    <row r="798" spans="10:10" ht="15" customHeight="1">
      <c r="J798" s="22"/>
    </row>
    <row r="799" spans="10:10" ht="15" customHeight="1">
      <c r="J799" s="22"/>
    </row>
    <row r="800" spans="10:10" ht="15" customHeight="1">
      <c r="J800" s="22"/>
    </row>
    <row r="801" spans="10:10" ht="15" customHeight="1">
      <c r="J801" s="22"/>
    </row>
    <row r="802" spans="10:10" ht="15" customHeight="1">
      <c r="J802" s="22"/>
    </row>
    <row r="803" spans="10:10" ht="15" customHeight="1">
      <c r="J803" s="22"/>
    </row>
    <row r="804" spans="10:10" ht="15" customHeight="1">
      <c r="J804" s="22"/>
    </row>
    <row r="805" spans="10:10" ht="15" customHeight="1">
      <c r="J805" s="22"/>
    </row>
    <row r="806" spans="10:10" ht="15" customHeight="1">
      <c r="J806" s="22"/>
    </row>
    <row r="807" spans="10:10" ht="15" customHeight="1">
      <c r="J807" s="22"/>
    </row>
    <row r="808" spans="10:10" ht="15" customHeight="1">
      <c r="J808" s="22"/>
    </row>
    <row r="809" spans="10:10" ht="15" customHeight="1">
      <c r="J809" s="22"/>
    </row>
    <row r="810" spans="10:10" ht="15" customHeight="1">
      <c r="J810" s="22"/>
    </row>
    <row r="811" spans="10:10" ht="15" customHeight="1">
      <c r="J811" s="22"/>
    </row>
    <row r="812" spans="10:10" ht="15" customHeight="1">
      <c r="J812" s="22"/>
    </row>
    <row r="813" spans="10:10" ht="15" customHeight="1">
      <c r="J813" s="22"/>
    </row>
    <row r="814" spans="10:10" ht="15" customHeight="1">
      <c r="J814" s="22"/>
    </row>
    <row r="815" spans="10:10" ht="15" customHeight="1">
      <c r="J815" s="22"/>
    </row>
    <row r="816" spans="10:10" ht="15" customHeight="1">
      <c r="J816" s="22"/>
    </row>
    <row r="817" spans="10:10" ht="15" customHeight="1">
      <c r="J817" s="22"/>
    </row>
    <row r="818" spans="10:10" ht="15" customHeight="1">
      <c r="J818" s="22"/>
    </row>
    <row r="819" spans="10:10" ht="15" customHeight="1">
      <c r="J819" s="22"/>
    </row>
    <row r="820" spans="10:10" ht="15" customHeight="1">
      <c r="J820" s="22"/>
    </row>
    <row r="821" spans="10:10" ht="15" customHeight="1">
      <c r="J821" s="22"/>
    </row>
    <row r="822" spans="10:10" ht="15" customHeight="1">
      <c r="J822" s="22"/>
    </row>
    <row r="823" spans="10:10" ht="15" customHeight="1">
      <c r="J823" s="22"/>
    </row>
    <row r="824" spans="10:10" ht="15" customHeight="1">
      <c r="J824" s="22"/>
    </row>
    <row r="825" spans="10:10" ht="15" customHeight="1">
      <c r="J825" s="22"/>
    </row>
    <row r="826" spans="10:10" ht="15" customHeight="1">
      <c r="J826" s="22"/>
    </row>
    <row r="827" spans="10:10" ht="15" customHeight="1">
      <c r="J827" s="22"/>
    </row>
    <row r="828" spans="10:10" ht="15" customHeight="1">
      <c r="J828" s="22"/>
    </row>
    <row r="829" spans="10:10" ht="15" customHeight="1">
      <c r="J829" s="22"/>
    </row>
    <row r="830" spans="10:10" ht="15" customHeight="1">
      <c r="J830" s="22"/>
    </row>
    <row r="831" spans="10:10" ht="15" customHeight="1">
      <c r="J831" s="22"/>
    </row>
    <row r="832" spans="10:10" ht="15" customHeight="1">
      <c r="J832" s="22"/>
    </row>
    <row r="833" spans="7:10" ht="15" customHeight="1">
      <c r="J833" s="22"/>
    </row>
    <row r="834" spans="7:10" ht="15" customHeight="1">
      <c r="J834" s="22"/>
    </row>
    <row r="835" spans="7:10" ht="15" customHeight="1">
      <c r="J835" s="22"/>
    </row>
    <row r="836" spans="7:10" ht="15" customHeight="1">
      <c r="J836" s="22"/>
    </row>
    <row r="837" spans="7:10" ht="15" customHeight="1">
      <c r="G837" s="24"/>
      <c r="J837" s="22"/>
    </row>
    <row r="838" spans="7:10" ht="15" customHeight="1">
      <c r="J838" s="22"/>
    </row>
    <row r="839" spans="7:10" ht="15" customHeight="1">
      <c r="J839" s="22"/>
    </row>
    <row r="840" spans="7:10" ht="15" customHeight="1">
      <c r="J840" s="22"/>
    </row>
    <row r="841" spans="7:10" ht="15" customHeight="1">
      <c r="J841" s="22"/>
    </row>
    <row r="842" spans="7:10" ht="15" customHeight="1">
      <c r="J842" s="22"/>
    </row>
    <row r="843" spans="7:10" ht="15" customHeight="1">
      <c r="J843" s="22"/>
    </row>
    <row r="844" spans="7:10" ht="15" customHeight="1">
      <c r="J844" s="22"/>
    </row>
    <row r="845" spans="7:10" ht="15" customHeight="1">
      <c r="J845" s="22"/>
    </row>
    <row r="846" spans="7:10" ht="15" customHeight="1">
      <c r="J846" s="22"/>
    </row>
    <row r="847" spans="7:10" ht="15" customHeight="1">
      <c r="J847" s="22"/>
    </row>
    <row r="848" spans="7:10" ht="15" customHeight="1">
      <c r="J848" s="22"/>
    </row>
    <row r="849" spans="10:10" ht="15" customHeight="1">
      <c r="J849" s="22"/>
    </row>
    <row r="850" spans="10:10" ht="15" customHeight="1">
      <c r="J850" s="22"/>
    </row>
    <row r="851" spans="10:10" ht="15" customHeight="1">
      <c r="J851" s="22"/>
    </row>
    <row r="852" spans="10:10" ht="15" customHeight="1">
      <c r="J852" s="22"/>
    </row>
    <row r="853" spans="10:10" ht="15" customHeight="1">
      <c r="J853" s="22"/>
    </row>
    <row r="854" spans="10:10" ht="15" customHeight="1">
      <c r="J854" s="22"/>
    </row>
    <row r="855" spans="10:10" ht="15" customHeight="1">
      <c r="J855" s="22"/>
    </row>
    <row r="856" spans="10:10" ht="15" customHeight="1">
      <c r="J856" s="22"/>
    </row>
    <row r="857" spans="10:10" ht="15" customHeight="1">
      <c r="J857" s="22"/>
    </row>
    <row r="858" spans="10:10" ht="15" customHeight="1">
      <c r="J858" s="22"/>
    </row>
    <row r="859" spans="10:10" ht="15" customHeight="1">
      <c r="J859" s="22"/>
    </row>
    <row r="860" spans="10:10" ht="15" customHeight="1">
      <c r="J860" s="22"/>
    </row>
    <row r="861" spans="10:10" ht="15" customHeight="1">
      <c r="J861" s="22"/>
    </row>
    <row r="862" spans="10:10" ht="15" customHeight="1">
      <c r="J862" s="22"/>
    </row>
    <row r="863" spans="10:10" ht="15" customHeight="1">
      <c r="J863" s="22"/>
    </row>
    <row r="864" spans="10:10" ht="15" customHeight="1">
      <c r="J864" s="22"/>
    </row>
    <row r="865" spans="10:10" ht="15" customHeight="1">
      <c r="J865" s="22"/>
    </row>
    <row r="866" spans="10:10" ht="15" customHeight="1">
      <c r="J866" s="22"/>
    </row>
    <row r="867" spans="10:10" ht="15" customHeight="1">
      <c r="J867" s="22"/>
    </row>
    <row r="868" spans="10:10" ht="15" customHeight="1">
      <c r="J868" s="22"/>
    </row>
    <row r="869" spans="10:10" ht="15" customHeight="1">
      <c r="J869" s="22"/>
    </row>
    <row r="870" spans="10:10" ht="15" customHeight="1">
      <c r="J870" s="22"/>
    </row>
    <row r="871" spans="10:10" ht="15" customHeight="1">
      <c r="J871" s="22"/>
    </row>
    <row r="872" spans="10:10" ht="15" customHeight="1">
      <c r="J872" s="22"/>
    </row>
    <row r="873" spans="10:10" ht="15" customHeight="1">
      <c r="J873" s="22"/>
    </row>
    <row r="874" spans="10:10" ht="15" customHeight="1">
      <c r="J874" s="22"/>
    </row>
    <row r="875" spans="10:10" ht="15" customHeight="1">
      <c r="J875" s="22"/>
    </row>
    <row r="876" spans="10:10" ht="15" customHeight="1">
      <c r="J876" s="22"/>
    </row>
    <row r="877" spans="10:10" ht="15" customHeight="1">
      <c r="J877" s="22"/>
    </row>
    <row r="878" spans="10:10" ht="15" customHeight="1">
      <c r="J878" s="22"/>
    </row>
    <row r="879" spans="10:10" ht="15" customHeight="1">
      <c r="J879" s="22"/>
    </row>
    <row r="880" spans="10:10" ht="15" customHeight="1">
      <c r="J880" s="22"/>
    </row>
    <row r="881" spans="10:10" ht="15" customHeight="1">
      <c r="J881" s="22"/>
    </row>
    <row r="882" spans="10:10" ht="15" customHeight="1">
      <c r="J882" s="22"/>
    </row>
    <row r="883" spans="10:10" ht="15" customHeight="1">
      <c r="J883" s="22"/>
    </row>
    <row r="884" spans="10:10" ht="15" customHeight="1">
      <c r="J884" s="22"/>
    </row>
    <row r="885" spans="10:10" ht="15" customHeight="1">
      <c r="J885" s="22"/>
    </row>
    <row r="886" spans="10:10" ht="15" customHeight="1">
      <c r="J886" s="22"/>
    </row>
    <row r="887" spans="10:10" ht="15" customHeight="1">
      <c r="J887" s="22"/>
    </row>
    <row r="888" spans="10:10" ht="15" customHeight="1">
      <c r="J888" s="22"/>
    </row>
    <row r="889" spans="10:10" ht="15" customHeight="1">
      <c r="J889" s="22"/>
    </row>
    <row r="890" spans="10:10" ht="15" customHeight="1">
      <c r="J890" s="22"/>
    </row>
    <row r="891" spans="10:10" ht="15" customHeight="1">
      <c r="J891" s="22"/>
    </row>
    <row r="892" spans="10:10" ht="15" customHeight="1">
      <c r="J892" s="22"/>
    </row>
    <row r="893" spans="10:10" ht="15" customHeight="1">
      <c r="J893" s="22"/>
    </row>
    <row r="894" spans="10:10" ht="15" customHeight="1">
      <c r="J894" s="22"/>
    </row>
    <row r="895" spans="10:10" ht="15" customHeight="1">
      <c r="J895" s="22"/>
    </row>
    <row r="896" spans="10:10" ht="15" customHeight="1">
      <c r="J896" s="22"/>
    </row>
    <row r="897" spans="7:10" ht="15" customHeight="1">
      <c r="J897" s="22"/>
    </row>
    <row r="898" spans="7:10" ht="15" customHeight="1">
      <c r="J898" s="22"/>
    </row>
    <row r="899" spans="7:10" ht="15" customHeight="1">
      <c r="J899" s="22"/>
    </row>
    <row r="900" spans="7:10" ht="15" customHeight="1">
      <c r="G900" s="24"/>
      <c r="J900" s="22"/>
    </row>
    <row r="901" spans="7:10" ht="15" customHeight="1">
      <c r="J901" s="22"/>
    </row>
    <row r="902" spans="7:10" ht="15" customHeight="1">
      <c r="J902" s="22"/>
    </row>
    <row r="903" spans="7:10" ht="15" customHeight="1">
      <c r="J903" s="22"/>
    </row>
    <row r="904" spans="7:10" ht="15" customHeight="1">
      <c r="J904" s="22"/>
    </row>
    <row r="905" spans="7:10" ht="15" customHeight="1">
      <c r="J905" s="22"/>
    </row>
    <row r="906" spans="7:10" ht="15" customHeight="1">
      <c r="J906" s="22"/>
    </row>
    <row r="907" spans="7:10" ht="15" customHeight="1">
      <c r="J907" s="22"/>
    </row>
    <row r="908" spans="7:10" ht="15" customHeight="1">
      <c r="J908" s="22"/>
    </row>
    <row r="909" spans="7:10" ht="15" customHeight="1">
      <c r="J909" s="22"/>
    </row>
    <row r="910" spans="7:10" ht="15" customHeight="1">
      <c r="J910" s="22"/>
    </row>
    <row r="911" spans="7:10" ht="15" customHeight="1">
      <c r="J911" s="22"/>
    </row>
    <row r="912" spans="7:10" ht="15" customHeight="1">
      <c r="J912" s="22"/>
    </row>
    <row r="913" spans="10:10" ht="15" customHeight="1">
      <c r="J913" s="22"/>
    </row>
    <row r="914" spans="10:10" ht="15" customHeight="1">
      <c r="J914" s="22"/>
    </row>
    <row r="915" spans="10:10" ht="15" customHeight="1">
      <c r="J915" s="22"/>
    </row>
    <row r="916" spans="10:10" ht="15" customHeight="1">
      <c r="J916" s="22"/>
    </row>
    <row r="917" spans="10:10" ht="15" customHeight="1">
      <c r="J917" s="22"/>
    </row>
    <row r="918" spans="10:10" ht="15" customHeight="1">
      <c r="J918" s="22"/>
    </row>
    <row r="919" spans="10:10" ht="15" customHeight="1">
      <c r="J919" s="22"/>
    </row>
    <row r="920" spans="10:10" ht="15" customHeight="1">
      <c r="J920" s="22"/>
    </row>
    <row r="921" spans="10:10" ht="15" customHeight="1">
      <c r="J921" s="22"/>
    </row>
    <row r="922" spans="10:10" ht="15" customHeight="1">
      <c r="J922" s="22"/>
    </row>
    <row r="923" spans="10:10" ht="15" customHeight="1">
      <c r="J923" s="22"/>
    </row>
    <row r="924" spans="10:10" ht="15" customHeight="1">
      <c r="J924" s="22"/>
    </row>
    <row r="925" spans="10:10" ht="15" customHeight="1">
      <c r="J925" s="22"/>
    </row>
    <row r="926" spans="10:10" ht="15" customHeight="1">
      <c r="J926" s="22"/>
    </row>
    <row r="927" spans="10:10" ht="15" customHeight="1">
      <c r="J927" s="22"/>
    </row>
    <row r="928" spans="10:10" ht="15" customHeight="1">
      <c r="J928" s="22"/>
    </row>
    <row r="929" spans="10:10" ht="15" customHeight="1">
      <c r="J929" s="22"/>
    </row>
    <row r="930" spans="10:10" ht="15" customHeight="1">
      <c r="J930" s="22"/>
    </row>
    <row r="931" spans="10:10" ht="15" customHeight="1">
      <c r="J931" s="22"/>
    </row>
    <row r="932" spans="10:10" ht="15" customHeight="1">
      <c r="J932" s="22"/>
    </row>
    <row r="933" spans="10:10" ht="15" customHeight="1">
      <c r="J933" s="22"/>
    </row>
    <row r="934" spans="10:10" ht="15" customHeight="1">
      <c r="J934" s="22"/>
    </row>
    <row r="935" spans="10:10" ht="15" customHeight="1">
      <c r="J935" s="22"/>
    </row>
    <row r="936" spans="10:10" ht="15" customHeight="1">
      <c r="J936" s="22"/>
    </row>
    <row r="937" spans="10:10" ht="15" customHeight="1">
      <c r="J937" s="22"/>
    </row>
    <row r="938" spans="10:10" ht="15" customHeight="1">
      <c r="J938" s="22"/>
    </row>
    <row r="939" spans="10:10" ht="15" customHeight="1">
      <c r="J939" s="22"/>
    </row>
    <row r="940" spans="10:10" ht="15" customHeight="1">
      <c r="J940" s="22"/>
    </row>
    <row r="941" spans="10:10" ht="15" customHeight="1">
      <c r="J941" s="22"/>
    </row>
    <row r="942" spans="10:10" ht="15" customHeight="1">
      <c r="J942" s="22"/>
    </row>
    <row r="943" spans="10:10" ht="15" customHeight="1">
      <c r="J943" s="22"/>
    </row>
    <row r="944" spans="10:10" ht="15" customHeight="1">
      <c r="J944" s="22"/>
    </row>
    <row r="945" spans="10:10" ht="15" customHeight="1">
      <c r="J945" s="22"/>
    </row>
    <row r="946" spans="10:10" ht="15" customHeight="1">
      <c r="J946" s="22"/>
    </row>
    <row r="947" spans="10:10" ht="15" customHeight="1">
      <c r="J947" s="22"/>
    </row>
    <row r="948" spans="10:10" ht="15" customHeight="1">
      <c r="J948" s="22"/>
    </row>
    <row r="949" spans="10:10" ht="15" customHeight="1">
      <c r="J949" s="22"/>
    </row>
    <row r="950" spans="10:10" ht="15" customHeight="1">
      <c r="J950" s="22"/>
    </row>
    <row r="951" spans="10:10" ht="15" customHeight="1">
      <c r="J951" s="22"/>
    </row>
    <row r="952" spans="10:10" ht="15" customHeight="1">
      <c r="J952" s="22"/>
    </row>
    <row r="953" spans="10:10" ht="15" customHeight="1">
      <c r="J953" s="22"/>
    </row>
    <row r="954" spans="10:10" ht="15" customHeight="1">
      <c r="J954" s="22"/>
    </row>
    <row r="955" spans="10:10" ht="15" customHeight="1">
      <c r="J955" s="22"/>
    </row>
    <row r="956" spans="10:10" ht="15" customHeight="1">
      <c r="J956" s="22"/>
    </row>
    <row r="957" spans="10:10" ht="15" customHeight="1">
      <c r="J957" s="22"/>
    </row>
    <row r="958" spans="10:10" ht="15" customHeight="1">
      <c r="J958" s="22"/>
    </row>
    <row r="959" spans="10:10" ht="15" customHeight="1">
      <c r="J959" s="22"/>
    </row>
    <row r="960" spans="10:10" ht="15" customHeight="1">
      <c r="J960" s="22"/>
    </row>
    <row r="961" spans="7:10" ht="15" customHeight="1">
      <c r="J961" s="22"/>
    </row>
    <row r="962" spans="7:10" ht="15" customHeight="1">
      <c r="J962" s="22"/>
    </row>
    <row r="963" spans="7:10" ht="15" customHeight="1">
      <c r="G963" s="24"/>
      <c r="J963" s="22"/>
    </row>
    <row r="964" spans="7:10" ht="15" customHeight="1">
      <c r="J964" s="22"/>
    </row>
    <row r="965" spans="7:10" ht="15" customHeight="1">
      <c r="J965" s="22"/>
    </row>
    <row r="966" spans="7:10" ht="15" customHeight="1">
      <c r="J966" s="22"/>
    </row>
    <row r="967" spans="7:10" ht="15" customHeight="1">
      <c r="J967" s="22"/>
    </row>
    <row r="968" spans="7:10" ht="15" customHeight="1">
      <c r="J968" s="22"/>
    </row>
    <row r="969" spans="7:10" ht="15" customHeight="1">
      <c r="J969" s="22"/>
    </row>
    <row r="970" spans="7:10" ht="15" customHeight="1">
      <c r="J970" s="22"/>
    </row>
    <row r="971" spans="7:10" ht="15" customHeight="1">
      <c r="J971" s="22"/>
    </row>
    <row r="972" spans="7:10" ht="15" customHeight="1">
      <c r="J972" s="22"/>
    </row>
    <row r="973" spans="7:10" ht="15" customHeight="1">
      <c r="J973" s="22"/>
    </row>
    <row r="974" spans="7:10" ht="15" customHeight="1">
      <c r="J974" s="22"/>
    </row>
    <row r="975" spans="7:10" ht="15" customHeight="1">
      <c r="J975" s="22"/>
    </row>
    <row r="976" spans="7:10" ht="15" customHeight="1">
      <c r="J976" s="22"/>
    </row>
    <row r="977" spans="10:10" ht="15" customHeight="1">
      <c r="J977" s="22"/>
    </row>
    <row r="978" spans="10:10" ht="15" customHeight="1">
      <c r="J978" s="22"/>
    </row>
    <row r="979" spans="10:10" ht="15" customHeight="1">
      <c r="J979" s="22"/>
    </row>
    <row r="980" spans="10:10" ht="15" customHeight="1">
      <c r="J980" s="22"/>
    </row>
    <row r="981" spans="10:10" ht="15" customHeight="1">
      <c r="J981" s="22"/>
    </row>
    <row r="982" spans="10:10" ht="15" customHeight="1">
      <c r="J982" s="22"/>
    </row>
    <row r="983" spans="10:10" ht="15" customHeight="1">
      <c r="J983" s="22"/>
    </row>
    <row r="984" spans="10:10" ht="15" customHeight="1">
      <c r="J984" s="22"/>
    </row>
    <row r="985" spans="10:10" ht="15" customHeight="1">
      <c r="J985" s="22"/>
    </row>
    <row r="986" spans="10:10" ht="15" customHeight="1">
      <c r="J986" s="22"/>
    </row>
    <row r="987" spans="10:10" ht="15" customHeight="1">
      <c r="J987" s="22"/>
    </row>
    <row r="988" spans="10:10" ht="15" customHeight="1">
      <c r="J988" s="22"/>
    </row>
    <row r="989" spans="10:10" ht="15" customHeight="1">
      <c r="J989" s="22"/>
    </row>
    <row r="990" spans="10:10" ht="15" customHeight="1">
      <c r="J990" s="22"/>
    </row>
    <row r="991" spans="10:10" ht="15" customHeight="1">
      <c r="J991" s="22"/>
    </row>
    <row r="992" spans="10:10" ht="15" customHeight="1">
      <c r="J992" s="22"/>
    </row>
    <row r="993" spans="10:10" ht="15" customHeight="1">
      <c r="J993" s="22"/>
    </row>
    <row r="994" spans="10:10" ht="15" customHeight="1">
      <c r="J994" s="22"/>
    </row>
    <row r="995" spans="10:10" ht="15" customHeight="1">
      <c r="J995" s="22"/>
    </row>
    <row r="996" spans="10:10" ht="15" customHeight="1">
      <c r="J996" s="22"/>
    </row>
    <row r="997" spans="10:10" ht="15" customHeight="1">
      <c r="J997" s="22"/>
    </row>
    <row r="998" spans="10:10" ht="15" customHeight="1">
      <c r="J998" s="22"/>
    </row>
    <row r="999" spans="10:10" ht="15" customHeight="1">
      <c r="J999" s="22"/>
    </row>
    <row r="1000" spans="10:10" ht="15" customHeight="1">
      <c r="J1000" s="22"/>
    </row>
    <row r="1001" spans="10:10" ht="15" customHeight="1">
      <c r="J1001" s="22"/>
    </row>
    <row r="1002" spans="10:10" ht="15" customHeight="1">
      <c r="J1002" s="22"/>
    </row>
    <row r="1003" spans="10:10" ht="15" customHeight="1">
      <c r="J1003" s="22"/>
    </row>
    <row r="1004" spans="10:10" ht="15" customHeight="1">
      <c r="J1004" s="22"/>
    </row>
    <row r="1005" spans="10:10" ht="15" customHeight="1">
      <c r="J1005" s="22"/>
    </row>
    <row r="1006" spans="10:10" ht="15" customHeight="1">
      <c r="J1006" s="22"/>
    </row>
    <row r="1007" spans="10:10" ht="15" customHeight="1">
      <c r="J1007" s="22"/>
    </row>
    <row r="1008" spans="10:10" ht="15" customHeight="1">
      <c r="J1008" s="22"/>
    </row>
    <row r="1009" spans="10:10" ht="15" customHeight="1">
      <c r="J1009" s="22"/>
    </row>
    <row r="1010" spans="10:10" ht="15" customHeight="1">
      <c r="J1010" s="22"/>
    </row>
    <row r="1011" spans="10:10" ht="15" customHeight="1">
      <c r="J1011" s="22"/>
    </row>
    <row r="1012" spans="10:10" ht="15" customHeight="1">
      <c r="J1012" s="22"/>
    </row>
    <row r="1013" spans="10:10" ht="15" customHeight="1">
      <c r="J1013" s="22"/>
    </row>
    <row r="1014" spans="10:10" ht="15" customHeight="1">
      <c r="J1014" s="22"/>
    </row>
    <row r="1015" spans="10:10" ht="15" customHeight="1">
      <c r="J1015" s="22"/>
    </row>
    <row r="1016" spans="10:10" ht="15" customHeight="1">
      <c r="J1016" s="22"/>
    </row>
    <row r="1017" spans="10:10" ht="15" customHeight="1">
      <c r="J1017" s="22"/>
    </row>
    <row r="1018" spans="10:10" ht="15" customHeight="1">
      <c r="J1018" s="22"/>
    </row>
    <row r="1019" spans="10:10" ht="15" customHeight="1">
      <c r="J1019" s="22"/>
    </row>
    <row r="1020" spans="10:10" ht="15" customHeight="1">
      <c r="J1020" s="22"/>
    </row>
    <row r="1021" spans="10:10" ht="15" customHeight="1">
      <c r="J1021" s="22"/>
    </row>
    <row r="1022" spans="10:10" ht="15" customHeight="1">
      <c r="J1022" s="22"/>
    </row>
    <row r="1023" spans="10:10" ht="15" customHeight="1">
      <c r="J1023" s="22"/>
    </row>
    <row r="1024" spans="10:10" ht="15" customHeight="1">
      <c r="J1024" s="22"/>
    </row>
    <row r="1025" spans="7:10" ht="15" customHeight="1">
      <c r="J1025" s="22"/>
    </row>
    <row r="1026" spans="7:10" ht="15" customHeight="1">
      <c r="G1026" s="24"/>
      <c r="J1026" s="22"/>
    </row>
    <row r="1027" spans="7:10" ht="15" customHeight="1">
      <c r="J1027" s="22"/>
    </row>
    <row r="1028" spans="7:10" ht="15" customHeight="1">
      <c r="J1028" s="22"/>
    </row>
    <row r="1029" spans="7:10" ht="15" customHeight="1">
      <c r="J1029" s="22"/>
    </row>
    <row r="1030" spans="7:10" ht="15" customHeight="1">
      <c r="J1030" s="22"/>
    </row>
    <row r="1031" spans="7:10" ht="15" customHeight="1">
      <c r="J1031" s="22"/>
    </row>
    <row r="1032" spans="7:10" ht="15" customHeight="1">
      <c r="J1032" s="22"/>
    </row>
    <row r="1033" spans="7:10" ht="15" customHeight="1">
      <c r="J1033" s="22"/>
    </row>
    <row r="1034" spans="7:10" ht="15" customHeight="1">
      <c r="J1034" s="22"/>
    </row>
    <row r="1035" spans="7:10" ht="15" customHeight="1">
      <c r="J1035" s="22"/>
    </row>
    <row r="1036" spans="7:10" ht="15" customHeight="1">
      <c r="J1036" s="22"/>
    </row>
    <row r="1037" spans="7:10" ht="15" customHeight="1">
      <c r="J1037" s="22"/>
    </row>
    <row r="1038" spans="7:10" ht="15" customHeight="1">
      <c r="J1038" s="22"/>
    </row>
    <row r="1039" spans="7:10" ht="15" customHeight="1">
      <c r="J1039" s="22"/>
    </row>
    <row r="1040" spans="7:10" ht="15" customHeight="1">
      <c r="J1040" s="22"/>
    </row>
    <row r="1041" spans="10:10" ht="15" customHeight="1">
      <c r="J1041" s="22"/>
    </row>
    <row r="1042" spans="10:10" ht="15" customHeight="1">
      <c r="J1042" s="22"/>
    </row>
    <row r="1043" spans="10:10" ht="15" customHeight="1">
      <c r="J1043" s="22"/>
    </row>
    <row r="1044" spans="10:10" ht="15" customHeight="1">
      <c r="J1044" s="22"/>
    </row>
    <row r="1045" spans="10:10" ht="15" customHeight="1">
      <c r="J1045" s="22"/>
    </row>
    <row r="1046" spans="10:10" ht="15" customHeight="1">
      <c r="J1046" s="22"/>
    </row>
    <row r="1047" spans="10:10" ht="15" customHeight="1">
      <c r="J1047" s="22"/>
    </row>
    <row r="1048" spans="10:10" ht="15" customHeight="1">
      <c r="J1048" s="22"/>
    </row>
    <row r="1049" spans="10:10" ht="15" customHeight="1">
      <c r="J1049" s="22"/>
    </row>
    <row r="1050" spans="10:10" ht="15" customHeight="1">
      <c r="J1050" s="22"/>
    </row>
    <row r="1051" spans="10:10" ht="15" customHeight="1">
      <c r="J1051" s="22"/>
    </row>
    <row r="1052" spans="10:10" ht="15" customHeight="1">
      <c r="J1052" s="22"/>
    </row>
    <row r="1053" spans="10:10" ht="15" customHeight="1">
      <c r="J1053" s="22"/>
    </row>
    <row r="1054" spans="10:10" ht="15" customHeight="1">
      <c r="J1054" s="22"/>
    </row>
    <row r="1055" spans="10:10" ht="15" customHeight="1">
      <c r="J1055" s="22"/>
    </row>
    <row r="1056" spans="10:10" ht="15" customHeight="1">
      <c r="J1056" s="22"/>
    </row>
    <row r="1057" spans="10:10" ht="15" customHeight="1">
      <c r="J1057" s="22"/>
    </row>
    <row r="1058" spans="10:10" ht="15" customHeight="1">
      <c r="J1058" s="22"/>
    </row>
    <row r="1059" spans="10:10" ht="15" customHeight="1">
      <c r="J1059" s="22"/>
    </row>
    <row r="1060" spans="10:10" ht="15" customHeight="1">
      <c r="J1060" s="22"/>
    </row>
    <row r="1061" spans="10:10" ht="15" customHeight="1">
      <c r="J1061" s="22"/>
    </row>
    <row r="1062" spans="10:10" ht="15" customHeight="1">
      <c r="J1062" s="22"/>
    </row>
    <row r="1063" spans="10:10" ht="15" customHeight="1">
      <c r="J1063" s="22"/>
    </row>
    <row r="1064" spans="10:10" ht="15" customHeight="1">
      <c r="J1064" s="22"/>
    </row>
    <row r="1065" spans="10:10" ht="15" customHeight="1">
      <c r="J1065" s="22"/>
    </row>
    <row r="1066" spans="10:10" ht="15" customHeight="1">
      <c r="J1066" s="22"/>
    </row>
    <row r="1067" spans="10:10" ht="15" customHeight="1">
      <c r="J1067" s="22"/>
    </row>
    <row r="1068" spans="10:10" ht="15" customHeight="1">
      <c r="J1068" s="22"/>
    </row>
    <row r="1069" spans="10:10" ht="15" customHeight="1">
      <c r="J1069" s="22"/>
    </row>
    <row r="1070" spans="10:10" ht="15" customHeight="1">
      <c r="J1070" s="22"/>
    </row>
    <row r="1071" spans="10:10" ht="15" customHeight="1">
      <c r="J1071" s="22"/>
    </row>
    <row r="1072" spans="10:10" ht="15" customHeight="1">
      <c r="J1072" s="22"/>
    </row>
    <row r="1073" spans="10:10" ht="15" customHeight="1">
      <c r="J1073" s="22"/>
    </row>
    <row r="1074" spans="10:10" ht="15" customHeight="1">
      <c r="J1074" s="22"/>
    </row>
    <row r="1075" spans="10:10" ht="15" customHeight="1">
      <c r="J1075" s="22"/>
    </row>
    <row r="1076" spans="10:10" ht="15" customHeight="1">
      <c r="J1076" s="22"/>
    </row>
    <row r="1077" spans="10:10" ht="15" customHeight="1">
      <c r="J1077" s="22"/>
    </row>
    <row r="1078" spans="10:10" ht="15" customHeight="1">
      <c r="J1078" s="22"/>
    </row>
    <row r="1079" spans="10:10" ht="15" customHeight="1">
      <c r="J1079" s="22"/>
    </row>
    <row r="1080" spans="10:10" ht="15" customHeight="1">
      <c r="J1080" s="22"/>
    </row>
    <row r="1081" spans="10:10" ht="15" customHeight="1">
      <c r="J1081" s="22"/>
    </row>
    <row r="1082" spans="10:10" ht="15" customHeight="1">
      <c r="J1082" s="22"/>
    </row>
    <row r="1083" spans="10:10" ht="15" customHeight="1">
      <c r="J1083" s="22"/>
    </row>
    <row r="1084" spans="10:10" ht="15" customHeight="1">
      <c r="J1084" s="22"/>
    </row>
    <row r="1085" spans="10:10" ht="15" customHeight="1">
      <c r="J1085" s="22"/>
    </row>
    <row r="1086" spans="10:10" ht="15" customHeight="1">
      <c r="J1086" s="22"/>
    </row>
    <row r="1087" spans="10:10" ht="15" customHeight="1">
      <c r="J1087" s="22"/>
    </row>
    <row r="1088" spans="10:10" ht="15" customHeight="1">
      <c r="J1088" s="22"/>
    </row>
    <row r="1089" spans="7:10" ht="15" customHeight="1">
      <c r="G1089" s="24"/>
      <c r="J1089" s="22"/>
    </row>
    <row r="1090" spans="7:10" ht="15" customHeight="1">
      <c r="J1090" s="22"/>
    </row>
    <row r="1091" spans="7:10" ht="15" customHeight="1">
      <c r="J1091" s="22"/>
    </row>
    <row r="1092" spans="7:10" ht="15" customHeight="1">
      <c r="J1092" s="22"/>
    </row>
    <row r="1093" spans="7:10" ht="15" customHeight="1">
      <c r="J1093" s="22"/>
    </row>
    <row r="1094" spans="7:10" ht="15" customHeight="1">
      <c r="J1094" s="22"/>
    </row>
    <row r="1095" spans="7:10" ht="15" customHeight="1">
      <c r="J1095" s="22"/>
    </row>
    <row r="1096" spans="7:10" ht="15" customHeight="1">
      <c r="J1096" s="22"/>
    </row>
    <row r="1097" spans="7:10" ht="15" customHeight="1">
      <c r="J1097" s="22"/>
    </row>
    <row r="1098" spans="7:10" ht="15" customHeight="1">
      <c r="J1098" s="22"/>
    </row>
    <row r="1099" spans="7:10" ht="15" customHeight="1">
      <c r="J1099" s="22"/>
    </row>
    <row r="1100" spans="7:10" ht="15" customHeight="1">
      <c r="J1100" s="22"/>
    </row>
    <row r="1101" spans="7:10" ht="15" customHeight="1">
      <c r="J1101" s="22"/>
    </row>
    <row r="1102" spans="7:10" ht="15" customHeight="1">
      <c r="J1102" s="22"/>
    </row>
    <row r="1103" spans="7:10" ht="15" customHeight="1">
      <c r="J1103" s="22"/>
    </row>
    <row r="1104" spans="7:10" ht="15" customHeight="1">
      <c r="J1104" s="22"/>
    </row>
    <row r="1105" spans="10:10" ht="15" customHeight="1">
      <c r="J1105" s="22"/>
    </row>
    <row r="1106" spans="10:10" ht="15" customHeight="1">
      <c r="J1106" s="22"/>
    </row>
    <row r="1107" spans="10:10" ht="15" customHeight="1">
      <c r="J1107" s="22"/>
    </row>
    <row r="1108" spans="10:10" ht="15" customHeight="1">
      <c r="J1108" s="22"/>
    </row>
    <row r="1109" spans="10:10" ht="15" customHeight="1">
      <c r="J1109" s="22"/>
    </row>
    <row r="1110" spans="10:10" ht="15" customHeight="1">
      <c r="J1110" s="22"/>
    </row>
    <row r="1111" spans="10:10" ht="15" customHeight="1">
      <c r="J1111" s="22"/>
    </row>
    <row r="1112" spans="10:10" ht="15" customHeight="1">
      <c r="J1112" s="22"/>
    </row>
    <row r="1113" spans="10:10" ht="15" customHeight="1">
      <c r="J1113" s="22"/>
    </row>
    <row r="1114" spans="10:10" ht="15" customHeight="1">
      <c r="J1114" s="22"/>
    </row>
    <row r="1115" spans="10:10" ht="15" customHeight="1">
      <c r="J1115" s="22"/>
    </row>
    <row r="1116" spans="10:10" ht="15" customHeight="1">
      <c r="J1116" s="22"/>
    </row>
    <row r="1117" spans="10:10" ht="15" customHeight="1">
      <c r="J1117" s="22"/>
    </row>
    <row r="1118" spans="10:10" ht="15" customHeight="1">
      <c r="J1118" s="22"/>
    </row>
    <row r="1119" spans="10:10" ht="15" customHeight="1">
      <c r="J1119" s="22"/>
    </row>
    <row r="1120" spans="10:10" ht="15" customHeight="1">
      <c r="J1120" s="22"/>
    </row>
    <row r="1121" spans="10:10" ht="15" customHeight="1">
      <c r="J1121" s="22"/>
    </row>
    <row r="1122" spans="10:10" ht="15" customHeight="1">
      <c r="J1122" s="22"/>
    </row>
    <row r="1123" spans="10:10" ht="15" customHeight="1">
      <c r="J1123" s="22"/>
    </row>
    <row r="1124" spans="10:10" ht="15" customHeight="1">
      <c r="J1124" s="22"/>
    </row>
    <row r="1125" spans="10:10" ht="15" customHeight="1">
      <c r="J1125" s="22"/>
    </row>
    <row r="1126" spans="10:10" ht="15" customHeight="1">
      <c r="J1126" s="22"/>
    </row>
    <row r="1127" spans="10:10" ht="15" customHeight="1">
      <c r="J1127" s="22"/>
    </row>
    <row r="1128" spans="10:10" ht="15" customHeight="1">
      <c r="J1128" s="22"/>
    </row>
    <row r="1129" spans="10:10" ht="15" customHeight="1">
      <c r="J1129" s="22"/>
    </row>
    <row r="1130" spans="10:10" ht="15" customHeight="1">
      <c r="J1130" s="22"/>
    </row>
    <row r="1131" spans="10:10" ht="15" customHeight="1">
      <c r="J1131" s="22"/>
    </row>
    <row r="1132" spans="10:10" ht="15" customHeight="1">
      <c r="J1132" s="22"/>
    </row>
    <row r="1133" spans="10:10" ht="15" customHeight="1">
      <c r="J1133" s="22"/>
    </row>
    <row r="1134" spans="10:10" ht="15" customHeight="1">
      <c r="J1134" s="22"/>
    </row>
    <row r="1135" spans="10:10" ht="15" customHeight="1">
      <c r="J1135" s="22"/>
    </row>
    <row r="1136" spans="10:10" ht="15" customHeight="1">
      <c r="J1136" s="22"/>
    </row>
    <row r="1137" spans="7:10" ht="15" customHeight="1">
      <c r="J1137" s="22"/>
    </row>
    <row r="1138" spans="7:10" ht="15" customHeight="1">
      <c r="J1138" s="22"/>
    </row>
    <row r="1139" spans="7:10" ht="15" customHeight="1">
      <c r="J1139" s="22"/>
    </row>
    <row r="1140" spans="7:10" ht="15" customHeight="1">
      <c r="J1140" s="22"/>
    </row>
    <row r="1141" spans="7:10" ht="15" customHeight="1">
      <c r="J1141" s="22"/>
    </row>
    <row r="1142" spans="7:10" ht="15" customHeight="1">
      <c r="J1142" s="22"/>
    </row>
    <row r="1143" spans="7:10" ht="15" customHeight="1">
      <c r="J1143" s="22"/>
    </row>
    <row r="1144" spans="7:10" ht="15" customHeight="1">
      <c r="J1144" s="22"/>
    </row>
    <row r="1145" spans="7:10" ht="15" customHeight="1">
      <c r="J1145" s="22"/>
    </row>
    <row r="1146" spans="7:10" ht="15" customHeight="1">
      <c r="J1146" s="22"/>
    </row>
    <row r="1147" spans="7:10" ht="15" customHeight="1">
      <c r="J1147" s="22"/>
    </row>
    <row r="1148" spans="7:10" ht="15" customHeight="1">
      <c r="J1148" s="22"/>
    </row>
    <row r="1149" spans="7:10" ht="15" customHeight="1">
      <c r="J1149" s="22"/>
    </row>
    <row r="1150" spans="7:10" ht="15" customHeight="1">
      <c r="J1150" s="22"/>
    </row>
    <row r="1151" spans="7:10" ht="15" customHeight="1">
      <c r="J1151" s="22"/>
    </row>
    <row r="1152" spans="7:10" ht="15" customHeight="1">
      <c r="G1152" s="24"/>
      <c r="J1152" s="22"/>
    </row>
    <row r="1153" spans="10:10" ht="15" customHeight="1">
      <c r="J1153" s="22"/>
    </row>
    <row r="1154" spans="10:10" ht="15" customHeight="1">
      <c r="J1154" s="22"/>
    </row>
    <row r="1155" spans="10:10" ht="15" customHeight="1">
      <c r="J1155" s="22"/>
    </row>
    <row r="1156" spans="10:10" ht="15" customHeight="1">
      <c r="J1156" s="22"/>
    </row>
    <row r="1157" spans="10:10" ht="15" customHeight="1">
      <c r="J1157" s="22"/>
    </row>
    <row r="1158" spans="10:10" ht="15" customHeight="1">
      <c r="J1158" s="22"/>
    </row>
    <row r="1159" spans="10:10" ht="15" customHeight="1">
      <c r="J1159" s="22"/>
    </row>
    <row r="1160" spans="10:10" ht="15" customHeight="1">
      <c r="J1160" s="22"/>
    </row>
    <row r="1161" spans="10:10" ht="15" customHeight="1">
      <c r="J1161" s="22"/>
    </row>
    <row r="1162" spans="10:10" ht="15" customHeight="1">
      <c r="J1162" s="22"/>
    </row>
    <row r="1163" spans="10:10" ht="15" customHeight="1">
      <c r="J1163" s="22"/>
    </row>
    <row r="1164" spans="10:10" ht="15" customHeight="1">
      <c r="J1164" s="22"/>
    </row>
    <row r="1165" spans="10:10" ht="15" customHeight="1">
      <c r="J1165" s="22"/>
    </row>
    <row r="1166" spans="10:10" ht="15" customHeight="1">
      <c r="J1166" s="22"/>
    </row>
    <row r="1167" spans="10:10" ht="15" customHeight="1">
      <c r="J1167" s="22"/>
    </row>
    <row r="1168" spans="10:10" ht="15" customHeight="1">
      <c r="J1168" s="22"/>
    </row>
    <row r="1169" spans="10:10" ht="15" customHeight="1">
      <c r="J1169" s="22"/>
    </row>
    <row r="1170" spans="10:10" ht="15" customHeight="1">
      <c r="J1170" s="22"/>
    </row>
    <row r="1171" spans="10:10" ht="15" customHeight="1">
      <c r="J1171" s="22"/>
    </row>
    <row r="1172" spans="10:10" ht="15" customHeight="1">
      <c r="J1172" s="22"/>
    </row>
    <row r="1173" spans="10:10" ht="15" customHeight="1">
      <c r="J1173" s="22"/>
    </row>
    <row r="1174" spans="10:10" ht="15" customHeight="1">
      <c r="J1174" s="22"/>
    </row>
    <row r="1175" spans="10:10" ht="15" customHeight="1">
      <c r="J1175" s="22"/>
    </row>
    <row r="1176" spans="10:10" ht="15" customHeight="1">
      <c r="J1176" s="22"/>
    </row>
    <row r="1177" spans="10:10" ht="15" customHeight="1">
      <c r="J1177" s="22"/>
    </row>
    <row r="1178" spans="10:10" ht="15" customHeight="1">
      <c r="J1178" s="22"/>
    </row>
    <row r="1179" spans="10:10" ht="15" customHeight="1">
      <c r="J1179" s="22"/>
    </row>
    <row r="1180" spans="10:10" ht="15" customHeight="1">
      <c r="J1180" s="22"/>
    </row>
    <row r="1181" spans="10:10" ht="15" customHeight="1">
      <c r="J1181" s="22"/>
    </row>
    <row r="1182" spans="10:10" ht="15" customHeight="1">
      <c r="J1182" s="22"/>
    </row>
    <row r="1183" spans="10:10" ht="15" customHeight="1">
      <c r="J1183" s="22"/>
    </row>
    <row r="1184" spans="10:10" ht="15" customHeight="1">
      <c r="J1184" s="22"/>
    </row>
    <row r="1185" spans="10:10" ht="15" customHeight="1">
      <c r="J1185" s="22"/>
    </row>
    <row r="1186" spans="10:10" ht="15" customHeight="1">
      <c r="J1186" s="22"/>
    </row>
    <row r="1187" spans="10:10" ht="15" customHeight="1">
      <c r="J1187" s="22"/>
    </row>
    <row r="1188" spans="10:10" ht="15" customHeight="1">
      <c r="J1188" s="22"/>
    </row>
    <row r="1189" spans="10:10" ht="15" customHeight="1">
      <c r="J1189" s="22"/>
    </row>
    <row r="1190" spans="10:10" ht="15" customHeight="1">
      <c r="J1190" s="22"/>
    </row>
    <row r="1191" spans="10:10" ht="15" customHeight="1">
      <c r="J1191" s="22"/>
    </row>
    <row r="1192" spans="10:10" ht="15" customHeight="1">
      <c r="J1192" s="22"/>
    </row>
    <row r="1193" spans="10:10" ht="15" customHeight="1">
      <c r="J1193" s="22"/>
    </row>
    <row r="1194" spans="10:10" ht="15" customHeight="1">
      <c r="J1194" s="22"/>
    </row>
    <row r="1195" spans="10:10" ht="15" customHeight="1">
      <c r="J1195" s="22"/>
    </row>
    <row r="1196" spans="10:10" ht="15" customHeight="1">
      <c r="J1196" s="22"/>
    </row>
    <row r="1197" spans="10:10" ht="15" customHeight="1">
      <c r="J1197" s="22"/>
    </row>
    <row r="1198" spans="10:10" ht="15" customHeight="1">
      <c r="J1198" s="22"/>
    </row>
    <row r="1199" spans="10:10" ht="15" customHeight="1">
      <c r="J1199" s="22"/>
    </row>
    <row r="1200" spans="10:10" ht="15" customHeight="1">
      <c r="J1200" s="22"/>
    </row>
    <row r="1201" spans="7:10" ht="15" customHeight="1">
      <c r="J1201" s="22"/>
    </row>
    <row r="1202" spans="7:10" ht="15" customHeight="1">
      <c r="J1202" s="22"/>
    </row>
    <row r="1203" spans="7:10" ht="15" customHeight="1">
      <c r="J1203" s="22"/>
    </row>
    <row r="1204" spans="7:10" ht="15" customHeight="1">
      <c r="J1204" s="22"/>
    </row>
    <row r="1205" spans="7:10" ht="15" customHeight="1">
      <c r="J1205" s="22"/>
    </row>
    <row r="1206" spans="7:10" ht="15" customHeight="1">
      <c r="J1206" s="22"/>
    </row>
    <row r="1207" spans="7:10" ht="15" customHeight="1">
      <c r="J1207" s="22"/>
    </row>
    <row r="1208" spans="7:10" ht="15" customHeight="1">
      <c r="J1208" s="22"/>
    </row>
    <row r="1209" spans="7:10" ht="15" customHeight="1">
      <c r="J1209" s="22"/>
    </row>
    <row r="1210" spans="7:10" ht="15" customHeight="1">
      <c r="J1210" s="22"/>
    </row>
    <row r="1211" spans="7:10" ht="15" customHeight="1">
      <c r="J1211" s="22"/>
    </row>
    <row r="1212" spans="7:10" ht="15" customHeight="1">
      <c r="J1212" s="22"/>
    </row>
    <row r="1213" spans="7:10" ht="15" customHeight="1">
      <c r="J1213" s="22"/>
    </row>
    <row r="1214" spans="7:10" ht="15" customHeight="1">
      <c r="J1214" s="22"/>
    </row>
    <row r="1215" spans="7:10" ht="15" customHeight="1">
      <c r="G1215" s="24"/>
      <c r="J1215" s="22"/>
    </row>
    <row r="1216" spans="7:10" ht="15" customHeight="1">
      <c r="J1216" s="22"/>
    </row>
    <row r="1217" spans="9:10" ht="15" customHeight="1">
      <c r="J1217" s="22"/>
    </row>
    <row r="1218" spans="9:10" ht="15" customHeight="1">
      <c r="J1218" s="22"/>
    </row>
    <row r="1219" spans="9:10" ht="15" customHeight="1">
      <c r="J1219" s="22"/>
    </row>
    <row r="1220" spans="9:10" ht="15" customHeight="1">
      <c r="J1220" s="22"/>
    </row>
    <row r="1221" spans="9:10" ht="15" customHeight="1">
      <c r="J1221" s="22"/>
    </row>
    <row r="1222" spans="9:10" ht="15" customHeight="1">
      <c r="J1222" s="22"/>
    </row>
    <row r="1223" spans="9:10" ht="15" customHeight="1">
      <c r="I1223" s="26"/>
      <c r="J1223" s="22"/>
    </row>
    <row r="1224" spans="9:10" ht="15" customHeight="1">
      <c r="J1224" s="22"/>
    </row>
    <row r="1225" spans="9:10" ht="15" customHeight="1">
      <c r="J1225" s="22"/>
    </row>
    <row r="1226" spans="9:10" ht="15" customHeight="1">
      <c r="J1226" s="22"/>
    </row>
    <row r="1227" spans="9:10" ht="15" customHeight="1">
      <c r="J1227" s="22"/>
    </row>
    <row r="1228" spans="9:10" ht="15" customHeight="1">
      <c r="J1228" s="22"/>
    </row>
    <row r="1229" spans="9:10" ht="15" customHeight="1">
      <c r="J1229" s="22"/>
    </row>
    <row r="1230" spans="9:10" ht="15" customHeight="1">
      <c r="J1230" s="22"/>
    </row>
    <row r="1231" spans="9:10" ht="15" customHeight="1">
      <c r="J1231" s="22"/>
    </row>
    <row r="1232" spans="9:10" ht="15" customHeight="1">
      <c r="J1232" s="22"/>
    </row>
    <row r="1233" spans="10:10" ht="15" customHeight="1">
      <c r="J1233" s="22"/>
    </row>
    <row r="1234" spans="10:10" ht="15" customHeight="1">
      <c r="J1234" s="22"/>
    </row>
    <row r="1235" spans="10:10" ht="15" customHeight="1">
      <c r="J1235" s="22"/>
    </row>
    <row r="1236" spans="10:10" ht="15" customHeight="1">
      <c r="J1236" s="22"/>
    </row>
    <row r="1237" spans="10:10" ht="15" customHeight="1">
      <c r="J1237" s="22"/>
    </row>
    <row r="1238" spans="10:10" ht="15" customHeight="1">
      <c r="J1238" s="22"/>
    </row>
    <row r="1239" spans="10:10" ht="15" customHeight="1">
      <c r="J1239" s="22"/>
    </row>
    <row r="1240" spans="10:10" ht="15" customHeight="1">
      <c r="J1240" s="22"/>
    </row>
    <row r="1241" spans="10:10" ht="15" customHeight="1">
      <c r="J1241" s="22"/>
    </row>
    <row r="1242" spans="10:10" ht="15" customHeight="1">
      <c r="J1242" s="22"/>
    </row>
    <row r="1243" spans="10:10" ht="15" customHeight="1">
      <c r="J1243" s="22"/>
    </row>
    <row r="1244" spans="10:10" ht="15" customHeight="1">
      <c r="J1244" s="22"/>
    </row>
    <row r="1245" spans="10:10" ht="15" customHeight="1">
      <c r="J1245" s="22"/>
    </row>
    <row r="1246" spans="10:10" ht="15" customHeight="1">
      <c r="J1246" s="22"/>
    </row>
    <row r="1247" spans="10:10" ht="15" customHeight="1">
      <c r="J1247" s="22"/>
    </row>
    <row r="1248" spans="10:10" ht="15" customHeight="1">
      <c r="J1248" s="22"/>
    </row>
    <row r="1249" spans="10:10" ht="15" customHeight="1">
      <c r="J1249" s="22"/>
    </row>
    <row r="1250" spans="10:10" ht="15" customHeight="1">
      <c r="J1250" s="22"/>
    </row>
    <row r="1251" spans="10:10" ht="15" customHeight="1">
      <c r="J1251" s="22"/>
    </row>
    <row r="1252" spans="10:10" ht="15" customHeight="1">
      <c r="J1252" s="22"/>
    </row>
    <row r="1253" spans="10:10" ht="15" customHeight="1">
      <c r="J1253" s="22"/>
    </row>
    <row r="1254" spans="10:10" ht="15" customHeight="1">
      <c r="J1254" s="22"/>
    </row>
    <row r="1255" spans="10:10" ht="15" customHeight="1">
      <c r="J1255" s="22"/>
    </row>
    <row r="1256" spans="10:10" ht="15" customHeight="1">
      <c r="J1256" s="22"/>
    </row>
    <row r="1257" spans="10:10" ht="15" customHeight="1">
      <c r="J1257" s="22"/>
    </row>
    <row r="1258" spans="10:10" ht="15" customHeight="1">
      <c r="J1258" s="22"/>
    </row>
    <row r="1259" spans="10:10" ht="15" customHeight="1">
      <c r="J1259" s="22"/>
    </row>
    <row r="1260" spans="10:10" ht="15" customHeight="1">
      <c r="J1260" s="22"/>
    </row>
    <row r="1261" spans="10:10" ht="15" customHeight="1">
      <c r="J1261" s="22"/>
    </row>
    <row r="1262" spans="10:10" ht="15" customHeight="1">
      <c r="J1262" s="22"/>
    </row>
    <row r="1263" spans="10:10" ht="15" customHeight="1">
      <c r="J1263" s="22"/>
    </row>
    <row r="1264" spans="10:10" ht="15" customHeight="1">
      <c r="J1264" s="22"/>
    </row>
    <row r="1265" spans="7:10" ht="15" customHeight="1">
      <c r="J1265" s="22"/>
    </row>
    <row r="1266" spans="7:10" ht="15" customHeight="1">
      <c r="J1266" s="22"/>
    </row>
    <row r="1267" spans="7:10" ht="15" customHeight="1">
      <c r="J1267" s="22"/>
    </row>
    <row r="1268" spans="7:10" ht="15" customHeight="1">
      <c r="J1268" s="22"/>
    </row>
    <row r="1269" spans="7:10" ht="15" customHeight="1">
      <c r="J1269" s="22"/>
    </row>
    <row r="1270" spans="7:10" ht="15" customHeight="1">
      <c r="J1270" s="22"/>
    </row>
    <row r="1271" spans="7:10" ht="15" customHeight="1">
      <c r="J1271" s="22"/>
    </row>
    <row r="1272" spans="7:10" ht="15" customHeight="1">
      <c r="J1272" s="22"/>
    </row>
    <row r="1273" spans="7:10" ht="15" customHeight="1">
      <c r="J1273" s="22"/>
    </row>
    <row r="1274" spans="7:10" ht="15" customHeight="1">
      <c r="J1274" s="22"/>
    </row>
    <row r="1275" spans="7:10" ht="15" customHeight="1">
      <c r="J1275" s="22"/>
    </row>
    <row r="1276" spans="7:10" ht="15" customHeight="1">
      <c r="J1276" s="22"/>
    </row>
    <row r="1277" spans="7:10" ht="15" customHeight="1">
      <c r="J1277" s="22"/>
    </row>
    <row r="1278" spans="7:10" ht="15" customHeight="1">
      <c r="G1278" s="24"/>
      <c r="J1278" s="22"/>
    </row>
    <row r="1279" spans="7:10" ht="15" customHeight="1">
      <c r="J1279" s="22"/>
    </row>
    <row r="1280" spans="7:10" ht="15" customHeight="1">
      <c r="J1280" s="22"/>
    </row>
    <row r="1281" spans="10:10" ht="15" customHeight="1">
      <c r="J1281" s="22"/>
    </row>
    <row r="1282" spans="10:10" ht="15" customHeight="1">
      <c r="J1282" s="22"/>
    </row>
    <row r="1283" spans="10:10" ht="15" customHeight="1">
      <c r="J1283" s="22"/>
    </row>
    <row r="1284" spans="10:10" ht="15" customHeight="1">
      <c r="J1284" s="22"/>
    </row>
    <row r="1285" spans="10:10" ht="15" customHeight="1">
      <c r="J1285" s="22"/>
    </row>
    <row r="1286" spans="10:10" ht="15" customHeight="1">
      <c r="J1286" s="22"/>
    </row>
    <row r="1287" spans="10:10" ht="15" customHeight="1">
      <c r="J1287" s="22"/>
    </row>
    <row r="1288" spans="10:10" ht="15" customHeight="1">
      <c r="J1288" s="22"/>
    </row>
    <row r="1289" spans="10:10" ht="15" customHeight="1">
      <c r="J1289" s="22"/>
    </row>
    <row r="1290" spans="10:10" ht="15" customHeight="1">
      <c r="J1290" s="22"/>
    </row>
    <row r="1291" spans="10:10" ht="15" customHeight="1">
      <c r="J1291" s="22"/>
    </row>
    <row r="1292" spans="10:10" ht="15" customHeight="1">
      <c r="J1292" s="22"/>
    </row>
    <row r="1293" spans="10:10" ht="15" customHeight="1">
      <c r="J1293" s="22"/>
    </row>
    <row r="1294" spans="10:10" ht="15" customHeight="1">
      <c r="J1294" s="22"/>
    </row>
    <row r="1295" spans="10:10" ht="15" customHeight="1">
      <c r="J1295" s="22"/>
    </row>
    <row r="1296" spans="10:10" ht="15" customHeight="1">
      <c r="J1296" s="22"/>
    </row>
    <row r="1297" spans="10:10" ht="15" customHeight="1">
      <c r="J1297" s="22"/>
    </row>
    <row r="1298" spans="10:10" ht="15" customHeight="1">
      <c r="J1298" s="22"/>
    </row>
    <row r="1299" spans="10:10" ht="15" customHeight="1">
      <c r="J1299" s="22"/>
    </row>
    <row r="1300" spans="10:10" ht="15" customHeight="1">
      <c r="J1300" s="22"/>
    </row>
    <row r="1301" spans="10:10" ht="15" customHeight="1">
      <c r="J1301" s="22"/>
    </row>
    <row r="1302" spans="10:10" ht="15" customHeight="1">
      <c r="J1302" s="22"/>
    </row>
    <row r="1303" spans="10:10" ht="15" customHeight="1">
      <c r="J1303" s="22"/>
    </row>
    <row r="1304" spans="10:10" ht="15" customHeight="1">
      <c r="J1304" s="22"/>
    </row>
    <row r="1305" spans="10:10" ht="15" customHeight="1">
      <c r="J1305" s="22"/>
    </row>
    <row r="1306" spans="10:10" ht="15" customHeight="1">
      <c r="J1306" s="22"/>
    </row>
    <row r="1307" spans="10:10" ht="15" customHeight="1">
      <c r="J1307" s="22"/>
    </row>
    <row r="1308" spans="10:10" ht="15" customHeight="1">
      <c r="J1308" s="22"/>
    </row>
    <row r="1309" spans="10:10" ht="15" customHeight="1">
      <c r="J1309" s="22"/>
    </row>
    <row r="1310" spans="10:10" ht="15" customHeight="1">
      <c r="J1310" s="22"/>
    </row>
    <row r="1311" spans="10:10" ht="15" customHeight="1">
      <c r="J1311" s="22"/>
    </row>
    <row r="1312" spans="10:10" ht="15" customHeight="1">
      <c r="J1312" s="22"/>
    </row>
    <row r="1313" spans="10:10" ht="15" customHeight="1">
      <c r="J1313" s="22"/>
    </row>
    <row r="1314" spans="10:10" ht="15" customHeight="1">
      <c r="J1314" s="22"/>
    </row>
    <row r="1315" spans="10:10" ht="15" customHeight="1">
      <c r="J1315" s="22"/>
    </row>
    <row r="1316" spans="10:10" ht="15" customHeight="1">
      <c r="J1316" s="22"/>
    </row>
    <row r="1317" spans="10:10" ht="15" customHeight="1">
      <c r="J1317" s="22"/>
    </row>
    <row r="1318" spans="10:10" ht="15" customHeight="1">
      <c r="J1318" s="22"/>
    </row>
    <row r="1319" spans="10:10" ht="15" customHeight="1">
      <c r="J1319" s="22"/>
    </row>
    <row r="1320" spans="10:10" ht="15" customHeight="1">
      <c r="J1320" s="22"/>
    </row>
    <row r="1321" spans="10:10" ht="15" customHeight="1">
      <c r="J1321" s="22"/>
    </row>
    <row r="1322" spans="10:10" ht="15" customHeight="1">
      <c r="J1322" s="22"/>
    </row>
    <row r="1323" spans="10:10" ht="15" customHeight="1">
      <c r="J1323" s="22"/>
    </row>
    <row r="1324" spans="10:10" ht="15" customHeight="1">
      <c r="J1324" s="22"/>
    </row>
    <row r="1325" spans="10:10" ht="15" customHeight="1">
      <c r="J1325" s="22"/>
    </row>
    <row r="1326" spans="10:10" ht="15" customHeight="1">
      <c r="J1326" s="22"/>
    </row>
    <row r="1327" spans="10:10" ht="15" customHeight="1">
      <c r="J1327" s="22"/>
    </row>
    <row r="1328" spans="10:10" ht="15" customHeight="1">
      <c r="J1328" s="22"/>
    </row>
    <row r="1329" spans="7:10" ht="15" customHeight="1">
      <c r="J1329" s="22"/>
    </row>
    <row r="1330" spans="7:10" ht="15" customHeight="1">
      <c r="J1330" s="22"/>
    </row>
    <row r="1331" spans="7:10" ht="15" customHeight="1">
      <c r="J1331" s="22"/>
    </row>
    <row r="1332" spans="7:10" ht="15" customHeight="1">
      <c r="J1332" s="22"/>
    </row>
    <row r="1333" spans="7:10" ht="15" customHeight="1">
      <c r="J1333" s="22"/>
    </row>
    <row r="1334" spans="7:10" ht="15" customHeight="1">
      <c r="J1334" s="22"/>
    </row>
    <row r="1335" spans="7:10" ht="15" customHeight="1">
      <c r="J1335" s="22"/>
    </row>
    <row r="1336" spans="7:10" ht="15" customHeight="1">
      <c r="J1336" s="22"/>
    </row>
    <row r="1337" spans="7:10" ht="15" customHeight="1">
      <c r="J1337" s="22"/>
    </row>
    <row r="1338" spans="7:10" ht="15" customHeight="1">
      <c r="J1338" s="22"/>
    </row>
    <row r="1339" spans="7:10" ht="15" customHeight="1">
      <c r="J1339" s="22"/>
    </row>
    <row r="1340" spans="7:10" ht="15" customHeight="1">
      <c r="J1340" s="22"/>
    </row>
    <row r="1341" spans="7:10" ht="15" customHeight="1">
      <c r="G1341" s="24"/>
      <c r="J1341" s="22"/>
    </row>
    <row r="1342" spans="7:10" ht="15" customHeight="1">
      <c r="J1342" s="22"/>
    </row>
    <row r="1343" spans="7:10" ht="15" customHeight="1">
      <c r="J1343" s="22"/>
    </row>
    <row r="1344" spans="7:10" ht="15" customHeight="1">
      <c r="J1344" s="22"/>
    </row>
    <row r="1345" spans="10:10" ht="15" customHeight="1">
      <c r="J1345" s="22"/>
    </row>
    <row r="1346" spans="10:10" ht="15" customHeight="1">
      <c r="J1346" s="22"/>
    </row>
    <row r="1347" spans="10:10" ht="15" customHeight="1">
      <c r="J1347" s="22"/>
    </row>
    <row r="1348" spans="10:10" ht="15" customHeight="1">
      <c r="J1348" s="22"/>
    </row>
    <row r="1349" spans="10:10" ht="15" customHeight="1">
      <c r="J1349" s="22"/>
    </row>
    <row r="1350" spans="10:10" ht="15" customHeight="1">
      <c r="J1350" s="22"/>
    </row>
    <row r="1351" spans="10:10" ht="15" customHeight="1">
      <c r="J1351" s="22"/>
    </row>
    <row r="1352" spans="10:10" ht="15" customHeight="1">
      <c r="J1352" s="22"/>
    </row>
    <row r="1353" spans="10:10" ht="15" customHeight="1">
      <c r="J1353" s="22"/>
    </row>
    <row r="1354" spans="10:10" ht="15" customHeight="1">
      <c r="J1354" s="22"/>
    </row>
    <row r="1355" spans="10:10" ht="15" customHeight="1">
      <c r="J1355" s="22"/>
    </row>
    <row r="1356" spans="10:10" ht="15" customHeight="1">
      <c r="J1356" s="22"/>
    </row>
    <row r="1357" spans="10:10" ht="15" customHeight="1">
      <c r="J1357" s="22"/>
    </row>
    <row r="1358" spans="10:10" ht="15" customHeight="1">
      <c r="J1358" s="22"/>
    </row>
    <row r="1359" spans="10:10" ht="15" customHeight="1">
      <c r="J1359" s="22"/>
    </row>
    <row r="1360" spans="10:10" ht="15" customHeight="1">
      <c r="J1360" s="22"/>
    </row>
    <row r="1361" spans="10:10" ht="15" customHeight="1">
      <c r="J1361" s="22"/>
    </row>
    <row r="1362" spans="10:10" ht="15" customHeight="1">
      <c r="J1362" s="22"/>
    </row>
    <row r="1363" spans="10:10" ht="15" customHeight="1">
      <c r="J1363" s="22"/>
    </row>
    <row r="1364" spans="10:10" ht="15" customHeight="1">
      <c r="J1364" s="22"/>
    </row>
    <row r="1365" spans="10:10" ht="15" customHeight="1">
      <c r="J1365" s="22"/>
    </row>
    <row r="1366" spans="10:10" ht="15" customHeight="1">
      <c r="J1366" s="22"/>
    </row>
    <row r="1367" spans="10:10" ht="15" customHeight="1">
      <c r="J1367" s="22"/>
    </row>
    <row r="1368" spans="10:10" ht="15" customHeight="1">
      <c r="J1368" s="22"/>
    </row>
    <row r="1369" spans="10:10" ht="15" customHeight="1">
      <c r="J1369" s="22"/>
    </row>
    <row r="1370" spans="10:10" ht="15" customHeight="1">
      <c r="J1370" s="22"/>
    </row>
    <row r="1371" spans="10:10" ht="15" customHeight="1">
      <c r="J1371" s="22"/>
    </row>
    <row r="1372" spans="10:10" ht="15" customHeight="1">
      <c r="J1372" s="22"/>
    </row>
    <row r="1373" spans="10:10" ht="15" customHeight="1">
      <c r="J1373" s="22"/>
    </row>
    <row r="1374" spans="10:10" ht="15" customHeight="1">
      <c r="J1374" s="22"/>
    </row>
    <row r="1375" spans="10:10" ht="15" customHeight="1">
      <c r="J1375" s="22"/>
    </row>
    <row r="1376" spans="10:10" ht="15" customHeight="1">
      <c r="J1376" s="22"/>
    </row>
    <row r="1377" spans="10:10" ht="15" customHeight="1">
      <c r="J1377" s="22"/>
    </row>
    <row r="1378" spans="10:10" ht="15" customHeight="1">
      <c r="J1378" s="22"/>
    </row>
    <row r="1379" spans="10:10" ht="15" customHeight="1">
      <c r="J1379" s="22"/>
    </row>
    <row r="1380" spans="10:10" ht="15" customHeight="1">
      <c r="J1380" s="22"/>
    </row>
    <row r="1381" spans="10:10" ht="15" customHeight="1">
      <c r="J1381" s="22"/>
    </row>
    <row r="1382" spans="10:10" ht="15" customHeight="1">
      <c r="J1382" s="22"/>
    </row>
    <row r="1383" spans="10:10" ht="15" customHeight="1">
      <c r="J1383" s="22"/>
    </row>
    <row r="1384" spans="10:10" ht="15" customHeight="1">
      <c r="J1384" s="22"/>
    </row>
    <row r="1385" spans="10:10" ht="15" customHeight="1">
      <c r="J1385" s="22"/>
    </row>
    <row r="1386" spans="10:10" ht="15" customHeight="1">
      <c r="J1386" s="22"/>
    </row>
    <row r="1387" spans="10:10" ht="15" customHeight="1">
      <c r="J1387" s="22"/>
    </row>
    <row r="1388" spans="10:10" ht="15" customHeight="1">
      <c r="J1388" s="22"/>
    </row>
    <row r="1389" spans="10:10" ht="15" customHeight="1">
      <c r="J1389" s="22"/>
    </row>
    <row r="1390" spans="10:10" ht="15" customHeight="1">
      <c r="J1390" s="22"/>
    </row>
    <row r="1391" spans="10:10" ht="15" customHeight="1">
      <c r="J1391" s="22"/>
    </row>
    <row r="1392" spans="10:10" ht="15" customHeight="1">
      <c r="J1392" s="22"/>
    </row>
    <row r="1393" spans="7:10" ht="15" customHeight="1">
      <c r="J1393" s="22"/>
    </row>
    <row r="1394" spans="7:10" ht="15" customHeight="1">
      <c r="J1394" s="22"/>
    </row>
    <row r="1395" spans="7:10" ht="15" customHeight="1">
      <c r="J1395" s="22"/>
    </row>
    <row r="1396" spans="7:10" ht="15" customHeight="1">
      <c r="J1396" s="22"/>
    </row>
    <row r="1397" spans="7:10" ht="15" customHeight="1">
      <c r="J1397" s="22"/>
    </row>
    <row r="1398" spans="7:10" ht="15" customHeight="1">
      <c r="J1398" s="22"/>
    </row>
    <row r="1399" spans="7:10" ht="15" customHeight="1">
      <c r="J1399" s="22"/>
    </row>
    <row r="1400" spans="7:10" ht="15" customHeight="1">
      <c r="J1400" s="22"/>
    </row>
    <row r="1401" spans="7:10" ht="15" customHeight="1">
      <c r="J1401" s="22"/>
    </row>
    <row r="1402" spans="7:10" ht="15" customHeight="1">
      <c r="J1402" s="22"/>
    </row>
    <row r="1403" spans="7:10" ht="15" customHeight="1">
      <c r="J1403" s="22"/>
    </row>
    <row r="1404" spans="7:10" ht="15" customHeight="1">
      <c r="G1404" s="24"/>
      <c r="J1404" s="22"/>
    </row>
    <row r="1405" spans="7:10" ht="15" customHeight="1">
      <c r="J1405" s="22"/>
    </row>
    <row r="1406" spans="7:10" ht="15" customHeight="1">
      <c r="J1406" s="22"/>
    </row>
    <row r="1407" spans="7:10" ht="15" customHeight="1">
      <c r="J1407" s="22"/>
    </row>
    <row r="1408" spans="7:10" ht="15" customHeight="1">
      <c r="J1408" s="22"/>
    </row>
    <row r="1409" spans="10:10" ht="15" customHeight="1">
      <c r="J1409" s="22"/>
    </row>
    <row r="1410" spans="10:10" ht="15" customHeight="1">
      <c r="J1410" s="22"/>
    </row>
    <row r="1411" spans="10:10" ht="15" customHeight="1">
      <c r="J1411" s="22"/>
    </row>
    <row r="1412" spans="10:10" ht="15" customHeight="1">
      <c r="J1412" s="22"/>
    </row>
    <row r="1413" spans="10:10" ht="15" customHeight="1">
      <c r="J1413" s="22"/>
    </row>
    <row r="1414" spans="10:10" ht="15" customHeight="1">
      <c r="J1414" s="22"/>
    </row>
    <row r="1415" spans="10:10" ht="15" customHeight="1">
      <c r="J1415" s="22"/>
    </row>
    <row r="1416" spans="10:10" ht="15" customHeight="1">
      <c r="J1416" s="22"/>
    </row>
    <row r="1417" spans="10:10" ht="15" customHeight="1">
      <c r="J1417" s="22"/>
    </row>
    <row r="1418" spans="10:10" ht="15" customHeight="1">
      <c r="J1418" s="22"/>
    </row>
    <row r="1419" spans="10:10" ht="15" customHeight="1">
      <c r="J1419" s="22"/>
    </row>
    <row r="1420" spans="10:10" ht="15" customHeight="1">
      <c r="J1420" s="22"/>
    </row>
    <row r="1421" spans="10:10" ht="15" customHeight="1">
      <c r="J1421" s="22"/>
    </row>
    <row r="1422" spans="10:10" ht="15" customHeight="1">
      <c r="J1422" s="22"/>
    </row>
    <row r="1423" spans="10:10" ht="15" customHeight="1">
      <c r="J1423" s="22"/>
    </row>
    <row r="1424" spans="10:10" ht="15" customHeight="1">
      <c r="J1424" s="22"/>
    </row>
    <row r="1425" spans="10:10" ht="15" customHeight="1">
      <c r="J1425" s="22"/>
    </row>
    <row r="1426" spans="10:10" ht="15" customHeight="1">
      <c r="J1426" s="22"/>
    </row>
    <row r="1427" spans="10:10" ht="15" customHeight="1">
      <c r="J1427" s="22"/>
    </row>
    <row r="1428" spans="10:10" ht="15" customHeight="1">
      <c r="J1428" s="22"/>
    </row>
    <row r="1429" spans="10:10" ht="15" customHeight="1">
      <c r="J1429" s="22"/>
    </row>
    <row r="1430" spans="10:10" ht="15" customHeight="1">
      <c r="J1430" s="22"/>
    </row>
    <row r="1431" spans="10:10" ht="15" customHeight="1">
      <c r="J1431" s="22"/>
    </row>
    <row r="1432" spans="10:10" ht="15" customHeight="1">
      <c r="J1432" s="22"/>
    </row>
    <row r="1433" spans="10:10" ht="15" customHeight="1">
      <c r="J1433" s="22"/>
    </row>
    <row r="1434" spans="10:10" ht="15" customHeight="1">
      <c r="J1434" s="22"/>
    </row>
    <row r="1435" spans="10:10" ht="15" customHeight="1">
      <c r="J1435" s="22"/>
    </row>
    <row r="1436" spans="10:10" ht="15" customHeight="1">
      <c r="J1436" s="22"/>
    </row>
    <row r="1437" spans="10:10" ht="15" customHeight="1">
      <c r="J1437" s="22"/>
    </row>
    <row r="1438" spans="10:10" ht="15" customHeight="1">
      <c r="J1438" s="22"/>
    </row>
    <row r="1439" spans="10:10" ht="15" customHeight="1">
      <c r="J1439" s="22"/>
    </row>
    <row r="1440" spans="10:10" ht="15" customHeight="1">
      <c r="J1440" s="22"/>
    </row>
    <row r="1441" spans="10:10" ht="15" customHeight="1">
      <c r="J1441" s="22"/>
    </row>
    <row r="1442" spans="10:10" ht="15" customHeight="1">
      <c r="J1442" s="22"/>
    </row>
    <row r="1443" spans="10:10" ht="15" customHeight="1">
      <c r="J1443" s="22"/>
    </row>
    <row r="1444" spans="10:10" ht="15" customHeight="1">
      <c r="J1444" s="22"/>
    </row>
    <row r="1445" spans="10:10" ht="15" customHeight="1">
      <c r="J1445" s="22"/>
    </row>
    <row r="1446" spans="10:10" ht="15" customHeight="1">
      <c r="J1446" s="22"/>
    </row>
    <row r="1447" spans="10:10" ht="15" customHeight="1">
      <c r="J1447" s="22"/>
    </row>
    <row r="1448" spans="10:10" ht="15" customHeight="1">
      <c r="J1448" s="22"/>
    </row>
    <row r="1449" spans="10:10" ht="15" customHeight="1">
      <c r="J1449" s="22"/>
    </row>
    <row r="1450" spans="10:10" ht="15" customHeight="1">
      <c r="J1450" s="22"/>
    </row>
    <row r="1451" spans="10:10" ht="15" customHeight="1">
      <c r="J1451" s="22"/>
    </row>
    <row r="1452" spans="10:10" ht="15" customHeight="1"/>
    <row r="1453" spans="10:10" ht="15" customHeight="1"/>
    <row r="1454" spans="10:10" ht="15" customHeight="1"/>
    <row r="1455" spans="10:10" ht="15" customHeight="1"/>
    <row r="1456" spans="10:10" ht="15" customHeight="1"/>
    <row r="1457" spans="7:10" ht="15" customHeight="1"/>
    <row r="1458" spans="7:10" ht="15" customHeight="1"/>
    <row r="1459" spans="7:10" ht="15" customHeight="1"/>
    <row r="1460" spans="7:10" ht="15" customHeight="1"/>
    <row r="1461" spans="7:10" ht="15" customHeight="1"/>
    <row r="1462" spans="7:10" ht="15" customHeight="1"/>
    <row r="1463" spans="7:10" ht="15" customHeight="1"/>
    <row r="1464" spans="7:10" ht="15" customHeight="1"/>
    <row r="1465" spans="7:10" ht="15" customHeight="1"/>
    <row r="1466" spans="7:10" ht="15" customHeight="1"/>
    <row r="1467" spans="7:10" ht="15" customHeight="1">
      <c r="G1467" s="24"/>
    </row>
    <row r="1468" spans="7:10" ht="15" customHeight="1">
      <c r="G1468" s="24"/>
      <c r="J1468" s="22"/>
    </row>
    <row r="1469" spans="7:10" ht="15" customHeight="1">
      <c r="G1469" s="24"/>
      <c r="J1469" s="22"/>
    </row>
    <row r="1470" spans="7:10" ht="15" customHeight="1">
      <c r="G1470" s="24"/>
      <c r="J1470" s="22"/>
    </row>
    <row r="1471" spans="7:10" ht="15" customHeight="1">
      <c r="G1471" s="24"/>
      <c r="J1471" s="22"/>
    </row>
    <row r="1472" spans="7:10" ht="15" customHeight="1">
      <c r="G1472" s="24"/>
      <c r="J1472" s="22"/>
    </row>
    <row r="1473" spans="7:10" ht="15" customHeight="1">
      <c r="G1473" s="24"/>
      <c r="J1473" s="22"/>
    </row>
    <row r="1474" spans="7:10" ht="15" customHeight="1">
      <c r="G1474" s="24"/>
      <c r="J1474" s="22"/>
    </row>
    <row r="1475" spans="7:10" ht="15" customHeight="1">
      <c r="G1475" s="24"/>
      <c r="J1475" s="22"/>
    </row>
    <row r="1476" spans="7:10" ht="15" customHeight="1">
      <c r="G1476" s="24"/>
      <c r="J1476" s="22"/>
    </row>
    <row r="1477" spans="7:10" ht="15" customHeight="1">
      <c r="G1477" s="24"/>
      <c r="J1477" s="22"/>
    </row>
    <row r="1478" spans="7:10" ht="15" customHeight="1">
      <c r="G1478" s="24"/>
      <c r="J1478" s="22"/>
    </row>
    <row r="1479" spans="7:10" ht="15" customHeight="1">
      <c r="G1479" s="24"/>
      <c r="J1479" s="22"/>
    </row>
    <row r="1480" spans="7:10" ht="15" customHeight="1">
      <c r="G1480" s="24"/>
      <c r="J1480" s="22"/>
    </row>
    <row r="1481" spans="7:10" ht="15" customHeight="1">
      <c r="G1481" s="24"/>
      <c r="J1481" s="22"/>
    </row>
    <row r="1482" spans="7:10" ht="15" customHeight="1">
      <c r="G1482" s="24"/>
      <c r="J1482" s="22"/>
    </row>
    <row r="1483" spans="7:10" ht="15" customHeight="1">
      <c r="G1483" s="24"/>
      <c r="J1483" s="22"/>
    </row>
    <row r="1484" spans="7:10" ht="15" customHeight="1">
      <c r="G1484" s="24"/>
      <c r="J1484" s="22"/>
    </row>
    <row r="1485" spans="7:10" ht="15" customHeight="1">
      <c r="G1485" s="24"/>
      <c r="J1485" s="22"/>
    </row>
    <row r="1486" spans="7:10" ht="15" customHeight="1">
      <c r="G1486" s="24"/>
      <c r="J1486" s="22"/>
    </row>
    <row r="1487" spans="7:10" ht="15" customHeight="1">
      <c r="G1487" s="24"/>
      <c r="J1487" s="22"/>
    </row>
    <row r="1488" spans="7:10" ht="15" customHeight="1">
      <c r="G1488" s="24"/>
      <c r="J1488" s="22"/>
    </row>
    <row r="1489" spans="7:10" ht="15" customHeight="1">
      <c r="G1489" s="24"/>
      <c r="J1489" s="22"/>
    </row>
    <row r="1490" spans="7:10" ht="15" customHeight="1">
      <c r="G1490" s="24"/>
      <c r="J1490" s="22"/>
    </row>
    <row r="1491" spans="7:10" ht="15" customHeight="1">
      <c r="G1491" s="24"/>
      <c r="J1491" s="22"/>
    </row>
    <row r="1492" spans="7:10" ht="15" customHeight="1">
      <c r="G1492" s="24"/>
      <c r="J1492" s="22"/>
    </row>
    <row r="1493" spans="7:10" ht="15" customHeight="1">
      <c r="G1493" s="24"/>
      <c r="J1493" s="22"/>
    </row>
    <row r="1494" spans="7:10" ht="15" customHeight="1">
      <c r="G1494" s="24"/>
      <c r="J1494" s="22"/>
    </row>
    <row r="1495" spans="7:10" ht="15" customHeight="1">
      <c r="G1495" s="24"/>
      <c r="J1495" s="22"/>
    </row>
    <row r="1496" spans="7:10" ht="15" customHeight="1">
      <c r="G1496" s="24"/>
      <c r="J1496" s="22"/>
    </row>
    <row r="1497" spans="7:10" ht="15" customHeight="1">
      <c r="G1497" s="24"/>
      <c r="J1497" s="22"/>
    </row>
    <row r="1498" spans="7:10" ht="15" customHeight="1">
      <c r="G1498" s="24"/>
      <c r="J1498" s="22"/>
    </row>
    <row r="1499" spans="7:10" ht="15" customHeight="1">
      <c r="G1499" s="24"/>
      <c r="J1499" s="22"/>
    </row>
    <row r="1500" spans="7:10" ht="15" customHeight="1">
      <c r="G1500" s="24"/>
      <c r="J1500" s="22"/>
    </row>
    <row r="1501" spans="7:10" ht="15" customHeight="1">
      <c r="G1501" s="24"/>
      <c r="J1501" s="22"/>
    </row>
    <row r="1502" spans="7:10" ht="15" customHeight="1">
      <c r="G1502" s="24"/>
      <c r="J1502" s="22"/>
    </row>
    <row r="1503" spans="7:10" ht="15" customHeight="1">
      <c r="G1503" s="24"/>
      <c r="J1503" s="22"/>
    </row>
    <row r="1504" spans="7:10" ht="15" customHeight="1">
      <c r="G1504" s="24"/>
      <c r="J1504" s="22"/>
    </row>
    <row r="1505" spans="7:10" ht="15" customHeight="1">
      <c r="G1505" s="24"/>
      <c r="J1505" s="22"/>
    </row>
    <row r="1506" spans="7:10" ht="15" customHeight="1">
      <c r="G1506" s="24"/>
      <c r="J1506" s="22"/>
    </row>
    <row r="1507" spans="7:10" ht="15" customHeight="1">
      <c r="G1507" s="24"/>
      <c r="J1507" s="22"/>
    </row>
    <row r="1508" spans="7:10" ht="15" customHeight="1">
      <c r="G1508" s="24"/>
      <c r="J1508" s="22"/>
    </row>
    <row r="1509" spans="7:10" ht="15" customHeight="1">
      <c r="G1509" s="24"/>
      <c r="J1509" s="22"/>
    </row>
    <row r="1510" spans="7:10" ht="15" customHeight="1">
      <c r="G1510" s="24"/>
      <c r="J1510" s="22"/>
    </row>
    <row r="1511" spans="7:10" ht="15" customHeight="1">
      <c r="G1511" s="24"/>
      <c r="J1511" s="22"/>
    </row>
    <row r="1512" spans="7:10" ht="15" customHeight="1">
      <c r="G1512" s="24"/>
      <c r="J1512" s="22"/>
    </row>
    <row r="1513" spans="7:10" ht="15" customHeight="1">
      <c r="G1513" s="24"/>
      <c r="J1513" s="22"/>
    </row>
    <row r="1514" spans="7:10" ht="15" customHeight="1">
      <c r="G1514" s="24"/>
      <c r="J1514" s="22"/>
    </row>
    <row r="1515" spans="7:10" ht="15" customHeight="1">
      <c r="G1515" s="24"/>
      <c r="J1515" s="22"/>
    </row>
    <row r="1516" spans="7:10" ht="15" customHeight="1">
      <c r="G1516" s="24"/>
      <c r="J1516" s="22"/>
    </row>
    <row r="1517" spans="7:10" ht="15" customHeight="1">
      <c r="G1517" s="24"/>
      <c r="J1517" s="22"/>
    </row>
    <row r="1518" spans="7:10" ht="15" customHeight="1">
      <c r="G1518" s="24"/>
      <c r="J1518" s="22"/>
    </row>
    <row r="1519" spans="7:10" ht="15" customHeight="1">
      <c r="G1519" s="24"/>
      <c r="J1519" s="22"/>
    </row>
    <row r="1520" spans="7:10" ht="15" customHeight="1">
      <c r="G1520" s="24"/>
      <c r="J1520" s="22"/>
    </row>
    <row r="1521" spans="7:10" ht="15" customHeight="1">
      <c r="G1521" s="24"/>
      <c r="J1521" s="22"/>
    </row>
    <row r="1522" spans="7:10" ht="15" customHeight="1">
      <c r="G1522" s="24"/>
      <c r="J1522" s="22"/>
    </row>
    <row r="1523" spans="7:10" ht="15" customHeight="1">
      <c r="G1523" s="24"/>
      <c r="J1523" s="22"/>
    </row>
    <row r="1524" spans="7:10" ht="15" customHeight="1">
      <c r="G1524" s="24"/>
      <c r="J1524" s="22"/>
    </row>
    <row r="1525" spans="7:10" ht="15" customHeight="1">
      <c r="G1525" s="24"/>
      <c r="J1525" s="22"/>
    </row>
    <row r="1526" spans="7:10" ht="15" customHeight="1">
      <c r="G1526" s="24"/>
      <c r="J1526" s="22"/>
    </row>
    <row r="1527" spans="7:10" ht="15" customHeight="1">
      <c r="G1527" s="24"/>
      <c r="J1527" s="22"/>
    </row>
    <row r="1528" spans="7:10" ht="15" customHeight="1">
      <c r="G1528" s="24"/>
      <c r="J1528" s="22"/>
    </row>
    <row r="1529" spans="7:10" ht="15" customHeight="1">
      <c r="G1529" s="24"/>
      <c r="J1529" s="22"/>
    </row>
    <row r="1530" spans="7:10" ht="15" customHeight="1">
      <c r="G1530" s="24"/>
      <c r="J1530" s="22"/>
    </row>
    <row r="1531" spans="7:10" ht="15" customHeight="1">
      <c r="G1531" s="24"/>
      <c r="J1531" s="22"/>
    </row>
    <row r="1532" spans="7:10" ht="15" customHeight="1">
      <c r="G1532" s="24"/>
      <c r="J1532" s="22"/>
    </row>
    <row r="1533" spans="7:10" ht="15" customHeight="1">
      <c r="G1533" s="24"/>
      <c r="J1533" s="22"/>
    </row>
    <row r="1534" spans="7:10" ht="15" customHeight="1">
      <c r="G1534" s="24"/>
      <c r="J1534" s="22"/>
    </row>
    <row r="1535" spans="7:10" ht="15" customHeight="1">
      <c r="G1535" s="24"/>
      <c r="J1535" s="22"/>
    </row>
    <row r="1536" spans="7:10" ht="15" customHeight="1">
      <c r="G1536" s="24"/>
      <c r="J1536" s="22"/>
    </row>
    <row r="1537" spans="7:10" ht="15" customHeight="1">
      <c r="G1537" s="24"/>
      <c r="J1537" s="22"/>
    </row>
    <row r="1538" spans="7:10" ht="15" customHeight="1">
      <c r="G1538" s="24"/>
      <c r="J1538" s="22"/>
    </row>
    <row r="1539" spans="7:10" ht="15" customHeight="1">
      <c r="G1539" s="24"/>
      <c r="J1539" s="22"/>
    </row>
    <row r="1540" spans="7:10" ht="15" customHeight="1">
      <c r="G1540" s="24"/>
      <c r="J1540" s="22"/>
    </row>
    <row r="1541" spans="7:10" ht="15" customHeight="1">
      <c r="G1541" s="24"/>
      <c r="J1541" s="22"/>
    </row>
    <row r="1542" spans="7:10" ht="15" customHeight="1">
      <c r="G1542" s="24"/>
      <c r="J1542" s="22"/>
    </row>
    <row r="1543" spans="7:10" ht="15" customHeight="1">
      <c r="G1543" s="24"/>
      <c r="J1543" s="22"/>
    </row>
    <row r="1544" spans="7:10" ht="15" customHeight="1">
      <c r="G1544" s="24"/>
      <c r="J1544" s="22"/>
    </row>
    <row r="1545" spans="7:10" ht="15" customHeight="1">
      <c r="G1545" s="24"/>
      <c r="J1545" s="22"/>
    </row>
    <row r="1546" spans="7:10" ht="15" customHeight="1">
      <c r="G1546" s="24"/>
      <c r="J1546" s="22"/>
    </row>
    <row r="1547" spans="7:10" ht="15" customHeight="1">
      <c r="G1547" s="24"/>
      <c r="J1547" s="22"/>
    </row>
    <row r="1548" spans="7:10" ht="15" customHeight="1">
      <c r="G1548" s="24"/>
      <c r="J1548" s="22"/>
    </row>
    <row r="1549" spans="7:10" ht="15" customHeight="1">
      <c r="G1549" s="24"/>
      <c r="J1549" s="22"/>
    </row>
    <row r="1550" spans="7:10" ht="15" customHeight="1">
      <c r="G1550" s="24"/>
      <c r="J1550" s="22"/>
    </row>
    <row r="1551" spans="7:10" ht="15" customHeight="1">
      <c r="G1551" s="24"/>
      <c r="J1551" s="22"/>
    </row>
    <row r="1552" spans="7:10" ht="15" customHeight="1">
      <c r="G1552" s="24"/>
      <c r="J1552" s="22"/>
    </row>
    <row r="1553" spans="7:10" ht="15" customHeight="1">
      <c r="G1553" s="24"/>
      <c r="J1553" s="22"/>
    </row>
    <row r="1554" spans="7:10" ht="15" customHeight="1">
      <c r="G1554" s="24"/>
      <c r="J1554" s="22"/>
    </row>
    <row r="1555" spans="7:10" ht="15" customHeight="1">
      <c r="G1555" s="24"/>
      <c r="J1555" s="22"/>
    </row>
    <row r="1556" spans="7:10" ht="15" customHeight="1">
      <c r="G1556" s="24"/>
      <c r="J1556" s="22"/>
    </row>
    <row r="1557" spans="7:10" ht="15" customHeight="1">
      <c r="G1557" s="24"/>
      <c r="J1557" s="22"/>
    </row>
    <row r="1558" spans="7:10" ht="15" customHeight="1">
      <c r="G1558" s="24"/>
      <c r="J1558" s="22"/>
    </row>
    <row r="1559" spans="7:10" ht="15" customHeight="1">
      <c r="G1559" s="24"/>
      <c r="J1559" s="22"/>
    </row>
    <row r="1560" spans="7:10" ht="15" customHeight="1">
      <c r="G1560" s="24"/>
      <c r="J1560" s="22"/>
    </row>
    <row r="1561" spans="7:10" ht="15" customHeight="1">
      <c r="G1561" s="24"/>
      <c r="J1561" s="22"/>
    </row>
    <row r="1562" spans="7:10" ht="15" customHeight="1">
      <c r="G1562" s="24"/>
      <c r="J1562" s="22"/>
    </row>
    <row r="1563" spans="7:10" ht="15" customHeight="1">
      <c r="G1563" s="24"/>
      <c r="J1563" s="22"/>
    </row>
    <row r="1564" spans="7:10" ht="15" customHeight="1">
      <c r="G1564" s="24"/>
      <c r="J1564" s="22"/>
    </row>
    <row r="1565" spans="7:10" ht="15" customHeight="1">
      <c r="G1565" s="24"/>
      <c r="J1565" s="22"/>
    </row>
    <row r="1566" spans="7:10" ht="15" customHeight="1">
      <c r="G1566" s="24"/>
      <c r="J1566" s="22"/>
    </row>
    <row r="1567" spans="7:10" ht="15" customHeight="1">
      <c r="G1567" s="24"/>
      <c r="J1567" s="22"/>
    </row>
    <row r="1568" spans="7:10" ht="15" customHeight="1">
      <c r="G1568" s="24"/>
      <c r="J1568" s="22"/>
    </row>
    <row r="1569" spans="7:10" ht="15" customHeight="1">
      <c r="G1569" s="24"/>
      <c r="J1569" s="22"/>
    </row>
    <row r="1570" spans="7:10" ht="15" customHeight="1">
      <c r="G1570" s="24"/>
      <c r="J1570" s="22"/>
    </row>
    <row r="1571" spans="7:10" ht="15" customHeight="1">
      <c r="G1571" s="24"/>
      <c r="J1571" s="22"/>
    </row>
    <row r="1572" spans="7:10" ht="15" customHeight="1">
      <c r="G1572" s="24"/>
      <c r="J1572" s="22"/>
    </row>
    <row r="1573" spans="7:10" ht="15" customHeight="1">
      <c r="G1573" s="24"/>
      <c r="J1573" s="22"/>
    </row>
    <row r="1574" spans="7:10" ht="15" customHeight="1">
      <c r="G1574" s="24"/>
      <c r="J1574" s="22"/>
    </row>
    <row r="1575" spans="7:10" ht="15" customHeight="1">
      <c r="G1575" s="24"/>
      <c r="J1575" s="22"/>
    </row>
    <row r="1576" spans="7:10" ht="15" customHeight="1">
      <c r="G1576" s="24"/>
      <c r="J1576" s="22"/>
    </row>
    <row r="1577" spans="7:10" ht="15" customHeight="1">
      <c r="G1577" s="24"/>
      <c r="J1577" s="22"/>
    </row>
    <row r="1578" spans="7:10" ht="15" customHeight="1">
      <c r="G1578" s="24"/>
      <c r="J1578" s="22"/>
    </row>
    <row r="1579" spans="7:10" ht="15" customHeight="1">
      <c r="G1579" s="24"/>
      <c r="J1579" s="22"/>
    </row>
    <row r="1580" spans="7:10" ht="15" customHeight="1">
      <c r="G1580" s="24"/>
      <c r="J1580" s="22"/>
    </row>
    <row r="1581" spans="7:10" ht="15" customHeight="1">
      <c r="G1581" s="24"/>
      <c r="J1581" s="22"/>
    </row>
    <row r="1582" spans="7:10" ht="15" customHeight="1">
      <c r="G1582" s="24"/>
      <c r="J1582" s="22"/>
    </row>
    <row r="1583" spans="7:10" ht="15" customHeight="1">
      <c r="G1583" s="24"/>
      <c r="J1583" s="22"/>
    </row>
    <row r="1584" spans="7:10" ht="15" customHeight="1">
      <c r="G1584" s="24"/>
      <c r="J1584" s="22"/>
    </row>
    <row r="1585" spans="7:10" ht="15" customHeight="1">
      <c r="G1585" s="24"/>
      <c r="J1585" s="22"/>
    </row>
    <row r="1586" spans="7:10" ht="15" customHeight="1">
      <c r="G1586" s="24"/>
      <c r="J1586" s="22"/>
    </row>
    <row r="1587" spans="7:10" ht="15" customHeight="1">
      <c r="G1587" s="24"/>
      <c r="J1587" s="22"/>
    </row>
    <row r="1588" spans="7:10" ht="15" customHeight="1">
      <c r="G1588" s="24"/>
      <c r="J1588" s="22"/>
    </row>
    <row r="1589" spans="7:10" ht="15" customHeight="1">
      <c r="G1589" s="24"/>
      <c r="J1589" s="22"/>
    </row>
    <row r="1590" spans="7:10" ht="15" customHeight="1">
      <c r="G1590" s="24"/>
      <c r="J1590" s="22"/>
    </row>
    <row r="1591" spans="7:10" ht="15" customHeight="1">
      <c r="G1591" s="24"/>
      <c r="J1591" s="22"/>
    </row>
    <row r="1592" spans="7:10" ht="15" customHeight="1">
      <c r="G1592" s="24"/>
      <c r="J1592" s="22"/>
    </row>
    <row r="1593" spans="7:10" ht="15" customHeight="1">
      <c r="G1593" s="24"/>
      <c r="J1593" s="22"/>
    </row>
    <row r="1594" spans="7:10" ht="15" customHeight="1">
      <c r="G1594" s="24"/>
      <c r="J1594" s="22"/>
    </row>
    <row r="1595" spans="7:10" ht="15" customHeight="1">
      <c r="G1595" s="24"/>
      <c r="J1595" s="22"/>
    </row>
    <row r="1596" spans="7:10" ht="15" customHeight="1">
      <c r="G1596" s="24"/>
      <c r="J1596" s="22"/>
    </row>
    <row r="1597" spans="7:10" ht="15" customHeight="1">
      <c r="G1597" s="24"/>
      <c r="J1597" s="22"/>
    </row>
    <row r="1598" spans="7:10" ht="15" customHeight="1">
      <c r="G1598" s="24"/>
      <c r="J1598" s="22"/>
    </row>
    <row r="1599" spans="7:10" ht="15" customHeight="1">
      <c r="G1599" s="24"/>
      <c r="J1599" s="22"/>
    </row>
    <row r="1600" spans="7:10" ht="15" customHeight="1">
      <c r="G1600" s="24"/>
      <c r="J1600" s="22"/>
    </row>
    <row r="1601" spans="7:10" ht="15" customHeight="1">
      <c r="G1601" s="24"/>
      <c r="J1601" s="22"/>
    </row>
    <row r="1602" spans="7:10" ht="15" customHeight="1">
      <c r="G1602" s="24"/>
      <c r="J1602" s="22"/>
    </row>
    <row r="1603" spans="7:10" ht="15" customHeight="1">
      <c r="G1603" s="24"/>
      <c r="J1603" s="22"/>
    </row>
    <row r="1604" spans="7:10" ht="15" customHeight="1">
      <c r="G1604" s="24"/>
      <c r="J1604" s="22"/>
    </row>
    <row r="1605" spans="7:10" ht="15" customHeight="1">
      <c r="G1605" s="24"/>
      <c r="J1605" s="22"/>
    </row>
    <row r="1606" spans="7:10" ht="15" customHeight="1">
      <c r="G1606" s="24"/>
      <c r="J1606" s="22"/>
    </row>
    <row r="1607" spans="7:10" ht="15" customHeight="1">
      <c r="G1607" s="24"/>
      <c r="J1607" s="22"/>
    </row>
    <row r="1608" spans="7:10" ht="15" customHeight="1">
      <c r="G1608" s="24"/>
      <c r="J1608" s="22"/>
    </row>
    <row r="1609" spans="7:10" ht="15" customHeight="1">
      <c r="G1609" s="24"/>
      <c r="J1609" s="22"/>
    </row>
    <row r="1610" spans="7:10" ht="15" customHeight="1">
      <c r="G1610" s="24"/>
      <c r="J1610" s="22"/>
    </row>
    <row r="1611" spans="7:10" ht="15" customHeight="1">
      <c r="G1611" s="24"/>
      <c r="J1611" s="22"/>
    </row>
    <row r="1612" spans="7:10" ht="15" customHeight="1">
      <c r="G1612" s="24"/>
      <c r="J1612" s="22"/>
    </row>
    <row r="1613" spans="7:10" ht="15" customHeight="1">
      <c r="G1613" s="24"/>
      <c r="J1613" s="22"/>
    </row>
    <row r="1614" spans="7:10" ht="15" customHeight="1">
      <c r="G1614" s="24"/>
      <c r="J1614" s="22"/>
    </row>
    <row r="1615" spans="7:10" ht="15" customHeight="1">
      <c r="G1615" s="24"/>
      <c r="J1615" s="22"/>
    </row>
    <row r="1616" spans="7:10" ht="15" customHeight="1">
      <c r="G1616" s="24"/>
      <c r="J1616" s="22"/>
    </row>
    <row r="1617" spans="7:10" ht="15" customHeight="1">
      <c r="G1617" s="24"/>
      <c r="J1617" s="22"/>
    </row>
    <row r="1618" spans="7:10" ht="15" customHeight="1">
      <c r="G1618" s="24"/>
      <c r="J1618" s="22"/>
    </row>
    <row r="1619" spans="7:10" ht="15" customHeight="1">
      <c r="G1619" s="24"/>
      <c r="J1619" s="22"/>
    </row>
    <row r="1620" spans="7:10" ht="15" customHeight="1">
      <c r="G1620" s="24"/>
      <c r="J1620" s="22"/>
    </row>
    <row r="1621" spans="7:10" ht="15" customHeight="1">
      <c r="G1621" s="24"/>
      <c r="J1621" s="22"/>
    </row>
    <row r="1622" spans="7:10" ht="15" customHeight="1">
      <c r="G1622" s="24"/>
      <c r="J1622" s="22"/>
    </row>
    <row r="1623" spans="7:10" ht="15" customHeight="1">
      <c r="G1623" s="24"/>
      <c r="J1623" s="22"/>
    </row>
    <row r="1624" spans="7:10" ht="15" customHeight="1">
      <c r="G1624" s="24"/>
      <c r="J1624" s="22"/>
    </row>
    <row r="1625" spans="7:10" ht="15" customHeight="1">
      <c r="G1625" s="24"/>
      <c r="J1625" s="22"/>
    </row>
    <row r="1626" spans="7:10" ht="15" customHeight="1">
      <c r="G1626" s="24"/>
      <c r="J1626" s="22"/>
    </row>
    <row r="1627" spans="7:10" ht="15" customHeight="1">
      <c r="G1627" s="24"/>
      <c r="J1627" s="22"/>
    </row>
    <row r="1628" spans="7:10" ht="15" customHeight="1">
      <c r="G1628" s="24"/>
      <c r="J1628" s="22"/>
    </row>
    <row r="1629" spans="7:10" ht="15" customHeight="1">
      <c r="G1629" s="24"/>
      <c r="J1629" s="22"/>
    </row>
    <row r="1630" spans="7:10" ht="15" customHeight="1">
      <c r="G1630" s="24"/>
      <c r="J1630" s="22"/>
    </row>
    <row r="1631" spans="7:10" ht="15" customHeight="1">
      <c r="G1631" s="24"/>
      <c r="J1631" s="22"/>
    </row>
    <row r="1632" spans="7:10" ht="15" customHeight="1">
      <c r="G1632" s="24"/>
      <c r="J1632" s="22"/>
    </row>
    <row r="1633" spans="7:10" ht="15" customHeight="1">
      <c r="G1633" s="24"/>
      <c r="J1633" s="22"/>
    </row>
    <row r="1634" spans="7:10" ht="15" customHeight="1">
      <c r="G1634" s="24"/>
      <c r="J1634" s="22"/>
    </row>
    <row r="1635" spans="7:10" ht="15" customHeight="1">
      <c r="G1635" s="24"/>
      <c r="J1635" s="22"/>
    </row>
    <row r="1636" spans="7:10" ht="15" customHeight="1">
      <c r="G1636" s="24"/>
      <c r="I1636" s="22"/>
      <c r="J1636" s="22"/>
    </row>
    <row r="1637" spans="7:10" ht="15" customHeight="1">
      <c r="G1637" s="24"/>
      <c r="J1637" s="22"/>
    </row>
    <row r="1638" spans="7:10" ht="15" customHeight="1">
      <c r="G1638" s="24"/>
      <c r="J1638" s="22"/>
    </row>
    <row r="1639" spans="7:10" ht="15" customHeight="1">
      <c r="G1639" s="24"/>
      <c r="J1639" s="22"/>
    </row>
    <row r="1640" spans="7:10" ht="15" customHeight="1">
      <c r="G1640" s="24"/>
      <c r="J1640" s="22"/>
    </row>
    <row r="1641" spans="7:10" ht="15" customHeight="1">
      <c r="G1641" s="24"/>
      <c r="I1641" s="22"/>
      <c r="J1641" s="22"/>
    </row>
    <row r="1642" spans="7:10" ht="15" customHeight="1">
      <c r="G1642" s="24"/>
      <c r="J1642" s="22"/>
    </row>
    <row r="1643" spans="7:10" ht="15" customHeight="1">
      <c r="G1643" s="24"/>
      <c r="J1643" s="22"/>
    </row>
    <row r="1644" spans="7:10" ht="15" customHeight="1">
      <c r="G1644" s="24"/>
      <c r="J1644" s="22"/>
    </row>
    <row r="1645" spans="7:10" ht="15" customHeight="1">
      <c r="G1645" s="24"/>
      <c r="J1645" s="22"/>
    </row>
    <row r="1646" spans="7:10" ht="15" customHeight="1">
      <c r="G1646" s="24"/>
      <c r="I1646" s="22"/>
      <c r="J1646" s="22"/>
    </row>
    <row r="1647" spans="7:10" ht="15" customHeight="1">
      <c r="G1647" s="24"/>
      <c r="J1647" s="22"/>
    </row>
    <row r="1648" spans="7:10" ht="15" customHeight="1">
      <c r="G1648" s="24"/>
      <c r="J1648" s="22"/>
    </row>
    <row r="1649" spans="7:10" ht="15" customHeight="1">
      <c r="G1649" s="24"/>
      <c r="J1649" s="22"/>
    </row>
    <row r="1650" spans="7:10" ht="15" customHeight="1">
      <c r="G1650" s="24"/>
      <c r="J1650" s="22"/>
    </row>
    <row r="1651" spans="7:10" ht="15" customHeight="1">
      <c r="G1651" s="24"/>
      <c r="J1651" s="22"/>
    </row>
    <row r="1652" spans="7:10" ht="15" customHeight="1">
      <c r="G1652" s="24"/>
      <c r="J1652" s="22"/>
    </row>
    <row r="1653" spans="7:10" ht="15" customHeight="1">
      <c r="G1653" s="24"/>
      <c r="J1653" s="22"/>
    </row>
    <row r="1654" spans="7:10" ht="15" customHeight="1">
      <c r="G1654" s="24"/>
      <c r="J1654" s="22"/>
    </row>
    <row r="1655" spans="7:10" ht="15" customHeight="1">
      <c r="G1655" s="24"/>
      <c r="J1655" s="22"/>
    </row>
    <row r="1656" spans="7:10" ht="15" customHeight="1">
      <c r="G1656" s="24"/>
      <c r="J1656" s="22"/>
    </row>
    <row r="1657" spans="7:10" ht="15" customHeight="1">
      <c r="G1657" s="24"/>
      <c r="J1657" s="22"/>
    </row>
    <row r="1658" spans="7:10" ht="15" customHeight="1">
      <c r="G1658" s="24"/>
      <c r="J1658" s="22"/>
    </row>
    <row r="1659" spans="7:10" ht="15" customHeight="1">
      <c r="G1659" s="24"/>
      <c r="J1659" s="22"/>
    </row>
    <row r="1660" spans="7:10" ht="15" customHeight="1">
      <c r="G1660" s="24"/>
      <c r="J1660" s="22"/>
    </row>
    <row r="1661" spans="7:10" ht="15" customHeight="1">
      <c r="G1661" s="24"/>
      <c r="J1661" s="22"/>
    </row>
    <row r="1662" spans="7:10" ht="15" customHeight="1">
      <c r="G1662" s="24"/>
      <c r="J1662" s="22"/>
    </row>
    <row r="1663" spans="7:10" ht="15" customHeight="1">
      <c r="G1663" s="24"/>
      <c r="J1663" s="22"/>
    </row>
    <row r="1664" spans="7:10" ht="15" customHeight="1">
      <c r="G1664" s="24"/>
      <c r="J1664" s="22"/>
    </row>
    <row r="1665" spans="7:10" ht="15" customHeight="1">
      <c r="G1665" s="24"/>
      <c r="J1665" s="22"/>
    </row>
    <row r="1666" spans="7:10" ht="15" customHeight="1">
      <c r="G1666" s="24"/>
      <c r="J1666" s="22"/>
    </row>
    <row r="1667" spans="7:10" ht="15" customHeight="1">
      <c r="G1667" s="24"/>
      <c r="J1667" s="22"/>
    </row>
    <row r="1668" spans="7:10" ht="15" customHeight="1">
      <c r="G1668" s="24"/>
      <c r="J1668" s="22"/>
    </row>
    <row r="1669" spans="7:10" ht="15" customHeight="1">
      <c r="G1669" s="24"/>
      <c r="J1669" s="22"/>
    </row>
    <row r="1670" spans="7:10" ht="15" customHeight="1">
      <c r="G1670" s="24"/>
      <c r="J1670" s="22"/>
    </row>
    <row r="1671" spans="7:10" ht="15" customHeight="1">
      <c r="G1671" s="24"/>
      <c r="J1671" s="22"/>
    </row>
    <row r="1672" spans="7:10" ht="15" customHeight="1">
      <c r="G1672" s="24"/>
      <c r="J1672" s="22"/>
    </row>
    <row r="1673" spans="7:10" ht="15" customHeight="1">
      <c r="G1673" s="24"/>
      <c r="J1673" s="22"/>
    </row>
    <row r="1674" spans="7:10" ht="15" customHeight="1">
      <c r="G1674" s="24"/>
      <c r="J1674" s="22"/>
    </row>
    <row r="1675" spans="7:10" ht="15" customHeight="1">
      <c r="G1675" s="24"/>
      <c r="J1675" s="22"/>
    </row>
    <row r="1676" spans="7:10" ht="15" customHeight="1">
      <c r="G1676" s="24"/>
      <c r="J1676" s="22"/>
    </row>
    <row r="1677" spans="7:10" ht="15" customHeight="1">
      <c r="G1677" s="24"/>
      <c r="J1677" s="22"/>
    </row>
    <row r="1678" spans="7:10" ht="15" customHeight="1">
      <c r="G1678" s="24"/>
      <c r="J1678" s="22"/>
    </row>
    <row r="1679" spans="7:10" ht="15" customHeight="1">
      <c r="G1679" s="24"/>
      <c r="J1679" s="22"/>
    </row>
    <row r="1680" spans="7:10" ht="15" customHeight="1">
      <c r="G1680" s="24"/>
      <c r="J1680" s="22"/>
    </row>
    <row r="1681" spans="7:10" ht="15" customHeight="1">
      <c r="G1681" s="24"/>
      <c r="J1681" s="22"/>
    </row>
    <row r="1682" spans="7:10" ht="15" customHeight="1">
      <c r="G1682" s="24"/>
      <c r="J1682" s="22"/>
    </row>
    <row r="1683" spans="7:10" ht="15" customHeight="1">
      <c r="G1683" s="24"/>
      <c r="J1683" s="22"/>
    </row>
    <row r="1684" spans="7:10" ht="15" customHeight="1">
      <c r="G1684" s="24"/>
      <c r="J1684" s="22"/>
    </row>
    <row r="1685" spans="7:10" ht="15" customHeight="1">
      <c r="G1685" s="24"/>
      <c r="J1685" s="22"/>
    </row>
    <row r="1686" spans="7:10" ht="15" customHeight="1">
      <c r="G1686" s="24"/>
      <c r="J1686" s="22"/>
    </row>
    <row r="1687" spans="7:10" ht="15" customHeight="1">
      <c r="G1687" s="24"/>
      <c r="J1687" s="22"/>
    </row>
    <row r="1688" spans="7:10" ht="15" customHeight="1">
      <c r="G1688" s="24"/>
      <c r="J1688" s="22"/>
    </row>
    <row r="1689" spans="7:10" ht="15" customHeight="1">
      <c r="G1689" s="24"/>
      <c r="J1689" s="22"/>
    </row>
    <row r="1690" spans="7:10" ht="15" customHeight="1">
      <c r="G1690" s="24"/>
      <c r="J1690" s="22"/>
    </row>
    <row r="1691" spans="7:10" ht="15" customHeight="1">
      <c r="G1691" s="24"/>
      <c r="J1691" s="22"/>
    </row>
    <row r="1692" spans="7:10" ht="15" customHeight="1">
      <c r="G1692" s="24"/>
      <c r="J1692" s="22"/>
    </row>
    <row r="1693" spans="7:10" ht="15" customHeight="1">
      <c r="G1693" s="24"/>
      <c r="J1693" s="22"/>
    </row>
    <row r="1694" spans="7:10" ht="15" customHeight="1">
      <c r="G1694" s="24"/>
      <c r="J1694" s="22"/>
    </row>
    <row r="1695" spans="7:10" ht="15" customHeight="1">
      <c r="G1695" s="24"/>
      <c r="J1695" s="22"/>
    </row>
    <row r="1696" spans="7:10" ht="15" customHeight="1">
      <c r="G1696" s="24"/>
      <c r="J1696" s="22"/>
    </row>
    <row r="1697" spans="7:10" ht="15" customHeight="1">
      <c r="G1697" s="24"/>
      <c r="J1697" s="22"/>
    </row>
    <row r="1698" spans="7:10" ht="15" customHeight="1">
      <c r="G1698" s="24"/>
      <c r="J1698" s="22"/>
    </row>
    <row r="1699" spans="7:10" ht="15" customHeight="1">
      <c r="G1699" s="24"/>
      <c r="J1699" s="22"/>
    </row>
    <row r="1700" spans="7:10" ht="15" customHeight="1">
      <c r="G1700" s="24"/>
      <c r="J1700" s="22"/>
    </row>
    <row r="1701" spans="7:10" ht="15" customHeight="1">
      <c r="G1701" s="24"/>
      <c r="J1701" s="22"/>
    </row>
    <row r="1702" spans="7:10" ht="15" customHeight="1">
      <c r="G1702" s="24"/>
      <c r="J1702" s="22"/>
    </row>
    <row r="1703" spans="7:10" ht="15" customHeight="1">
      <c r="G1703" s="24"/>
      <c r="J1703" s="22"/>
    </row>
    <row r="1704" spans="7:10" ht="15" customHeight="1">
      <c r="G1704" s="24"/>
      <c r="J1704" s="22"/>
    </row>
    <row r="1705" spans="7:10" ht="15" customHeight="1">
      <c r="G1705" s="24"/>
      <c r="J1705" s="22"/>
    </row>
    <row r="1706" spans="7:10" ht="15" customHeight="1">
      <c r="G1706" s="24"/>
      <c r="J1706" s="22"/>
    </row>
    <row r="1707" spans="7:10" ht="15" customHeight="1">
      <c r="G1707" s="24"/>
      <c r="J1707" s="22"/>
    </row>
    <row r="1708" spans="7:10" ht="15" customHeight="1">
      <c r="G1708" s="24"/>
      <c r="J1708" s="22"/>
    </row>
    <row r="1709" spans="7:10" ht="15" customHeight="1">
      <c r="G1709" s="24"/>
      <c r="J1709" s="22"/>
    </row>
    <row r="1710" spans="7:10" ht="15" customHeight="1">
      <c r="G1710" s="24"/>
      <c r="J1710" s="22"/>
    </row>
    <row r="1711" spans="7:10" ht="15" customHeight="1">
      <c r="G1711" s="24"/>
      <c r="J1711" s="22"/>
    </row>
    <row r="1712" spans="7:10" ht="15" customHeight="1">
      <c r="G1712" s="24"/>
      <c r="J1712" s="22"/>
    </row>
    <row r="1713" spans="7:10" ht="15" customHeight="1">
      <c r="G1713" s="24"/>
      <c r="J1713" s="22"/>
    </row>
    <row r="1714" spans="7:10" ht="15" customHeight="1">
      <c r="G1714" s="24"/>
      <c r="J1714" s="22"/>
    </row>
    <row r="1715" spans="7:10" ht="15" customHeight="1">
      <c r="G1715" s="24"/>
      <c r="J1715" s="22"/>
    </row>
    <row r="1716" spans="7:10" ht="15" customHeight="1">
      <c r="G1716" s="24"/>
      <c r="J1716" s="22"/>
    </row>
    <row r="1717" spans="7:10" ht="15" customHeight="1">
      <c r="G1717" s="24"/>
      <c r="J1717" s="22"/>
    </row>
    <row r="1718" spans="7:10" ht="15" customHeight="1">
      <c r="G1718" s="24"/>
      <c r="J1718" s="22"/>
    </row>
    <row r="1719" spans="7:10" ht="15" customHeight="1">
      <c r="G1719" s="24"/>
      <c r="J1719" s="22"/>
    </row>
    <row r="1720" spans="7:10" ht="15" customHeight="1">
      <c r="J1720" s="22"/>
    </row>
    <row r="1721" spans="7:10" ht="15" customHeight="1">
      <c r="J1721" s="22"/>
    </row>
    <row r="1722" spans="7:10" ht="15" customHeight="1">
      <c r="J1722" s="22"/>
    </row>
    <row r="1723" spans="7:10" ht="15" customHeight="1">
      <c r="J1723" s="22"/>
    </row>
    <row r="1724" spans="7:10" ht="15" customHeight="1">
      <c r="J1724" s="22"/>
    </row>
    <row r="1725" spans="7:10" ht="15" customHeight="1">
      <c r="J1725" s="22"/>
    </row>
    <row r="1726" spans="7:10" ht="15" customHeight="1">
      <c r="J1726" s="22"/>
    </row>
    <row r="1727" spans="7:10" ht="15" customHeight="1">
      <c r="J1727" s="22"/>
    </row>
    <row r="1728" spans="7:10" ht="15" customHeight="1">
      <c r="J1728" s="22"/>
    </row>
    <row r="1729" spans="10:10" ht="15" customHeight="1">
      <c r="J1729" s="22"/>
    </row>
    <row r="1730" spans="10:10" ht="15" customHeight="1">
      <c r="J1730" s="22"/>
    </row>
    <row r="1731" spans="10:10" ht="15" customHeight="1">
      <c r="J1731" s="22"/>
    </row>
    <row r="1732" spans="10:10" ht="15" customHeight="1">
      <c r="J1732" s="22"/>
    </row>
    <row r="1733" spans="10:10" ht="15" customHeight="1">
      <c r="J1733" s="22"/>
    </row>
    <row r="1734" spans="10:10" ht="15" customHeight="1">
      <c r="J1734" s="22"/>
    </row>
    <row r="1735" spans="10:10" ht="15" customHeight="1">
      <c r="J1735" s="22"/>
    </row>
    <row r="1736" spans="10:10" ht="15" customHeight="1">
      <c r="J1736" s="22"/>
    </row>
    <row r="1737" spans="10:10" ht="15" customHeight="1">
      <c r="J1737" s="22"/>
    </row>
    <row r="1738" spans="10:10" ht="15" customHeight="1">
      <c r="J1738" s="22"/>
    </row>
    <row r="1739" spans="10:10" ht="15" customHeight="1">
      <c r="J1739" s="22"/>
    </row>
    <row r="1740" spans="10:10" ht="15" customHeight="1">
      <c r="J1740" s="22"/>
    </row>
    <row r="1741" spans="10:10" ht="15" customHeight="1">
      <c r="J1741" s="22"/>
    </row>
    <row r="1742" spans="10:10" ht="15" customHeight="1">
      <c r="J1742" s="22"/>
    </row>
    <row r="1743" spans="10:10" ht="15" customHeight="1">
      <c r="J1743" s="22"/>
    </row>
    <row r="1744" spans="10:10" ht="15" customHeight="1">
      <c r="J1744" s="22"/>
    </row>
    <row r="1745" spans="10:10" ht="15" customHeight="1">
      <c r="J1745" s="22"/>
    </row>
    <row r="1746" spans="10:10" ht="15" customHeight="1">
      <c r="J1746" s="22"/>
    </row>
    <row r="1747" spans="10:10" ht="15" customHeight="1">
      <c r="J1747" s="22"/>
    </row>
    <row r="1748" spans="10:10" ht="15" customHeight="1">
      <c r="J1748" s="22"/>
    </row>
    <row r="1749" spans="10:10" ht="15" customHeight="1">
      <c r="J1749" s="22"/>
    </row>
    <row r="1750" spans="10:10" ht="15" customHeight="1">
      <c r="J1750" s="22"/>
    </row>
    <row r="1751" spans="10:10" ht="15" customHeight="1">
      <c r="J1751" s="22"/>
    </row>
    <row r="1752" spans="10:10" ht="15" customHeight="1">
      <c r="J1752" s="22"/>
    </row>
    <row r="1753" spans="10:10" ht="15" customHeight="1">
      <c r="J1753" s="22"/>
    </row>
    <row r="1754" spans="10:10" ht="15" customHeight="1">
      <c r="J1754" s="22"/>
    </row>
    <row r="1755" spans="10:10" ht="15" customHeight="1">
      <c r="J1755" s="22"/>
    </row>
    <row r="1756" spans="10:10" ht="15" customHeight="1">
      <c r="J1756" s="22"/>
    </row>
    <row r="1757" spans="10:10" ht="15" customHeight="1">
      <c r="J1757" s="22"/>
    </row>
    <row r="1758" spans="10:10" ht="15" customHeight="1">
      <c r="J1758" s="22"/>
    </row>
    <row r="1759" spans="10:10" ht="15" customHeight="1">
      <c r="J1759" s="22"/>
    </row>
    <row r="1760" spans="10:10" ht="15" customHeight="1">
      <c r="J1760" s="22"/>
    </row>
    <row r="1761" spans="10:10" ht="15" customHeight="1">
      <c r="J1761" s="22"/>
    </row>
    <row r="1762" spans="10:10" ht="15" customHeight="1">
      <c r="J1762" s="22"/>
    </row>
    <row r="1763" spans="10:10" ht="15" customHeight="1">
      <c r="J1763" s="22"/>
    </row>
    <row r="1764" spans="10:10" ht="15" customHeight="1">
      <c r="J1764" s="22"/>
    </row>
    <row r="1765" spans="10:10" ht="15" customHeight="1">
      <c r="J1765" s="22"/>
    </row>
    <row r="1766" spans="10:10" ht="15" customHeight="1">
      <c r="J1766" s="22"/>
    </row>
    <row r="1767" spans="10:10" ht="15" customHeight="1">
      <c r="J1767" s="22"/>
    </row>
    <row r="1768" spans="10:10" ht="15" customHeight="1">
      <c r="J1768" s="22"/>
    </row>
    <row r="1769" spans="10:10" ht="15" customHeight="1">
      <c r="J1769" s="22"/>
    </row>
    <row r="1770" spans="10:10" ht="15" customHeight="1">
      <c r="J1770" s="22"/>
    </row>
    <row r="1771" spans="10:10" ht="15" customHeight="1">
      <c r="J1771" s="22"/>
    </row>
    <row r="1772" spans="10:10" ht="15" customHeight="1">
      <c r="J1772" s="22"/>
    </row>
    <row r="1773" spans="10:10" ht="15" customHeight="1">
      <c r="J1773" s="22"/>
    </row>
    <row r="1774" spans="10:10" ht="15" customHeight="1">
      <c r="J1774" s="22"/>
    </row>
    <row r="1775" spans="10:10" ht="15" customHeight="1">
      <c r="J1775" s="22"/>
    </row>
    <row r="1776" spans="10:10" ht="15" customHeight="1">
      <c r="J1776" s="22"/>
    </row>
    <row r="1777" spans="7:10" ht="15" customHeight="1">
      <c r="J1777" s="22"/>
    </row>
    <row r="1778" spans="7:10" ht="15" customHeight="1">
      <c r="J1778" s="22"/>
    </row>
    <row r="1779" spans="7:10" ht="15" customHeight="1">
      <c r="J1779" s="22"/>
    </row>
    <row r="1780" spans="7:10" ht="15" customHeight="1">
      <c r="J1780" s="22"/>
    </row>
    <row r="1781" spans="7:10" ht="15" customHeight="1">
      <c r="G1781" s="24"/>
      <c r="J1781" s="22"/>
    </row>
    <row r="1782" spans="7:10" ht="15" customHeight="1">
      <c r="J1782" s="22"/>
    </row>
    <row r="1783" spans="7:10" ht="15" customHeight="1">
      <c r="J1783" s="22"/>
    </row>
    <row r="1784" spans="7:10" ht="15" customHeight="1">
      <c r="J1784" s="22"/>
    </row>
    <row r="1785" spans="7:10" ht="15" customHeight="1">
      <c r="J1785" s="22"/>
    </row>
    <row r="1786" spans="7:10" ht="15" customHeight="1">
      <c r="J1786" s="22"/>
    </row>
    <row r="1787" spans="7:10" ht="15" customHeight="1">
      <c r="J1787" s="22"/>
    </row>
    <row r="1788" spans="7:10" ht="15" customHeight="1">
      <c r="J1788" s="22"/>
    </row>
    <row r="1789" spans="7:10" ht="15" customHeight="1">
      <c r="J1789" s="22"/>
    </row>
    <row r="1790" spans="7:10" ht="15" customHeight="1">
      <c r="J1790" s="22"/>
    </row>
    <row r="1791" spans="7:10" ht="15" customHeight="1">
      <c r="J1791" s="22"/>
    </row>
    <row r="1792" spans="7:10" ht="15" customHeight="1">
      <c r="J1792" s="22"/>
    </row>
    <row r="1793" spans="9:10" ht="15" customHeight="1">
      <c r="J1793" s="22"/>
    </row>
    <row r="1794" spans="9:10" ht="15" customHeight="1">
      <c r="J1794" s="22"/>
    </row>
    <row r="1795" spans="9:10" ht="15" customHeight="1">
      <c r="I1795" s="22"/>
      <c r="J1795" s="22"/>
    </row>
    <row r="1796" spans="9:10" ht="15" customHeight="1">
      <c r="J1796" s="22"/>
    </row>
    <row r="1797" spans="9:10" ht="15" customHeight="1">
      <c r="J1797" s="22"/>
    </row>
    <row r="1798" spans="9:10" ht="15" customHeight="1">
      <c r="J1798" s="22"/>
    </row>
    <row r="1799" spans="9:10" ht="15" customHeight="1">
      <c r="J1799" s="22"/>
    </row>
    <row r="1800" spans="9:10" ht="15" customHeight="1">
      <c r="J1800" s="22"/>
    </row>
    <row r="1801" spans="9:10" ht="15" customHeight="1">
      <c r="J1801" s="22"/>
    </row>
    <row r="1802" spans="9:10" ht="15" customHeight="1">
      <c r="J1802" s="22"/>
    </row>
    <row r="1803" spans="9:10" ht="15" customHeight="1">
      <c r="J1803" s="22"/>
    </row>
    <row r="1804" spans="9:10" ht="15" customHeight="1">
      <c r="J1804" s="22"/>
    </row>
    <row r="1805" spans="9:10" ht="15" customHeight="1">
      <c r="J1805" s="22"/>
    </row>
    <row r="1806" spans="9:10" ht="15" customHeight="1">
      <c r="J1806" s="22"/>
    </row>
    <row r="1807" spans="9:10" ht="15" customHeight="1">
      <c r="J1807" s="22"/>
    </row>
    <row r="1808" spans="9:10" ht="15" customHeight="1">
      <c r="J1808" s="22"/>
    </row>
    <row r="1809" spans="10:10" ht="15" customHeight="1">
      <c r="J1809" s="22"/>
    </row>
    <row r="1810" spans="10:10" ht="15" customHeight="1">
      <c r="J1810" s="22"/>
    </row>
    <row r="1811" spans="10:10" ht="15" customHeight="1">
      <c r="J1811" s="22"/>
    </row>
    <row r="1812" spans="10:10" ht="15" customHeight="1">
      <c r="J1812" s="22"/>
    </row>
    <row r="1813" spans="10:10" ht="15" customHeight="1">
      <c r="J1813" s="22"/>
    </row>
    <row r="1814" spans="10:10" ht="15" customHeight="1">
      <c r="J1814" s="22"/>
    </row>
    <row r="1815" spans="10:10" ht="15" customHeight="1">
      <c r="J1815" s="22"/>
    </row>
    <row r="1816" spans="10:10" ht="15" customHeight="1">
      <c r="J1816" s="22"/>
    </row>
    <row r="1817" spans="10:10" ht="15" customHeight="1">
      <c r="J1817" s="22"/>
    </row>
    <row r="1818" spans="10:10" ht="15" customHeight="1">
      <c r="J1818" s="22"/>
    </row>
    <row r="1819" spans="10:10" ht="15" customHeight="1">
      <c r="J1819" s="22"/>
    </row>
    <row r="1820" spans="10:10" ht="15" customHeight="1">
      <c r="J1820" s="22"/>
    </row>
    <row r="1821" spans="10:10" ht="15" customHeight="1">
      <c r="J1821" s="22"/>
    </row>
    <row r="1822" spans="10:10" ht="15" customHeight="1">
      <c r="J1822" s="22"/>
    </row>
    <row r="1823" spans="10:10" ht="15" customHeight="1">
      <c r="J1823" s="22"/>
    </row>
    <row r="1824" spans="10:10" ht="15" customHeight="1">
      <c r="J1824" s="22"/>
    </row>
    <row r="1825" spans="10:10" ht="15" customHeight="1">
      <c r="J1825" s="22"/>
    </row>
    <row r="1826" spans="10:10" ht="15" customHeight="1">
      <c r="J1826" s="22"/>
    </row>
    <row r="1827" spans="10:10" ht="15" customHeight="1">
      <c r="J1827" s="22"/>
    </row>
    <row r="1828" spans="10:10" ht="15" customHeight="1">
      <c r="J1828" s="22"/>
    </row>
    <row r="1829" spans="10:10" ht="15" customHeight="1">
      <c r="J1829" s="22"/>
    </row>
    <row r="1830" spans="10:10" ht="15" customHeight="1">
      <c r="J1830" s="22"/>
    </row>
    <row r="1831" spans="10:10" ht="15" customHeight="1">
      <c r="J1831" s="22"/>
    </row>
    <row r="1832" spans="10:10" ht="15" customHeight="1">
      <c r="J1832" s="22"/>
    </row>
    <row r="1833" spans="10:10" ht="15" customHeight="1">
      <c r="J1833" s="22"/>
    </row>
    <row r="1834" spans="10:10" ht="15" customHeight="1">
      <c r="J1834" s="22"/>
    </row>
    <row r="1835" spans="10:10" ht="15" customHeight="1">
      <c r="J1835" s="22"/>
    </row>
    <row r="1836" spans="10:10" ht="15" customHeight="1">
      <c r="J1836" s="22"/>
    </row>
    <row r="1837" spans="10:10" ht="15" customHeight="1">
      <c r="J1837" s="22"/>
    </row>
    <row r="1838" spans="10:10" ht="15" customHeight="1">
      <c r="J1838" s="22"/>
    </row>
    <row r="1839" spans="10:10" ht="15" customHeight="1">
      <c r="J1839" s="22"/>
    </row>
    <row r="1840" spans="10:10" ht="15" customHeight="1">
      <c r="J1840" s="22"/>
    </row>
    <row r="1841" spans="7:10" ht="15" customHeight="1">
      <c r="J1841" s="22"/>
    </row>
    <row r="1842" spans="7:10" ht="15" customHeight="1">
      <c r="J1842" s="22"/>
    </row>
    <row r="1843" spans="7:10" ht="15" customHeight="1">
      <c r="J1843" s="22"/>
    </row>
    <row r="1844" spans="7:10" ht="15" customHeight="1">
      <c r="G1844" s="24"/>
      <c r="J1844" s="22"/>
    </row>
    <row r="1845" spans="7:10" ht="15" customHeight="1">
      <c r="J1845" s="22"/>
    </row>
    <row r="1846" spans="7:10" ht="15" customHeight="1">
      <c r="J1846" s="22"/>
    </row>
    <row r="1847" spans="7:10" ht="15" customHeight="1">
      <c r="J1847" s="22"/>
    </row>
    <row r="1848" spans="7:10" ht="15" customHeight="1">
      <c r="J1848" s="22"/>
    </row>
    <row r="1849" spans="7:10" ht="15" customHeight="1">
      <c r="J1849" s="22"/>
    </row>
    <row r="1850" spans="7:10" ht="15" customHeight="1">
      <c r="J1850" s="22"/>
    </row>
    <row r="1851" spans="7:10" ht="15" customHeight="1">
      <c r="J1851" s="22"/>
    </row>
    <row r="1852" spans="7:10" ht="15" customHeight="1">
      <c r="I1852" s="22"/>
      <c r="J1852" s="22"/>
    </row>
    <row r="1853" spans="7:10" ht="15" customHeight="1">
      <c r="J1853" s="22"/>
    </row>
    <row r="1854" spans="7:10" ht="15" customHeight="1">
      <c r="J1854" s="22"/>
    </row>
    <row r="1855" spans="7:10" ht="15" customHeight="1">
      <c r="J1855" s="22"/>
    </row>
    <row r="1856" spans="7:10" ht="15" customHeight="1">
      <c r="J1856" s="22"/>
    </row>
    <row r="1857" spans="9:10" ht="15" customHeight="1">
      <c r="I1857" s="22"/>
      <c r="J1857" s="22"/>
    </row>
    <row r="1858" spans="9:10" ht="15" customHeight="1">
      <c r="J1858" s="22"/>
    </row>
    <row r="1859" spans="9:10" ht="15" customHeight="1">
      <c r="J1859" s="22"/>
    </row>
    <row r="1860" spans="9:10" ht="15" customHeight="1">
      <c r="J1860" s="22"/>
    </row>
    <row r="1861" spans="9:10" ht="15" customHeight="1">
      <c r="J1861" s="22"/>
    </row>
    <row r="1862" spans="9:10" ht="15" customHeight="1">
      <c r="J1862" s="22"/>
    </row>
    <row r="1863" spans="9:10" ht="15" customHeight="1">
      <c r="J1863" s="22"/>
    </row>
    <row r="1864" spans="9:10" ht="15" customHeight="1">
      <c r="J1864" s="22"/>
    </row>
    <row r="1865" spans="9:10" ht="15" customHeight="1">
      <c r="J1865" s="22"/>
    </row>
    <row r="1866" spans="9:10" ht="15" customHeight="1">
      <c r="J1866" s="22"/>
    </row>
    <row r="1867" spans="9:10" ht="15" customHeight="1">
      <c r="I1867" s="22"/>
      <c r="J1867" s="22"/>
    </row>
    <row r="1868" spans="9:10" ht="15" customHeight="1">
      <c r="J1868" s="22"/>
    </row>
    <row r="1869" spans="9:10" ht="15" customHeight="1">
      <c r="J1869" s="22"/>
    </row>
    <row r="1870" spans="9:10" ht="15" customHeight="1">
      <c r="J1870" s="22"/>
    </row>
    <row r="1871" spans="9:10" ht="15" customHeight="1">
      <c r="J1871" s="22"/>
    </row>
    <row r="1872" spans="9:10" ht="15" customHeight="1">
      <c r="J1872" s="22"/>
    </row>
    <row r="1873" spans="10:10" ht="15" customHeight="1">
      <c r="J1873" s="22"/>
    </row>
    <row r="1874" spans="10:10" ht="15" customHeight="1">
      <c r="J1874" s="22"/>
    </row>
    <row r="1875" spans="10:10" ht="15" customHeight="1">
      <c r="J1875" s="22"/>
    </row>
    <row r="1876" spans="10:10" ht="15" customHeight="1">
      <c r="J1876" s="22"/>
    </row>
    <row r="1877" spans="10:10" ht="15" customHeight="1">
      <c r="J1877" s="22"/>
    </row>
    <row r="1878" spans="10:10" ht="15" customHeight="1">
      <c r="J1878" s="22"/>
    </row>
    <row r="1879" spans="10:10" ht="15" customHeight="1">
      <c r="J1879" s="22"/>
    </row>
    <row r="1880" spans="10:10" ht="15" customHeight="1">
      <c r="J1880" s="22"/>
    </row>
    <row r="1881" spans="10:10" ht="15" customHeight="1">
      <c r="J1881" s="22"/>
    </row>
    <row r="1882" spans="10:10" ht="15" customHeight="1">
      <c r="J1882" s="22"/>
    </row>
    <row r="1883" spans="10:10" ht="15" customHeight="1">
      <c r="J1883" s="22"/>
    </row>
    <row r="1884" spans="10:10" ht="15" customHeight="1">
      <c r="J1884" s="22"/>
    </row>
    <row r="1885" spans="10:10" ht="15" customHeight="1">
      <c r="J1885" s="22"/>
    </row>
    <row r="1886" spans="10:10" ht="15" customHeight="1">
      <c r="J1886" s="22"/>
    </row>
    <row r="1887" spans="10:10" ht="15" customHeight="1">
      <c r="J1887" s="22"/>
    </row>
    <row r="1888" spans="10:10" ht="15" customHeight="1">
      <c r="J1888" s="22"/>
    </row>
    <row r="1889" spans="10:10" ht="15" customHeight="1">
      <c r="J1889" s="22"/>
    </row>
    <row r="1890" spans="10:10" ht="15" customHeight="1">
      <c r="J1890" s="22"/>
    </row>
    <row r="1891" spans="10:10" ht="15" customHeight="1">
      <c r="J1891" s="22"/>
    </row>
    <row r="1892" spans="10:10" ht="15" customHeight="1">
      <c r="J1892" s="22"/>
    </row>
    <row r="1893" spans="10:10" ht="15" customHeight="1">
      <c r="J1893" s="22"/>
    </row>
    <row r="1894" spans="10:10" ht="15" customHeight="1">
      <c r="J1894" s="22"/>
    </row>
    <row r="1895" spans="10:10" ht="15" customHeight="1">
      <c r="J1895" s="22"/>
    </row>
    <row r="1896" spans="10:10" ht="15" customHeight="1">
      <c r="J1896" s="22"/>
    </row>
    <row r="1897" spans="10:10" ht="15" customHeight="1">
      <c r="J1897" s="22"/>
    </row>
    <row r="1898" spans="10:10" ht="15" customHeight="1">
      <c r="J1898" s="22"/>
    </row>
    <row r="1899" spans="10:10" ht="15" customHeight="1">
      <c r="J1899" s="22"/>
    </row>
    <row r="1900" spans="10:10" ht="15" customHeight="1">
      <c r="J1900" s="22"/>
    </row>
    <row r="1901" spans="10:10" ht="15" customHeight="1">
      <c r="J1901" s="22"/>
    </row>
    <row r="1902" spans="10:10" ht="15" customHeight="1">
      <c r="J1902" s="22"/>
    </row>
    <row r="1903" spans="10:10" ht="15" customHeight="1">
      <c r="J1903" s="22"/>
    </row>
    <row r="1904" spans="10:10" ht="15" customHeight="1">
      <c r="J1904" s="22"/>
    </row>
    <row r="1905" spans="7:10" ht="15" customHeight="1">
      <c r="J1905" s="22"/>
    </row>
    <row r="1906" spans="7:10" ht="15" customHeight="1">
      <c r="J1906" s="22"/>
    </row>
    <row r="1907" spans="7:10" ht="15" customHeight="1">
      <c r="G1907" s="24"/>
      <c r="J1907" s="22"/>
    </row>
    <row r="1908" spans="7:10" ht="15" customHeight="1">
      <c r="G1908" s="24"/>
      <c r="J1908" s="22"/>
    </row>
    <row r="1909" spans="7:10" ht="15" customHeight="1">
      <c r="G1909" s="24"/>
      <c r="J1909" s="22"/>
    </row>
    <row r="1910" spans="7:10" ht="15" customHeight="1">
      <c r="G1910" s="24"/>
      <c r="J1910" s="22"/>
    </row>
    <row r="1911" spans="7:10" ht="15" customHeight="1">
      <c r="G1911" s="24"/>
      <c r="J1911" s="22"/>
    </row>
    <row r="1912" spans="7:10" ht="15" customHeight="1">
      <c r="G1912" s="24"/>
      <c r="J1912" s="22"/>
    </row>
    <row r="1913" spans="7:10" ht="15" customHeight="1">
      <c r="G1913" s="24"/>
      <c r="J1913" s="22"/>
    </row>
    <row r="1914" spans="7:10" ht="15" customHeight="1">
      <c r="G1914" s="24"/>
      <c r="J1914" s="22"/>
    </row>
    <row r="1915" spans="7:10" ht="15" customHeight="1">
      <c r="G1915" s="24"/>
      <c r="J1915" s="22"/>
    </row>
    <row r="1916" spans="7:10" ht="15" customHeight="1">
      <c r="G1916" s="24"/>
      <c r="J1916" s="22"/>
    </row>
    <row r="1917" spans="7:10" ht="15" customHeight="1">
      <c r="G1917" s="24"/>
      <c r="J1917" s="22"/>
    </row>
    <row r="1918" spans="7:10" ht="15" customHeight="1">
      <c r="G1918" s="24"/>
      <c r="J1918" s="22"/>
    </row>
    <row r="1919" spans="7:10" ht="15" customHeight="1">
      <c r="G1919" s="24"/>
      <c r="J1919" s="22"/>
    </row>
    <row r="1920" spans="7:10" ht="15" customHeight="1">
      <c r="G1920" s="24"/>
      <c r="J1920" s="22"/>
    </row>
    <row r="1921" spans="7:10" ht="15" customHeight="1">
      <c r="G1921" s="24"/>
      <c r="J1921" s="22"/>
    </row>
    <row r="1922" spans="7:10" ht="15" customHeight="1">
      <c r="G1922" s="24"/>
      <c r="J1922" s="22"/>
    </row>
    <row r="1923" spans="7:10" ht="15" customHeight="1">
      <c r="G1923" s="24"/>
      <c r="J1923" s="22"/>
    </row>
    <row r="1924" spans="7:10" ht="15" customHeight="1">
      <c r="G1924" s="24"/>
      <c r="J1924" s="22"/>
    </row>
    <row r="1925" spans="7:10" ht="15" customHeight="1">
      <c r="G1925" s="24"/>
      <c r="J1925" s="22"/>
    </row>
    <row r="1926" spans="7:10" ht="15" customHeight="1">
      <c r="G1926" s="24"/>
      <c r="J1926" s="22"/>
    </row>
    <row r="1927" spans="7:10" ht="15" customHeight="1">
      <c r="G1927" s="24"/>
      <c r="J1927" s="22"/>
    </row>
    <row r="1928" spans="7:10" ht="15" customHeight="1">
      <c r="G1928" s="24"/>
      <c r="J1928" s="22"/>
    </row>
    <row r="1929" spans="7:10" ht="15" customHeight="1">
      <c r="G1929" s="24"/>
      <c r="J1929" s="22"/>
    </row>
    <row r="1930" spans="7:10" ht="15" customHeight="1">
      <c r="G1930" s="24"/>
      <c r="J1930" s="22"/>
    </row>
    <row r="1931" spans="7:10" ht="15" customHeight="1">
      <c r="G1931" s="24"/>
      <c r="J1931" s="22"/>
    </row>
    <row r="1932" spans="7:10" ht="15" customHeight="1">
      <c r="G1932" s="24"/>
      <c r="J1932" s="22"/>
    </row>
    <row r="1933" spans="7:10" ht="15" customHeight="1">
      <c r="G1933" s="24"/>
      <c r="J1933" s="22"/>
    </row>
    <row r="1934" spans="7:10" ht="15" customHeight="1">
      <c r="G1934" s="24"/>
      <c r="J1934" s="22"/>
    </row>
    <row r="1935" spans="7:10" ht="15" customHeight="1">
      <c r="G1935" s="24"/>
      <c r="J1935" s="22"/>
    </row>
    <row r="1936" spans="7:10" ht="15" customHeight="1">
      <c r="G1936" s="24"/>
      <c r="J1936" s="22"/>
    </row>
    <row r="1937" spans="7:10" ht="15" customHeight="1">
      <c r="G1937" s="24"/>
      <c r="J1937" s="22"/>
    </row>
    <row r="1938" spans="7:10" ht="15" customHeight="1">
      <c r="G1938" s="24"/>
      <c r="J1938" s="22"/>
    </row>
    <row r="1939" spans="7:10" ht="15" customHeight="1">
      <c r="G1939" s="24"/>
      <c r="J1939" s="22"/>
    </row>
    <row r="1940" spans="7:10" ht="15" customHeight="1">
      <c r="G1940" s="24"/>
      <c r="J1940" s="22"/>
    </row>
    <row r="1941" spans="7:10" ht="15" customHeight="1">
      <c r="G1941" s="24"/>
      <c r="J1941" s="22"/>
    </row>
    <row r="1942" spans="7:10" ht="15" customHeight="1">
      <c r="G1942" s="24"/>
      <c r="J1942" s="22"/>
    </row>
    <row r="1943" spans="7:10" ht="15" customHeight="1">
      <c r="G1943" s="24"/>
      <c r="J1943" s="22"/>
    </row>
    <row r="1944" spans="7:10" ht="15" customHeight="1">
      <c r="G1944" s="24"/>
      <c r="J1944" s="22"/>
    </row>
    <row r="1945" spans="7:10" ht="15" customHeight="1">
      <c r="G1945" s="24"/>
      <c r="J1945" s="22"/>
    </row>
    <row r="1946" spans="7:10" ht="15" customHeight="1">
      <c r="G1946" s="24"/>
      <c r="J1946" s="22"/>
    </row>
    <row r="1947" spans="7:10" ht="15" customHeight="1">
      <c r="G1947" s="24"/>
      <c r="J1947" s="22"/>
    </row>
    <row r="1948" spans="7:10" ht="15" customHeight="1">
      <c r="G1948" s="24"/>
      <c r="J1948" s="22"/>
    </row>
    <row r="1949" spans="7:10" ht="15" customHeight="1">
      <c r="G1949" s="24"/>
      <c r="J1949" s="22"/>
    </row>
    <row r="1950" spans="7:10" ht="15" customHeight="1">
      <c r="G1950" s="24"/>
      <c r="J1950" s="22"/>
    </row>
    <row r="1951" spans="7:10" ht="15" customHeight="1">
      <c r="G1951" s="24"/>
      <c r="J1951" s="22"/>
    </row>
    <row r="1952" spans="7:10" ht="15" customHeight="1">
      <c r="G1952" s="24"/>
      <c r="J1952" s="22"/>
    </row>
    <row r="1953" spans="7:10" ht="15" customHeight="1">
      <c r="G1953" s="24"/>
      <c r="J1953" s="22"/>
    </row>
    <row r="1954" spans="7:10" ht="15" customHeight="1">
      <c r="G1954" s="24"/>
      <c r="J1954" s="22"/>
    </row>
    <row r="1955" spans="7:10" ht="15" customHeight="1">
      <c r="G1955" s="24"/>
      <c r="J1955" s="22"/>
    </row>
    <row r="1956" spans="7:10" ht="15" customHeight="1">
      <c r="G1956" s="24"/>
      <c r="J1956" s="22"/>
    </row>
    <row r="1957" spans="7:10" ht="15" customHeight="1">
      <c r="G1957" s="24"/>
      <c r="J1957" s="22"/>
    </row>
    <row r="1958" spans="7:10" ht="15" customHeight="1">
      <c r="G1958" s="24"/>
      <c r="J1958" s="22"/>
    </row>
    <row r="1959" spans="7:10" ht="15" customHeight="1">
      <c r="G1959" s="24"/>
      <c r="J1959" s="22"/>
    </row>
    <row r="1960" spans="7:10" ht="15" customHeight="1">
      <c r="G1960" s="24"/>
      <c r="J1960" s="22"/>
    </row>
    <row r="1961" spans="7:10" ht="15" customHeight="1">
      <c r="G1961" s="24"/>
      <c r="J1961" s="22"/>
    </row>
    <row r="1962" spans="7:10" ht="15" customHeight="1">
      <c r="G1962" s="24"/>
      <c r="J1962" s="22"/>
    </row>
    <row r="1963" spans="7:10" ht="15" customHeight="1">
      <c r="G1963" s="24"/>
      <c r="J1963" s="22"/>
    </row>
    <row r="1964" spans="7:10" ht="15" customHeight="1">
      <c r="G1964" s="24"/>
      <c r="J1964" s="22"/>
    </row>
    <row r="1965" spans="7:10" ht="15" customHeight="1">
      <c r="G1965" s="24"/>
      <c r="J1965" s="22"/>
    </row>
    <row r="1966" spans="7:10" ht="15" customHeight="1">
      <c r="G1966" s="24"/>
      <c r="J1966" s="22"/>
    </row>
    <row r="1967" spans="7:10" ht="15" customHeight="1">
      <c r="G1967" s="24"/>
      <c r="J1967" s="22"/>
    </row>
    <row r="1968" spans="7:10" ht="15" customHeight="1">
      <c r="G1968" s="24"/>
      <c r="J1968" s="22"/>
    </row>
    <row r="1969" spans="2:15" ht="15" customHeight="1">
      <c r="G1969" s="24"/>
      <c r="J1969" s="22"/>
    </row>
    <row r="1970" spans="2:15" ht="15" customHeight="1">
      <c r="G1970" s="24"/>
      <c r="J1970" s="22"/>
    </row>
    <row r="1971" spans="2:15" ht="15" customHeight="1">
      <c r="B1971" s="27"/>
      <c r="C1971" s="28"/>
      <c r="D1971" s="28"/>
      <c r="E1971" s="28"/>
      <c r="F1971" s="28"/>
      <c r="G1971" s="29"/>
      <c r="H1971" s="28"/>
      <c r="I1971" s="28"/>
      <c r="J1971" s="27"/>
      <c r="K1971" s="27"/>
      <c r="L1971" s="30"/>
      <c r="M1971" s="31"/>
      <c r="N1971" s="31"/>
      <c r="O1971" s="31"/>
    </row>
    <row r="1972" spans="2:15" ht="15" customHeight="1">
      <c r="B1972" s="27"/>
      <c r="C1972" s="28"/>
      <c r="D1972" s="28"/>
      <c r="E1972" s="28"/>
      <c r="F1972" s="28"/>
      <c r="G1972" s="29"/>
      <c r="H1972" s="28"/>
      <c r="I1972" s="28"/>
      <c r="J1972" s="27"/>
      <c r="K1972" s="27"/>
      <c r="L1972" s="30"/>
      <c r="M1972" s="31"/>
      <c r="N1972" s="31"/>
      <c r="O1972" s="31"/>
    </row>
    <row r="1973" spans="2:15" ht="15" customHeight="1">
      <c r="B1973" s="27"/>
      <c r="C1973" s="28"/>
      <c r="D1973" s="28"/>
      <c r="E1973" s="28"/>
      <c r="F1973" s="28"/>
      <c r="G1973" s="29"/>
      <c r="H1973" s="28"/>
      <c r="I1973" s="28"/>
      <c r="J1973" s="27"/>
      <c r="K1973" s="27"/>
      <c r="L1973" s="30"/>
      <c r="M1973" s="31"/>
      <c r="N1973" s="31"/>
      <c r="O1973" s="31"/>
    </row>
    <row r="1974" spans="2:15" ht="15" customHeight="1">
      <c r="B1974" s="27"/>
      <c r="C1974" s="28"/>
      <c r="D1974" s="28"/>
      <c r="E1974" s="28"/>
      <c r="F1974" s="28"/>
      <c r="G1974" s="29"/>
      <c r="H1974" s="28"/>
      <c r="I1974" s="28"/>
      <c r="J1974" s="27"/>
      <c r="K1974" s="27"/>
      <c r="L1974" s="30"/>
      <c r="M1974" s="31"/>
      <c r="N1974" s="31"/>
      <c r="O1974" s="31"/>
    </row>
    <row r="1975" spans="2:15" ht="15" customHeight="1">
      <c r="B1975" s="27"/>
      <c r="C1975" s="28"/>
      <c r="D1975" s="28"/>
      <c r="E1975" s="28"/>
      <c r="F1975" s="28"/>
      <c r="G1975" s="29"/>
      <c r="H1975" s="28"/>
      <c r="I1975" s="28"/>
      <c r="J1975" s="27"/>
      <c r="K1975" s="27"/>
      <c r="L1975" s="30"/>
      <c r="M1975" s="31"/>
      <c r="N1975" s="31"/>
      <c r="O1975" s="31"/>
    </row>
    <row r="1976" spans="2:15" ht="15" customHeight="1">
      <c r="B1976" s="27"/>
      <c r="C1976" s="28"/>
      <c r="D1976" s="28"/>
      <c r="E1976" s="28"/>
      <c r="F1976" s="28"/>
      <c r="G1976" s="29"/>
      <c r="H1976" s="28"/>
      <c r="I1976" s="28"/>
      <c r="J1976" s="27"/>
      <c r="K1976" s="27"/>
      <c r="L1976" s="30"/>
      <c r="M1976" s="31"/>
      <c r="N1976" s="31"/>
      <c r="O1976" s="31"/>
    </row>
    <row r="1977" spans="2:15" ht="15" customHeight="1">
      <c r="B1977" s="27"/>
      <c r="C1977" s="28"/>
      <c r="D1977" s="28"/>
      <c r="E1977" s="28"/>
      <c r="F1977" s="28"/>
      <c r="G1977" s="29"/>
      <c r="H1977" s="28"/>
      <c r="I1977" s="28"/>
      <c r="J1977" s="27"/>
      <c r="K1977" s="27"/>
      <c r="L1977" s="30"/>
      <c r="M1977" s="31"/>
      <c r="N1977" s="31"/>
      <c r="O1977" s="31"/>
    </row>
    <row r="1978" spans="2:15" ht="15" customHeight="1">
      <c r="B1978" s="27"/>
      <c r="C1978" s="28"/>
      <c r="D1978" s="28"/>
      <c r="E1978" s="28"/>
      <c r="F1978" s="28"/>
      <c r="G1978" s="29"/>
      <c r="H1978" s="28"/>
      <c r="I1978" s="28"/>
      <c r="J1978" s="27"/>
      <c r="K1978" s="27"/>
      <c r="L1978" s="30"/>
      <c r="M1978" s="31"/>
      <c r="N1978" s="31"/>
      <c r="O1978" s="31"/>
    </row>
    <row r="1979" spans="2:15" ht="15" customHeight="1">
      <c r="B1979" s="27"/>
      <c r="C1979" s="28"/>
      <c r="D1979" s="28"/>
      <c r="E1979" s="28"/>
      <c r="F1979" s="28"/>
      <c r="G1979" s="29"/>
      <c r="H1979" s="28"/>
      <c r="I1979" s="28"/>
      <c r="J1979" s="27"/>
      <c r="K1979" s="27"/>
      <c r="L1979" s="30"/>
      <c r="M1979" s="31"/>
      <c r="N1979" s="31"/>
      <c r="O1979" s="31"/>
    </row>
    <row r="1980" spans="2:15" ht="15" customHeight="1">
      <c r="B1980" s="27"/>
      <c r="C1980" s="28"/>
      <c r="D1980" s="28"/>
      <c r="E1980" s="28"/>
      <c r="F1980" s="28"/>
      <c r="G1980" s="29"/>
      <c r="H1980" s="28"/>
      <c r="I1980" s="28"/>
      <c r="J1980" s="27"/>
      <c r="K1980" s="27"/>
      <c r="L1980" s="30"/>
      <c r="M1980" s="31"/>
      <c r="N1980" s="31"/>
      <c r="O1980" s="31"/>
    </row>
    <row r="1981" spans="2:15" ht="15" customHeight="1">
      <c r="B1981" s="27"/>
      <c r="C1981" s="28"/>
      <c r="D1981" s="28"/>
      <c r="E1981" s="28"/>
      <c r="F1981" s="28"/>
      <c r="G1981" s="29"/>
      <c r="H1981" s="28"/>
      <c r="I1981" s="28"/>
      <c r="J1981" s="27"/>
      <c r="K1981" s="27"/>
      <c r="L1981" s="30"/>
      <c r="M1981" s="31"/>
      <c r="N1981" s="31"/>
      <c r="O1981" s="31"/>
    </row>
    <row r="1982" spans="2:15" ht="15" customHeight="1">
      <c r="B1982" s="27"/>
      <c r="C1982" s="28"/>
      <c r="D1982" s="28"/>
      <c r="E1982" s="28"/>
      <c r="F1982" s="28"/>
      <c r="G1982" s="29"/>
      <c r="H1982" s="28"/>
      <c r="I1982" s="28"/>
      <c r="J1982" s="27"/>
      <c r="K1982" s="27"/>
      <c r="L1982" s="30"/>
      <c r="M1982" s="31"/>
      <c r="N1982" s="31"/>
      <c r="O1982" s="31"/>
    </row>
    <row r="1983" spans="2:15" ht="15" customHeight="1">
      <c r="B1983" s="27"/>
      <c r="C1983" s="28"/>
      <c r="D1983" s="28"/>
      <c r="E1983" s="28"/>
      <c r="F1983" s="28"/>
      <c r="G1983" s="29"/>
      <c r="H1983" s="28"/>
      <c r="I1983" s="28"/>
      <c r="J1983" s="27"/>
      <c r="K1983" s="27"/>
      <c r="L1983" s="30"/>
      <c r="M1983" s="31"/>
      <c r="N1983" s="31"/>
      <c r="O1983" s="31"/>
    </row>
    <row r="1984" spans="2:15" ht="15" customHeight="1">
      <c r="B1984" s="27"/>
      <c r="C1984" s="28"/>
      <c r="D1984" s="28"/>
      <c r="E1984" s="28"/>
      <c r="F1984" s="28"/>
      <c r="G1984" s="29"/>
      <c r="H1984" s="28"/>
      <c r="I1984" s="28"/>
      <c r="J1984" s="27"/>
      <c r="K1984" s="27"/>
      <c r="L1984" s="30"/>
      <c r="M1984" s="31"/>
      <c r="N1984" s="31"/>
      <c r="O1984" s="31"/>
    </row>
    <row r="1985" spans="2:15" ht="15" customHeight="1">
      <c r="B1985" s="27"/>
      <c r="C1985" s="28"/>
      <c r="D1985" s="28"/>
      <c r="E1985" s="28"/>
      <c r="F1985" s="28"/>
      <c r="G1985" s="29"/>
      <c r="H1985" s="28"/>
      <c r="I1985" s="28"/>
      <c r="J1985" s="27"/>
      <c r="K1985" s="27"/>
      <c r="L1985" s="30"/>
      <c r="M1985" s="31"/>
      <c r="N1985" s="31"/>
      <c r="O1985" s="31"/>
    </row>
    <row r="1986" spans="2:15" ht="15" customHeight="1">
      <c r="B1986" s="27"/>
      <c r="C1986" s="28"/>
      <c r="D1986" s="28"/>
      <c r="E1986" s="28"/>
      <c r="F1986" s="28"/>
      <c r="G1986" s="29"/>
      <c r="H1986" s="28"/>
      <c r="I1986" s="28"/>
      <c r="J1986" s="27"/>
      <c r="K1986" s="27"/>
      <c r="L1986" s="30"/>
      <c r="M1986" s="31"/>
      <c r="N1986" s="31"/>
      <c r="O1986" s="31"/>
    </row>
    <row r="1987" spans="2:15" ht="15" customHeight="1">
      <c r="B1987" s="27"/>
      <c r="C1987" s="28"/>
      <c r="D1987" s="28"/>
      <c r="E1987" s="28"/>
      <c r="F1987" s="28"/>
      <c r="G1987" s="29"/>
      <c r="H1987" s="28"/>
      <c r="I1987" s="28"/>
      <c r="J1987" s="27"/>
      <c r="K1987" s="27"/>
      <c r="L1987" s="30"/>
      <c r="M1987" s="31"/>
      <c r="N1987" s="31"/>
      <c r="O1987" s="31"/>
    </row>
    <row r="1988" spans="2:15" ht="15" customHeight="1">
      <c r="B1988" s="27"/>
      <c r="C1988" s="28"/>
      <c r="D1988" s="28"/>
      <c r="E1988" s="28"/>
      <c r="F1988" s="28"/>
      <c r="G1988" s="29"/>
      <c r="H1988" s="28"/>
      <c r="I1988" s="28"/>
      <c r="J1988" s="27"/>
      <c r="K1988" s="27"/>
      <c r="L1988" s="30"/>
      <c r="M1988" s="31"/>
      <c r="N1988" s="31"/>
      <c r="O1988" s="31"/>
    </row>
    <row r="1989" spans="2:15" ht="15" customHeight="1">
      <c r="B1989" s="27"/>
      <c r="C1989" s="28"/>
      <c r="D1989" s="28"/>
      <c r="E1989" s="28"/>
      <c r="F1989" s="28"/>
      <c r="G1989" s="29"/>
      <c r="H1989" s="28"/>
      <c r="I1989" s="28"/>
      <c r="J1989" s="27"/>
      <c r="K1989" s="27"/>
      <c r="L1989" s="30"/>
      <c r="M1989" s="31"/>
      <c r="N1989" s="31"/>
      <c r="O1989" s="31"/>
    </row>
    <row r="1990" spans="2:15" ht="15" customHeight="1">
      <c r="B1990" s="27"/>
      <c r="C1990" s="28"/>
      <c r="D1990" s="28"/>
      <c r="E1990" s="28"/>
      <c r="F1990" s="28"/>
      <c r="G1990" s="29"/>
      <c r="H1990" s="28"/>
      <c r="I1990" s="28"/>
      <c r="J1990" s="27"/>
      <c r="K1990" s="27"/>
      <c r="L1990" s="30"/>
      <c r="M1990" s="31"/>
      <c r="N1990" s="31"/>
      <c r="O1990" s="31"/>
    </row>
    <row r="1991" spans="2:15" ht="15" customHeight="1">
      <c r="B1991" s="27"/>
      <c r="C1991" s="28"/>
      <c r="D1991" s="28"/>
      <c r="E1991" s="28"/>
      <c r="F1991" s="28"/>
      <c r="G1991" s="29"/>
      <c r="H1991" s="28"/>
      <c r="I1991" s="28"/>
      <c r="J1991" s="27"/>
      <c r="K1991" s="27"/>
      <c r="L1991" s="30"/>
      <c r="M1991" s="31"/>
      <c r="N1991" s="31"/>
      <c r="O1991" s="31"/>
    </row>
    <row r="1992" spans="2:15" ht="15" customHeight="1">
      <c r="B1992" s="27"/>
      <c r="C1992" s="28"/>
      <c r="D1992" s="28"/>
      <c r="E1992" s="28"/>
      <c r="F1992" s="28"/>
      <c r="G1992" s="29"/>
      <c r="H1992" s="28"/>
      <c r="I1992" s="28"/>
      <c r="J1992" s="27"/>
      <c r="K1992" s="27"/>
      <c r="L1992" s="30"/>
      <c r="M1992" s="31"/>
      <c r="N1992" s="31"/>
      <c r="O1992" s="31"/>
    </row>
    <row r="1993" spans="2:15" ht="15" customHeight="1">
      <c r="B1993" s="27"/>
      <c r="C1993" s="28"/>
      <c r="D1993" s="28"/>
      <c r="E1993" s="28"/>
      <c r="F1993" s="28"/>
      <c r="G1993" s="29"/>
      <c r="H1993" s="28"/>
      <c r="I1993" s="28"/>
      <c r="J1993" s="27"/>
      <c r="K1993" s="27"/>
      <c r="L1993" s="30"/>
      <c r="M1993" s="31"/>
      <c r="N1993" s="31"/>
      <c r="O1993" s="31"/>
    </row>
    <row r="1994" spans="2:15" ht="15" customHeight="1">
      <c r="B1994" s="27"/>
      <c r="C1994" s="28"/>
      <c r="D1994" s="28"/>
      <c r="E1994" s="28"/>
      <c r="F1994" s="28"/>
      <c r="G1994" s="29"/>
      <c r="H1994" s="28"/>
      <c r="I1994" s="28"/>
      <c r="J1994" s="27"/>
      <c r="K1994" s="27"/>
      <c r="L1994" s="30"/>
      <c r="M1994" s="31"/>
      <c r="N1994" s="31"/>
      <c r="O1994" s="31"/>
    </row>
    <row r="1995" spans="2:15" ht="15" customHeight="1">
      <c r="B1995" s="27"/>
      <c r="C1995" s="28"/>
      <c r="D1995" s="28"/>
      <c r="E1995" s="28"/>
      <c r="F1995" s="28"/>
      <c r="G1995" s="29"/>
      <c r="H1995" s="28"/>
      <c r="I1995" s="28"/>
      <c r="J1995" s="27"/>
      <c r="K1995" s="27"/>
      <c r="L1995" s="30"/>
      <c r="M1995" s="31"/>
      <c r="N1995" s="31"/>
      <c r="O1995" s="31"/>
    </row>
    <row r="1996" spans="2:15" ht="15" customHeight="1">
      <c r="B1996" s="27"/>
      <c r="C1996" s="28"/>
      <c r="D1996" s="28"/>
      <c r="E1996" s="28"/>
      <c r="F1996" s="28"/>
      <c r="G1996" s="29"/>
      <c r="H1996" s="28"/>
      <c r="I1996" s="28"/>
      <c r="J1996" s="27"/>
      <c r="K1996" s="27"/>
      <c r="L1996" s="30"/>
      <c r="M1996" s="31"/>
      <c r="N1996" s="31"/>
      <c r="O1996" s="31"/>
    </row>
    <row r="1997" spans="2:15" ht="15" customHeight="1">
      <c r="B1997" s="27"/>
      <c r="C1997" s="28"/>
      <c r="D1997" s="28"/>
      <c r="E1997" s="28"/>
      <c r="F1997" s="28"/>
      <c r="G1997" s="29"/>
      <c r="H1997" s="28"/>
      <c r="I1997" s="28"/>
      <c r="J1997" s="27"/>
      <c r="K1997" s="27"/>
      <c r="L1997" s="30"/>
      <c r="M1997" s="31"/>
      <c r="N1997" s="31"/>
      <c r="O1997" s="31"/>
    </row>
    <row r="1998" spans="2:15" ht="15" customHeight="1">
      <c r="B1998" s="27"/>
      <c r="C1998" s="28"/>
      <c r="D1998" s="28"/>
      <c r="E1998" s="28"/>
      <c r="F1998" s="28"/>
      <c r="G1998" s="29"/>
      <c r="H1998" s="28"/>
      <c r="I1998" s="28"/>
      <c r="J1998" s="27"/>
      <c r="K1998" s="27"/>
      <c r="L1998" s="30"/>
      <c r="M1998" s="31"/>
      <c r="N1998" s="31"/>
      <c r="O1998" s="31"/>
    </row>
    <row r="1999" spans="2:15" ht="15" customHeight="1">
      <c r="B1999" s="27"/>
      <c r="C1999" s="28"/>
      <c r="D1999" s="28"/>
      <c r="E1999" s="28"/>
      <c r="F1999" s="28"/>
      <c r="G1999" s="29"/>
      <c r="H1999" s="28"/>
      <c r="I1999" s="28"/>
      <c r="J1999" s="27"/>
      <c r="K1999" s="27"/>
      <c r="L1999" s="30"/>
      <c r="M1999" s="31"/>
      <c r="N1999" s="31"/>
      <c r="O1999" s="31"/>
    </row>
    <row r="2000" spans="2:15" ht="15" customHeight="1">
      <c r="B2000" s="27"/>
      <c r="C2000" s="28"/>
      <c r="D2000" s="28"/>
      <c r="E2000" s="28"/>
      <c r="F2000" s="28"/>
      <c r="G2000" s="29"/>
      <c r="H2000" s="28"/>
      <c r="I2000" s="28"/>
      <c r="J2000" s="27"/>
      <c r="K2000" s="27"/>
      <c r="L2000" s="30"/>
      <c r="M2000" s="31"/>
      <c r="N2000" s="31"/>
      <c r="O2000" s="31"/>
    </row>
    <row r="2001" spans="2:15" ht="15" customHeight="1">
      <c r="B2001" s="27"/>
      <c r="C2001" s="28"/>
      <c r="D2001" s="28"/>
      <c r="E2001" s="28"/>
      <c r="F2001" s="28"/>
      <c r="G2001" s="29"/>
      <c r="H2001" s="28"/>
      <c r="I2001" s="28"/>
      <c r="J2001" s="27"/>
      <c r="K2001" s="27"/>
      <c r="L2001" s="30"/>
      <c r="M2001" s="31"/>
      <c r="N2001" s="31"/>
      <c r="O2001" s="31"/>
    </row>
    <row r="2002" spans="2:15" ht="15" customHeight="1">
      <c r="B2002" s="27"/>
      <c r="C2002" s="28"/>
      <c r="D2002" s="28"/>
      <c r="E2002" s="28"/>
      <c r="F2002" s="28"/>
      <c r="G2002" s="29"/>
      <c r="H2002" s="28"/>
      <c r="I2002" s="28"/>
      <c r="J2002" s="27"/>
      <c r="K2002" s="27"/>
      <c r="L2002" s="30"/>
      <c r="M2002" s="31"/>
      <c r="N2002" s="31"/>
      <c r="O2002" s="31"/>
    </row>
    <row r="2003" spans="2:15" ht="15" customHeight="1">
      <c r="B2003" s="27"/>
      <c r="C2003" s="28"/>
      <c r="D2003" s="28"/>
      <c r="E2003" s="28"/>
      <c r="F2003" s="28"/>
      <c r="G2003" s="29"/>
      <c r="H2003" s="28"/>
      <c r="I2003" s="28"/>
      <c r="J2003" s="27"/>
      <c r="K2003" s="27"/>
      <c r="L2003" s="30"/>
      <c r="M2003" s="31"/>
      <c r="N2003" s="31"/>
      <c r="O2003" s="31"/>
    </row>
    <row r="2004" spans="2:15" ht="15" customHeight="1">
      <c r="B2004" s="27"/>
      <c r="C2004" s="28"/>
      <c r="D2004" s="28"/>
      <c r="E2004" s="28"/>
      <c r="F2004" s="28"/>
      <c r="G2004" s="29"/>
      <c r="H2004" s="28"/>
      <c r="I2004" s="28"/>
      <c r="J2004" s="27"/>
      <c r="K2004" s="27"/>
      <c r="L2004" s="30"/>
      <c r="M2004" s="31"/>
      <c r="N2004" s="31"/>
      <c r="O2004" s="31"/>
    </row>
    <row r="2005" spans="2:15" ht="15" customHeight="1">
      <c r="B2005" s="27"/>
      <c r="C2005" s="28"/>
      <c r="D2005" s="28"/>
      <c r="E2005" s="28"/>
      <c r="F2005" s="28"/>
      <c r="G2005" s="29"/>
      <c r="H2005" s="28"/>
      <c r="I2005" s="28"/>
      <c r="J2005" s="27"/>
      <c r="K2005" s="27"/>
      <c r="L2005" s="30"/>
      <c r="M2005" s="31"/>
      <c r="N2005" s="31"/>
      <c r="O2005" s="31"/>
    </row>
    <row r="2006" spans="2:15" ht="15" customHeight="1">
      <c r="B2006" s="27"/>
      <c r="C2006" s="28"/>
      <c r="D2006" s="28"/>
      <c r="E2006" s="28"/>
      <c r="F2006" s="28"/>
      <c r="G2006" s="29"/>
      <c r="H2006" s="28"/>
      <c r="I2006" s="28"/>
      <c r="J2006" s="27"/>
      <c r="K2006" s="27"/>
      <c r="L2006" s="30"/>
      <c r="M2006" s="31"/>
      <c r="N2006" s="31"/>
      <c r="O2006" s="31"/>
    </row>
    <row r="2007" spans="2:15" ht="15" customHeight="1">
      <c r="B2007" s="27"/>
      <c r="C2007" s="28"/>
      <c r="D2007" s="28"/>
      <c r="E2007" s="28"/>
      <c r="F2007" s="28"/>
      <c r="G2007" s="29"/>
      <c r="H2007" s="28"/>
      <c r="I2007" s="28"/>
      <c r="J2007" s="27"/>
      <c r="K2007" s="27"/>
      <c r="L2007" s="30"/>
      <c r="M2007" s="31"/>
      <c r="N2007" s="31"/>
      <c r="O2007" s="31"/>
    </row>
    <row r="2008" spans="2:15" ht="15" customHeight="1">
      <c r="B2008" s="27"/>
      <c r="C2008" s="28"/>
      <c r="D2008" s="28"/>
      <c r="E2008" s="28"/>
      <c r="F2008" s="28"/>
      <c r="G2008" s="29"/>
      <c r="H2008" s="28"/>
      <c r="I2008" s="28"/>
      <c r="J2008" s="27"/>
      <c r="K2008" s="27"/>
      <c r="L2008" s="30"/>
      <c r="M2008" s="31"/>
      <c r="N2008" s="31"/>
      <c r="O2008" s="31"/>
    </row>
    <row r="2009" spans="2:15" ht="15" customHeight="1">
      <c r="B2009" s="27"/>
      <c r="C2009" s="28"/>
      <c r="D2009" s="28"/>
      <c r="E2009" s="28"/>
      <c r="F2009" s="28"/>
      <c r="G2009" s="29"/>
      <c r="H2009" s="28"/>
      <c r="I2009" s="28"/>
      <c r="J2009" s="27"/>
      <c r="K2009" s="27"/>
      <c r="L2009" s="30"/>
      <c r="M2009" s="31"/>
      <c r="N2009" s="31"/>
      <c r="O2009" s="31"/>
    </row>
    <row r="2010" spans="2:15" ht="15" customHeight="1">
      <c r="B2010" s="27"/>
      <c r="C2010" s="28"/>
      <c r="D2010" s="28"/>
      <c r="E2010" s="28"/>
      <c r="F2010" s="28"/>
      <c r="G2010" s="29"/>
      <c r="H2010" s="28"/>
      <c r="I2010" s="28"/>
      <c r="J2010" s="27"/>
      <c r="K2010" s="27"/>
      <c r="L2010" s="30"/>
      <c r="M2010" s="31"/>
      <c r="N2010" s="31"/>
      <c r="O2010" s="31"/>
    </row>
    <row r="2011" spans="2:15" ht="15" customHeight="1">
      <c r="B2011" s="27"/>
      <c r="C2011" s="28"/>
      <c r="D2011" s="28"/>
      <c r="E2011" s="28"/>
      <c r="F2011" s="28"/>
      <c r="G2011" s="29"/>
      <c r="H2011" s="28"/>
      <c r="I2011" s="28"/>
      <c r="J2011" s="27"/>
      <c r="K2011" s="27"/>
      <c r="L2011" s="30"/>
      <c r="M2011" s="31"/>
      <c r="N2011" s="31"/>
      <c r="O2011" s="31"/>
    </row>
    <row r="2012" spans="2:15" ht="15" customHeight="1">
      <c r="B2012" s="27"/>
      <c r="C2012" s="28"/>
      <c r="D2012" s="28"/>
      <c r="E2012" s="28"/>
      <c r="F2012" s="28"/>
      <c r="G2012" s="29"/>
      <c r="H2012" s="28"/>
      <c r="I2012" s="28"/>
      <c r="J2012" s="27"/>
      <c r="K2012" s="27"/>
      <c r="L2012" s="30"/>
      <c r="M2012" s="31"/>
      <c r="N2012" s="31"/>
      <c r="O2012" s="31"/>
    </row>
    <row r="2013" spans="2:15" ht="15" customHeight="1">
      <c r="B2013" s="27"/>
      <c r="C2013" s="28"/>
      <c r="D2013" s="28"/>
      <c r="E2013" s="28"/>
      <c r="F2013" s="28"/>
      <c r="G2013" s="29"/>
      <c r="H2013" s="28"/>
      <c r="I2013" s="28"/>
      <c r="J2013" s="27"/>
      <c r="K2013" s="27"/>
      <c r="L2013" s="30"/>
      <c r="M2013" s="31"/>
      <c r="N2013" s="31"/>
      <c r="O2013" s="31"/>
    </row>
    <row r="2014" spans="2:15" ht="15" customHeight="1">
      <c r="B2014" s="27"/>
      <c r="C2014" s="28"/>
      <c r="D2014" s="28"/>
      <c r="E2014" s="28"/>
      <c r="F2014" s="28"/>
      <c r="G2014" s="29"/>
      <c r="H2014" s="28"/>
      <c r="I2014" s="28"/>
      <c r="J2014" s="27"/>
      <c r="K2014" s="27"/>
      <c r="L2014" s="30"/>
      <c r="M2014" s="31"/>
      <c r="N2014" s="31"/>
      <c r="O2014" s="31"/>
    </row>
    <row r="2015" spans="2:15" ht="15" customHeight="1">
      <c r="B2015" s="27"/>
      <c r="C2015" s="28"/>
      <c r="D2015" s="28"/>
      <c r="E2015" s="28"/>
      <c r="F2015" s="28"/>
      <c r="G2015" s="29"/>
      <c r="H2015" s="28"/>
      <c r="I2015" s="28"/>
      <c r="J2015" s="27"/>
      <c r="K2015" s="27"/>
      <c r="L2015" s="30"/>
      <c r="M2015" s="31"/>
      <c r="N2015" s="31"/>
      <c r="O2015" s="31"/>
    </row>
    <row r="2016" spans="2:15" ht="15" customHeight="1">
      <c r="B2016" s="27"/>
      <c r="C2016" s="28"/>
      <c r="D2016" s="28"/>
      <c r="E2016" s="28"/>
      <c r="F2016" s="28"/>
      <c r="G2016" s="29"/>
      <c r="H2016" s="28"/>
      <c r="I2016" s="28"/>
      <c r="J2016" s="27"/>
      <c r="K2016" s="27"/>
      <c r="L2016" s="30"/>
      <c r="M2016" s="31"/>
      <c r="N2016" s="31"/>
      <c r="O2016" s="31"/>
    </row>
    <row r="2017" spans="2:15" ht="15" customHeight="1">
      <c r="B2017" s="27"/>
      <c r="C2017" s="28"/>
      <c r="D2017" s="28"/>
      <c r="E2017" s="28"/>
      <c r="F2017" s="28"/>
      <c r="G2017" s="29"/>
      <c r="H2017" s="28"/>
      <c r="I2017" s="28"/>
      <c r="J2017" s="27"/>
      <c r="K2017" s="27"/>
      <c r="L2017" s="30"/>
      <c r="M2017" s="31"/>
      <c r="N2017" s="31"/>
      <c r="O2017" s="31"/>
    </row>
    <row r="2018" spans="2:15" ht="15" customHeight="1">
      <c r="B2018" s="27"/>
      <c r="C2018" s="28"/>
      <c r="D2018" s="28"/>
      <c r="E2018" s="28"/>
      <c r="F2018" s="28"/>
      <c r="G2018" s="29"/>
      <c r="H2018" s="28"/>
      <c r="I2018" s="28"/>
      <c r="J2018" s="27"/>
      <c r="K2018" s="27"/>
      <c r="L2018" s="30"/>
      <c r="M2018" s="31"/>
      <c r="N2018" s="31"/>
      <c r="O2018" s="31"/>
    </row>
    <row r="2019" spans="2:15" ht="15" customHeight="1">
      <c r="B2019" s="27"/>
      <c r="C2019" s="28"/>
      <c r="D2019" s="28"/>
      <c r="E2019" s="28"/>
      <c r="F2019" s="28"/>
      <c r="G2019" s="29"/>
      <c r="H2019" s="28"/>
      <c r="I2019" s="28"/>
      <c r="J2019" s="27"/>
      <c r="K2019" s="27"/>
      <c r="L2019" s="30"/>
      <c r="M2019" s="31"/>
      <c r="N2019" s="31"/>
      <c r="O2019" s="31"/>
    </row>
    <row r="2020" spans="2:15" ht="15" customHeight="1">
      <c r="B2020" s="27"/>
      <c r="C2020" s="28"/>
      <c r="D2020" s="28"/>
      <c r="E2020" s="28"/>
      <c r="F2020" s="28"/>
      <c r="G2020" s="29"/>
      <c r="H2020" s="28"/>
      <c r="I2020" s="28"/>
      <c r="J2020" s="27"/>
      <c r="K2020" s="27"/>
      <c r="L2020" s="30"/>
      <c r="M2020" s="31"/>
      <c r="N2020" s="31"/>
      <c r="O2020" s="31"/>
    </row>
    <row r="2021" spans="2:15" ht="15" customHeight="1">
      <c r="B2021" s="27"/>
      <c r="C2021" s="28"/>
      <c r="D2021" s="28"/>
      <c r="E2021" s="28"/>
      <c r="F2021" s="28"/>
      <c r="G2021" s="29"/>
      <c r="H2021" s="28"/>
      <c r="I2021" s="28"/>
      <c r="J2021" s="27"/>
      <c r="K2021" s="27"/>
      <c r="L2021" s="30"/>
      <c r="M2021" s="31"/>
      <c r="N2021" s="31"/>
      <c r="O2021" s="31"/>
    </row>
    <row r="2022" spans="2:15" ht="15" customHeight="1">
      <c r="B2022" s="27"/>
      <c r="C2022" s="28"/>
      <c r="D2022" s="28"/>
      <c r="E2022" s="28"/>
      <c r="F2022" s="28"/>
      <c r="G2022" s="29"/>
      <c r="H2022" s="28"/>
      <c r="I2022" s="28"/>
      <c r="J2022" s="27"/>
      <c r="K2022" s="27"/>
      <c r="L2022" s="30"/>
      <c r="M2022" s="31"/>
      <c r="N2022" s="31"/>
      <c r="O2022" s="31"/>
    </row>
    <row r="2023" spans="2:15" ht="15" customHeight="1">
      <c r="B2023" s="27"/>
      <c r="C2023" s="28"/>
      <c r="D2023" s="28"/>
      <c r="E2023" s="28"/>
      <c r="F2023" s="28"/>
      <c r="G2023" s="29"/>
      <c r="H2023" s="28"/>
      <c r="I2023" s="28"/>
      <c r="J2023" s="27"/>
      <c r="K2023" s="27"/>
      <c r="L2023" s="30"/>
      <c r="M2023" s="31"/>
      <c r="N2023" s="31"/>
      <c r="O2023" s="31"/>
    </row>
    <row r="2024" spans="2:15" ht="15" customHeight="1">
      <c r="B2024" s="27"/>
      <c r="C2024" s="28"/>
      <c r="D2024" s="28"/>
      <c r="E2024" s="28"/>
      <c r="F2024" s="28"/>
      <c r="G2024" s="29"/>
      <c r="H2024" s="28"/>
      <c r="I2024" s="28"/>
      <c r="J2024" s="27"/>
      <c r="K2024" s="27"/>
      <c r="L2024" s="30"/>
      <c r="M2024" s="31"/>
      <c r="N2024" s="31"/>
      <c r="O2024" s="31"/>
    </row>
    <row r="2025" spans="2:15" ht="15" customHeight="1">
      <c r="B2025" s="27"/>
      <c r="C2025" s="28"/>
      <c r="D2025" s="28"/>
      <c r="E2025" s="28"/>
      <c r="F2025" s="28"/>
      <c r="G2025" s="29"/>
      <c r="H2025" s="28"/>
      <c r="I2025" s="28"/>
      <c r="J2025" s="27"/>
      <c r="K2025" s="27"/>
      <c r="L2025" s="30"/>
      <c r="M2025" s="31"/>
      <c r="N2025" s="31"/>
      <c r="O2025" s="31"/>
    </row>
    <row r="2026" spans="2:15" ht="15" customHeight="1">
      <c r="B2026" s="27"/>
      <c r="C2026" s="28"/>
      <c r="D2026" s="28"/>
      <c r="E2026" s="28"/>
      <c r="F2026" s="28"/>
      <c r="G2026" s="29"/>
      <c r="H2026" s="28"/>
      <c r="I2026" s="28"/>
      <c r="J2026" s="27"/>
      <c r="K2026" s="27"/>
      <c r="L2026" s="30"/>
      <c r="M2026" s="31"/>
      <c r="N2026" s="31"/>
      <c r="O2026" s="31"/>
    </row>
    <row r="2027" spans="2:15" ht="15" customHeight="1">
      <c r="B2027" s="27"/>
      <c r="C2027" s="28"/>
      <c r="D2027" s="28"/>
      <c r="E2027" s="28"/>
      <c r="F2027" s="28"/>
      <c r="G2027" s="29"/>
      <c r="H2027" s="28"/>
      <c r="I2027" s="28"/>
      <c r="J2027" s="27"/>
      <c r="K2027" s="27"/>
      <c r="L2027" s="30"/>
      <c r="M2027" s="31"/>
      <c r="N2027" s="31"/>
      <c r="O2027" s="31"/>
    </row>
    <row r="2028" spans="2:15" ht="15" customHeight="1">
      <c r="B2028" s="27"/>
      <c r="C2028" s="28"/>
      <c r="D2028" s="28"/>
      <c r="E2028" s="28"/>
      <c r="F2028" s="28"/>
      <c r="G2028" s="29"/>
      <c r="H2028" s="28"/>
      <c r="I2028" s="28"/>
      <c r="J2028" s="27"/>
      <c r="K2028" s="27"/>
      <c r="L2028" s="30"/>
      <c r="M2028" s="31"/>
      <c r="N2028" s="31"/>
      <c r="O2028" s="31"/>
    </row>
    <row r="2029" spans="2:15" ht="15" customHeight="1">
      <c r="B2029" s="27"/>
      <c r="C2029" s="28"/>
      <c r="D2029" s="28"/>
      <c r="E2029" s="28"/>
      <c r="F2029" s="28"/>
      <c r="G2029" s="29"/>
      <c r="H2029" s="28"/>
      <c r="I2029" s="28"/>
      <c r="J2029" s="27"/>
      <c r="K2029" s="27"/>
      <c r="L2029" s="30"/>
      <c r="M2029" s="31"/>
      <c r="N2029" s="31"/>
      <c r="O2029" s="31"/>
    </row>
    <row r="2030" spans="2:15" ht="15" customHeight="1">
      <c r="B2030" s="27"/>
      <c r="C2030" s="28"/>
      <c r="D2030" s="28"/>
      <c r="E2030" s="28"/>
      <c r="F2030" s="28"/>
      <c r="G2030" s="29"/>
      <c r="H2030" s="28"/>
      <c r="I2030" s="28"/>
      <c r="J2030" s="27"/>
      <c r="K2030" s="27"/>
      <c r="L2030" s="30"/>
      <c r="M2030" s="31"/>
      <c r="N2030" s="31"/>
      <c r="O2030" s="31"/>
    </row>
    <row r="2031" spans="2:15" ht="15" customHeight="1">
      <c r="B2031" s="27"/>
      <c r="C2031" s="28"/>
      <c r="D2031" s="28"/>
      <c r="E2031" s="28"/>
      <c r="F2031" s="28"/>
      <c r="G2031" s="29"/>
      <c r="H2031" s="28"/>
      <c r="I2031" s="28"/>
      <c r="J2031" s="27"/>
      <c r="K2031" s="27"/>
      <c r="L2031" s="30"/>
      <c r="M2031" s="31"/>
      <c r="N2031" s="31"/>
      <c r="O2031" s="31"/>
    </row>
    <row r="2032" spans="2:15" ht="15" customHeight="1">
      <c r="B2032" s="27"/>
      <c r="C2032" s="28"/>
      <c r="D2032" s="28"/>
      <c r="E2032" s="28"/>
      <c r="F2032" s="28"/>
      <c r="G2032" s="29"/>
      <c r="H2032" s="28"/>
      <c r="I2032" s="28"/>
      <c r="J2032" s="27"/>
      <c r="K2032" s="27"/>
      <c r="L2032" s="30"/>
      <c r="M2032" s="31"/>
      <c r="N2032" s="31"/>
      <c r="O2032" s="31"/>
    </row>
    <row r="2033" spans="2:15" ht="15" customHeight="1">
      <c r="B2033" s="27"/>
      <c r="C2033" s="28"/>
      <c r="D2033" s="28"/>
      <c r="E2033" s="28"/>
      <c r="F2033" s="28"/>
      <c r="G2033" s="29"/>
      <c r="H2033" s="28"/>
      <c r="I2033" s="28"/>
      <c r="J2033" s="27"/>
      <c r="K2033" s="27"/>
      <c r="L2033" s="30"/>
      <c r="M2033" s="31"/>
      <c r="N2033" s="31"/>
      <c r="O2033" s="31"/>
    </row>
    <row r="2034" spans="2:15" ht="15" customHeight="1">
      <c r="B2034" s="27"/>
      <c r="C2034" s="28"/>
      <c r="D2034" s="28"/>
      <c r="E2034" s="28"/>
      <c r="F2034" s="28"/>
      <c r="G2034" s="29"/>
      <c r="H2034" s="28"/>
      <c r="I2034" s="28"/>
      <c r="J2034" s="27"/>
      <c r="K2034" s="27"/>
      <c r="L2034" s="30"/>
      <c r="M2034" s="31"/>
      <c r="N2034" s="31"/>
      <c r="O2034" s="31"/>
    </row>
    <row r="2035" spans="2:15" ht="15" customHeight="1">
      <c r="B2035" s="27"/>
      <c r="C2035" s="28"/>
      <c r="D2035" s="28"/>
      <c r="E2035" s="28"/>
      <c r="F2035" s="28"/>
      <c r="G2035" s="29"/>
      <c r="H2035" s="28"/>
      <c r="I2035" s="28"/>
      <c r="J2035" s="27"/>
      <c r="K2035" s="27"/>
      <c r="L2035" s="30"/>
      <c r="M2035" s="31"/>
      <c r="N2035" s="31"/>
      <c r="O2035" s="31"/>
    </row>
    <row r="2036" spans="2:15" ht="15" customHeight="1">
      <c r="B2036" s="27"/>
      <c r="C2036" s="28"/>
      <c r="D2036" s="28"/>
      <c r="E2036" s="28"/>
      <c r="F2036" s="28"/>
      <c r="G2036" s="29"/>
      <c r="H2036" s="28"/>
      <c r="I2036" s="28"/>
      <c r="J2036" s="27"/>
      <c r="K2036" s="27"/>
      <c r="L2036" s="30"/>
      <c r="M2036" s="31"/>
      <c r="N2036" s="31"/>
      <c r="O2036" s="31"/>
    </row>
    <row r="2037" spans="2:15" ht="15" customHeight="1">
      <c r="B2037" s="27"/>
      <c r="C2037" s="28"/>
      <c r="D2037" s="28"/>
      <c r="E2037" s="28"/>
      <c r="F2037" s="28"/>
      <c r="G2037" s="29"/>
      <c r="H2037" s="28"/>
      <c r="I2037" s="28"/>
      <c r="J2037" s="27"/>
      <c r="K2037" s="27"/>
      <c r="L2037" s="30"/>
      <c r="M2037" s="31"/>
      <c r="N2037" s="31"/>
      <c r="O2037" s="31"/>
    </row>
    <row r="2038" spans="2:15" ht="15" customHeight="1">
      <c r="B2038" s="27"/>
      <c r="C2038" s="28"/>
      <c r="D2038" s="28"/>
      <c r="E2038" s="28"/>
      <c r="F2038" s="28"/>
      <c r="G2038" s="29"/>
      <c r="H2038" s="28"/>
      <c r="I2038" s="28"/>
      <c r="J2038" s="27"/>
      <c r="K2038" s="27"/>
      <c r="L2038" s="30"/>
      <c r="M2038" s="31"/>
      <c r="N2038" s="31"/>
      <c r="O2038" s="31"/>
    </row>
    <row r="2039" spans="2:15" ht="15" customHeight="1">
      <c r="B2039" s="27"/>
      <c r="C2039" s="28"/>
      <c r="D2039" s="28"/>
      <c r="E2039" s="28"/>
      <c r="F2039" s="28"/>
      <c r="G2039" s="29"/>
      <c r="H2039" s="28"/>
      <c r="I2039" s="28"/>
      <c r="J2039" s="27"/>
      <c r="K2039" s="27"/>
      <c r="L2039" s="30"/>
      <c r="M2039" s="31"/>
      <c r="N2039" s="31"/>
      <c r="O2039" s="31"/>
    </row>
    <row r="2040" spans="2:15" ht="15" customHeight="1">
      <c r="B2040" s="27"/>
      <c r="C2040" s="28"/>
      <c r="D2040" s="28"/>
      <c r="E2040" s="28"/>
      <c r="F2040" s="28"/>
      <c r="G2040" s="29"/>
      <c r="H2040" s="28"/>
      <c r="I2040" s="28"/>
      <c r="J2040" s="27"/>
      <c r="K2040" s="27"/>
      <c r="L2040" s="30"/>
      <c r="M2040" s="31"/>
      <c r="N2040" s="31"/>
      <c r="O2040" s="31"/>
    </row>
    <row r="2041" spans="2:15" ht="15" customHeight="1">
      <c r="B2041" s="27"/>
      <c r="C2041" s="28"/>
      <c r="D2041" s="28"/>
      <c r="E2041" s="28"/>
      <c r="F2041" s="28"/>
      <c r="G2041" s="29"/>
      <c r="H2041" s="28"/>
      <c r="I2041" s="28"/>
      <c r="J2041" s="27"/>
      <c r="K2041" s="27"/>
      <c r="L2041" s="30"/>
      <c r="M2041" s="31"/>
      <c r="N2041" s="31"/>
      <c r="O2041" s="31"/>
    </row>
    <row r="2042" spans="2:15" ht="15" customHeight="1">
      <c r="B2042" s="27"/>
      <c r="C2042" s="28"/>
      <c r="D2042" s="28"/>
      <c r="E2042" s="28"/>
      <c r="F2042" s="28"/>
      <c r="G2042" s="29"/>
      <c r="H2042" s="28"/>
      <c r="I2042" s="28"/>
      <c r="J2042" s="27"/>
      <c r="K2042" s="27"/>
      <c r="L2042" s="30"/>
      <c r="M2042" s="31"/>
      <c r="N2042" s="31"/>
      <c r="O2042" s="31"/>
    </row>
    <row r="2043" spans="2:15" ht="15" customHeight="1">
      <c r="B2043" s="27"/>
      <c r="C2043" s="28"/>
      <c r="D2043" s="28"/>
      <c r="E2043" s="28"/>
      <c r="F2043" s="28"/>
      <c r="G2043" s="29"/>
      <c r="H2043" s="28"/>
      <c r="I2043" s="28"/>
      <c r="J2043" s="27"/>
      <c r="K2043" s="27"/>
      <c r="L2043" s="30"/>
      <c r="M2043" s="31"/>
      <c r="N2043" s="31"/>
      <c r="O2043" s="31"/>
    </row>
    <row r="2044" spans="2:15" ht="15" customHeight="1">
      <c r="B2044" s="27"/>
      <c r="C2044" s="28"/>
      <c r="D2044" s="28"/>
      <c r="E2044" s="28"/>
      <c r="F2044" s="28"/>
      <c r="G2044" s="29"/>
      <c r="H2044" s="28"/>
      <c r="I2044" s="28"/>
      <c r="J2044" s="27"/>
      <c r="K2044" s="27"/>
      <c r="L2044" s="30"/>
      <c r="M2044" s="31"/>
      <c r="N2044" s="31"/>
      <c r="O2044" s="31"/>
    </row>
    <row r="2045" spans="2:15" ht="15" customHeight="1">
      <c r="B2045" s="27"/>
      <c r="C2045" s="28"/>
      <c r="D2045" s="28"/>
      <c r="E2045" s="28"/>
      <c r="F2045" s="28"/>
      <c r="G2045" s="29"/>
      <c r="H2045" s="28"/>
      <c r="I2045" s="28"/>
      <c r="J2045" s="27"/>
      <c r="K2045" s="27"/>
      <c r="L2045" s="30"/>
      <c r="M2045" s="31"/>
      <c r="N2045" s="31"/>
      <c r="O2045" s="31"/>
    </row>
    <row r="2046" spans="2:15" ht="15" customHeight="1">
      <c r="B2046" s="27"/>
      <c r="C2046" s="28"/>
      <c r="D2046" s="28"/>
      <c r="E2046" s="28"/>
      <c r="F2046" s="28"/>
      <c r="G2046" s="29"/>
      <c r="H2046" s="28"/>
      <c r="I2046" s="28"/>
      <c r="J2046" s="27"/>
      <c r="K2046" s="27"/>
      <c r="L2046" s="30"/>
      <c r="M2046" s="31"/>
      <c r="N2046" s="31"/>
      <c r="O2046" s="31"/>
    </row>
    <row r="2047" spans="2:15" ht="15" customHeight="1">
      <c r="B2047" s="27"/>
      <c r="C2047" s="28"/>
      <c r="D2047" s="28"/>
      <c r="E2047" s="28"/>
      <c r="F2047" s="28"/>
      <c r="G2047" s="29"/>
      <c r="H2047" s="28"/>
      <c r="I2047" s="28"/>
      <c r="J2047" s="27"/>
      <c r="K2047" s="27"/>
      <c r="L2047" s="30"/>
      <c r="M2047" s="31"/>
      <c r="N2047" s="31"/>
      <c r="O2047" s="31"/>
    </row>
    <row r="2048" spans="2:15" ht="15" customHeight="1">
      <c r="B2048" s="27"/>
      <c r="C2048" s="28"/>
      <c r="D2048" s="28"/>
      <c r="E2048" s="28"/>
      <c r="F2048" s="28"/>
      <c r="G2048" s="29"/>
      <c r="H2048" s="28"/>
      <c r="I2048" s="28"/>
      <c r="J2048" s="27"/>
      <c r="K2048" s="27"/>
      <c r="L2048" s="30"/>
      <c r="M2048" s="31"/>
      <c r="N2048" s="31"/>
      <c r="O2048" s="31"/>
    </row>
    <row r="2049" spans="2:15" ht="15" customHeight="1">
      <c r="B2049" s="27"/>
      <c r="C2049" s="28"/>
      <c r="D2049" s="28"/>
      <c r="E2049" s="28"/>
      <c r="F2049" s="28"/>
      <c r="G2049" s="29"/>
      <c r="H2049" s="28"/>
      <c r="I2049" s="28"/>
      <c r="J2049" s="27"/>
      <c r="K2049" s="27"/>
      <c r="L2049" s="30"/>
      <c r="M2049" s="31"/>
      <c r="N2049" s="31"/>
      <c r="O2049" s="31"/>
    </row>
    <row r="2050" spans="2:15" ht="15" customHeight="1">
      <c r="B2050" s="27"/>
      <c r="C2050" s="28"/>
      <c r="D2050" s="28"/>
      <c r="E2050" s="28"/>
      <c r="F2050" s="28"/>
      <c r="G2050" s="29"/>
      <c r="H2050" s="28"/>
      <c r="I2050" s="28"/>
      <c r="J2050" s="27"/>
      <c r="K2050" s="27"/>
      <c r="L2050" s="30"/>
      <c r="M2050" s="31"/>
      <c r="N2050" s="31"/>
      <c r="O2050" s="31"/>
    </row>
    <row r="2051" spans="2:15" ht="15" customHeight="1">
      <c r="B2051" s="27"/>
      <c r="C2051" s="28"/>
      <c r="D2051" s="28"/>
      <c r="E2051" s="28"/>
      <c r="F2051" s="28"/>
      <c r="G2051" s="29"/>
      <c r="H2051" s="28"/>
      <c r="I2051" s="28"/>
      <c r="J2051" s="27"/>
      <c r="K2051" s="27"/>
      <c r="L2051" s="30"/>
      <c r="M2051" s="31"/>
      <c r="N2051" s="31"/>
      <c r="O2051" s="31"/>
    </row>
    <row r="2052" spans="2:15" ht="15" customHeight="1">
      <c r="B2052" s="27"/>
      <c r="C2052" s="28"/>
      <c r="D2052" s="28"/>
      <c r="E2052" s="28"/>
      <c r="F2052" s="28"/>
      <c r="G2052" s="29"/>
      <c r="H2052" s="28"/>
      <c r="I2052" s="28"/>
      <c r="J2052" s="27"/>
      <c r="K2052" s="27"/>
      <c r="L2052" s="30"/>
      <c r="M2052" s="31"/>
      <c r="N2052" s="31"/>
      <c r="O2052" s="31"/>
    </row>
    <row r="2053" spans="2:15" ht="15" customHeight="1">
      <c r="B2053" s="27"/>
      <c r="C2053" s="28"/>
      <c r="D2053" s="28"/>
      <c r="E2053" s="28"/>
      <c r="F2053" s="28"/>
      <c r="G2053" s="29"/>
      <c r="H2053" s="28"/>
      <c r="I2053" s="28"/>
      <c r="J2053" s="27"/>
      <c r="K2053" s="27"/>
      <c r="L2053" s="30"/>
      <c r="M2053" s="31"/>
      <c r="N2053" s="31"/>
      <c r="O2053" s="31"/>
    </row>
    <row r="2054" spans="2:15" ht="15" customHeight="1">
      <c r="B2054" s="27"/>
      <c r="C2054" s="28"/>
      <c r="D2054" s="28"/>
      <c r="E2054" s="28"/>
      <c r="F2054" s="28"/>
      <c r="G2054" s="29"/>
      <c r="H2054" s="28"/>
      <c r="I2054" s="28"/>
      <c r="J2054" s="27"/>
      <c r="K2054" s="27"/>
      <c r="L2054" s="30"/>
      <c r="M2054" s="31"/>
      <c r="N2054" s="31"/>
      <c r="O2054" s="31"/>
    </row>
    <row r="2055" spans="2:15" ht="15" customHeight="1">
      <c r="B2055" s="27"/>
      <c r="C2055" s="28"/>
      <c r="D2055" s="28"/>
      <c r="E2055" s="28"/>
      <c r="F2055" s="28"/>
      <c r="G2055" s="29"/>
      <c r="H2055" s="28"/>
      <c r="I2055" s="28"/>
      <c r="J2055" s="27"/>
      <c r="K2055" s="27"/>
      <c r="L2055" s="30"/>
      <c r="M2055" s="31"/>
      <c r="N2055" s="31"/>
      <c r="O2055" s="31"/>
    </row>
    <row r="2056" spans="2:15" ht="15" customHeight="1">
      <c r="B2056" s="27"/>
      <c r="C2056" s="28"/>
      <c r="D2056" s="28"/>
      <c r="E2056" s="28"/>
      <c r="F2056" s="28"/>
      <c r="G2056" s="29"/>
      <c r="H2056" s="28"/>
      <c r="I2056" s="28"/>
      <c r="J2056" s="27"/>
      <c r="K2056" s="27"/>
      <c r="L2056" s="30"/>
      <c r="M2056" s="31"/>
      <c r="N2056" s="31"/>
      <c r="O2056" s="31"/>
    </row>
    <row r="2057" spans="2:15" ht="15" customHeight="1">
      <c r="B2057" s="27"/>
      <c r="C2057" s="28"/>
      <c r="D2057" s="28"/>
      <c r="E2057" s="28"/>
      <c r="F2057" s="28"/>
      <c r="G2057" s="29"/>
      <c r="H2057" s="28"/>
      <c r="I2057" s="28"/>
      <c r="J2057" s="27"/>
      <c r="K2057" s="27"/>
      <c r="L2057" s="30"/>
      <c r="M2057" s="31"/>
      <c r="N2057" s="31"/>
      <c r="O2057" s="31"/>
    </row>
    <row r="2058" spans="2:15" ht="15" customHeight="1">
      <c r="B2058" s="27"/>
      <c r="C2058" s="28"/>
      <c r="D2058" s="28"/>
      <c r="E2058" s="28"/>
      <c r="F2058" s="28"/>
      <c r="G2058" s="29"/>
      <c r="H2058" s="28"/>
      <c r="I2058" s="28"/>
      <c r="J2058" s="27"/>
      <c r="K2058" s="27"/>
      <c r="L2058" s="30"/>
      <c r="M2058" s="31"/>
      <c r="N2058" s="31"/>
      <c r="O2058" s="31"/>
    </row>
    <row r="2059" spans="2:15" ht="15" customHeight="1">
      <c r="B2059" s="27"/>
      <c r="C2059" s="28"/>
      <c r="D2059" s="28"/>
      <c r="E2059" s="28"/>
      <c r="F2059" s="28"/>
      <c r="G2059" s="29"/>
      <c r="H2059" s="28"/>
      <c r="I2059" s="28"/>
      <c r="J2059" s="27"/>
      <c r="K2059" s="27"/>
      <c r="L2059" s="30"/>
      <c r="M2059" s="31"/>
      <c r="N2059" s="31"/>
      <c r="O2059" s="31"/>
    </row>
    <row r="2060" spans="2:15" ht="15" customHeight="1">
      <c r="B2060" s="27"/>
      <c r="C2060" s="28"/>
      <c r="D2060" s="28"/>
      <c r="E2060" s="28"/>
      <c r="F2060" s="28"/>
      <c r="G2060" s="29"/>
      <c r="H2060" s="28"/>
      <c r="I2060" s="28"/>
      <c r="J2060" s="27"/>
      <c r="K2060" s="27"/>
      <c r="L2060" s="30"/>
      <c r="M2060" s="31"/>
      <c r="N2060" s="31"/>
      <c r="O2060" s="31"/>
    </row>
    <row r="2061" spans="2:15" ht="15" customHeight="1">
      <c r="B2061" s="27"/>
      <c r="C2061" s="28"/>
      <c r="D2061" s="28"/>
      <c r="E2061" s="28"/>
      <c r="F2061" s="28"/>
      <c r="G2061" s="29"/>
      <c r="H2061" s="28"/>
      <c r="I2061" s="28"/>
      <c r="J2061" s="27"/>
      <c r="K2061" s="27"/>
      <c r="L2061" s="30"/>
      <c r="M2061" s="31"/>
      <c r="N2061" s="31"/>
      <c r="O2061" s="31"/>
    </row>
    <row r="2062" spans="2:15" ht="15" customHeight="1">
      <c r="B2062" s="27"/>
      <c r="C2062" s="28"/>
      <c r="D2062" s="28"/>
      <c r="E2062" s="28"/>
      <c r="F2062" s="28"/>
      <c r="G2062" s="29"/>
      <c r="H2062" s="28"/>
      <c r="I2062" s="28"/>
      <c r="J2062" s="27"/>
      <c r="K2062" s="27"/>
      <c r="L2062" s="30"/>
      <c r="M2062" s="31"/>
      <c r="N2062" s="31"/>
      <c r="O2062" s="31"/>
    </row>
    <row r="2063" spans="2:15" ht="15" customHeight="1">
      <c r="B2063" s="27"/>
      <c r="C2063" s="28"/>
      <c r="D2063" s="28"/>
      <c r="E2063" s="28"/>
      <c r="F2063" s="28"/>
      <c r="G2063" s="29"/>
      <c r="H2063" s="28"/>
      <c r="I2063" s="28"/>
      <c r="J2063" s="27"/>
      <c r="K2063" s="27"/>
      <c r="L2063" s="30"/>
      <c r="M2063" s="31"/>
      <c r="N2063" s="31"/>
      <c r="O2063" s="31"/>
    </row>
    <row r="2064" spans="2:15" ht="15" customHeight="1">
      <c r="B2064" s="27"/>
      <c r="C2064" s="28"/>
      <c r="D2064" s="28"/>
      <c r="E2064" s="28"/>
      <c r="F2064" s="28"/>
      <c r="G2064" s="29"/>
      <c r="H2064" s="28"/>
      <c r="I2064" s="28"/>
      <c r="J2064" s="27"/>
      <c r="K2064" s="27"/>
      <c r="L2064" s="30"/>
      <c r="M2064" s="31"/>
      <c r="N2064" s="31"/>
      <c r="O2064" s="31"/>
    </row>
    <row r="2065" spans="2:15" ht="15" customHeight="1">
      <c r="B2065" s="27"/>
      <c r="C2065" s="28"/>
      <c r="D2065" s="28"/>
      <c r="E2065" s="28"/>
      <c r="F2065" s="28"/>
      <c r="G2065" s="29"/>
      <c r="H2065" s="28"/>
      <c r="I2065" s="28"/>
      <c r="J2065" s="27"/>
      <c r="K2065" s="27"/>
      <c r="L2065" s="30"/>
      <c r="M2065" s="31"/>
      <c r="N2065" s="31"/>
      <c r="O2065" s="31"/>
    </row>
    <row r="2066" spans="2:15" ht="15" customHeight="1">
      <c r="B2066" s="27"/>
      <c r="C2066" s="28"/>
      <c r="D2066" s="28"/>
      <c r="E2066" s="28"/>
      <c r="F2066" s="28"/>
      <c r="G2066" s="29"/>
      <c r="H2066" s="28"/>
      <c r="I2066" s="28"/>
      <c r="J2066" s="27"/>
      <c r="K2066" s="27"/>
      <c r="L2066" s="30"/>
      <c r="M2066" s="31"/>
      <c r="N2066" s="31"/>
      <c r="O2066" s="31"/>
    </row>
    <row r="2067" spans="2:15" ht="15" customHeight="1">
      <c r="B2067" s="27"/>
      <c r="C2067" s="28"/>
      <c r="D2067" s="28"/>
      <c r="E2067" s="28"/>
      <c r="F2067" s="28"/>
      <c r="G2067" s="29"/>
      <c r="H2067" s="28"/>
      <c r="I2067" s="28"/>
      <c r="J2067" s="27"/>
      <c r="K2067" s="27"/>
      <c r="L2067" s="30"/>
      <c r="M2067" s="31"/>
      <c r="N2067" s="31"/>
      <c r="O2067" s="31"/>
    </row>
    <row r="2068" spans="2:15" ht="15" customHeight="1">
      <c r="B2068" s="27"/>
      <c r="C2068" s="28"/>
      <c r="D2068" s="28"/>
      <c r="E2068" s="28"/>
      <c r="F2068" s="28"/>
      <c r="G2068" s="29"/>
      <c r="H2068" s="28"/>
      <c r="I2068" s="28"/>
      <c r="J2068" s="27"/>
      <c r="K2068" s="27"/>
      <c r="L2068" s="30"/>
      <c r="M2068" s="31"/>
      <c r="N2068" s="31"/>
      <c r="O2068" s="31"/>
    </row>
    <row r="2069" spans="2:15" ht="15" customHeight="1">
      <c r="B2069" s="27"/>
      <c r="C2069" s="28"/>
      <c r="D2069" s="28"/>
      <c r="E2069" s="28"/>
      <c r="F2069" s="28"/>
      <c r="G2069" s="29"/>
      <c r="H2069" s="28"/>
      <c r="I2069" s="28"/>
      <c r="J2069" s="27"/>
      <c r="K2069" s="27"/>
      <c r="L2069" s="30"/>
      <c r="M2069" s="31"/>
      <c r="N2069" s="31"/>
      <c r="O2069" s="31"/>
    </row>
    <row r="2070" spans="2:15" ht="15" customHeight="1">
      <c r="B2070" s="27"/>
      <c r="C2070" s="28"/>
      <c r="D2070" s="28"/>
      <c r="E2070" s="28"/>
      <c r="F2070" s="28"/>
      <c r="G2070" s="29"/>
      <c r="H2070" s="28"/>
      <c r="I2070" s="28"/>
      <c r="J2070" s="27"/>
      <c r="K2070" s="27"/>
      <c r="L2070" s="30"/>
      <c r="M2070" s="31"/>
      <c r="N2070" s="31"/>
      <c r="O2070" s="31"/>
    </row>
    <row r="2071" spans="2:15" ht="15" customHeight="1">
      <c r="B2071" s="27"/>
      <c r="C2071" s="28"/>
      <c r="D2071" s="28"/>
      <c r="E2071" s="28"/>
      <c r="F2071" s="28"/>
      <c r="G2071" s="29"/>
      <c r="H2071" s="28"/>
      <c r="I2071" s="28"/>
      <c r="J2071" s="27"/>
      <c r="K2071" s="27"/>
      <c r="L2071" s="30"/>
      <c r="M2071" s="31"/>
      <c r="N2071" s="31"/>
      <c r="O2071" s="31"/>
    </row>
    <row r="2072" spans="2:15" ht="15" customHeight="1">
      <c r="B2072" s="27"/>
      <c r="C2072" s="28"/>
      <c r="D2072" s="28"/>
      <c r="E2072" s="28"/>
      <c r="F2072" s="28"/>
      <c r="G2072" s="29"/>
      <c r="H2072" s="28"/>
      <c r="I2072" s="28"/>
      <c r="J2072" s="27"/>
      <c r="K2072" s="27"/>
      <c r="L2072" s="30"/>
      <c r="M2072" s="31"/>
      <c r="N2072" s="31"/>
      <c r="O2072" s="31"/>
    </row>
    <row r="2073" spans="2:15" ht="15" customHeight="1">
      <c r="B2073" s="27"/>
      <c r="C2073" s="28"/>
      <c r="D2073" s="28"/>
      <c r="E2073" s="28"/>
      <c r="F2073" s="28"/>
      <c r="G2073" s="29"/>
      <c r="H2073" s="28"/>
      <c r="I2073" s="28"/>
      <c r="J2073" s="27"/>
      <c r="K2073" s="27"/>
      <c r="L2073" s="30"/>
      <c r="M2073" s="31"/>
      <c r="N2073" s="31"/>
      <c r="O2073" s="31"/>
    </row>
    <row r="2074" spans="2:15" ht="15" customHeight="1">
      <c r="B2074" s="27"/>
      <c r="C2074" s="28"/>
      <c r="D2074" s="28"/>
      <c r="E2074" s="28"/>
      <c r="F2074" s="28"/>
      <c r="G2074" s="29"/>
      <c r="H2074" s="28"/>
      <c r="I2074" s="28"/>
      <c r="J2074" s="27"/>
      <c r="K2074" s="27"/>
      <c r="L2074" s="30"/>
      <c r="M2074" s="31"/>
      <c r="N2074" s="31"/>
      <c r="O2074" s="31"/>
    </row>
    <row r="2075" spans="2:15" ht="15" customHeight="1">
      <c r="B2075" s="27"/>
      <c r="C2075" s="28"/>
      <c r="D2075" s="28"/>
      <c r="E2075" s="28"/>
      <c r="F2075" s="28"/>
      <c r="G2075" s="29"/>
      <c r="H2075" s="28"/>
      <c r="I2075" s="28"/>
      <c r="J2075" s="27"/>
      <c r="K2075" s="27"/>
      <c r="L2075" s="30"/>
      <c r="M2075" s="31"/>
      <c r="N2075" s="31"/>
      <c r="O2075" s="31"/>
    </row>
    <row r="2076" spans="2:15" ht="15" customHeight="1">
      <c r="B2076" s="27"/>
      <c r="C2076" s="28"/>
      <c r="D2076" s="28"/>
      <c r="E2076" s="28"/>
      <c r="F2076" s="28"/>
      <c r="G2076" s="29"/>
      <c r="H2076" s="28"/>
      <c r="I2076" s="28"/>
      <c r="J2076" s="27"/>
      <c r="K2076" s="27"/>
      <c r="L2076" s="30"/>
      <c r="M2076" s="31"/>
      <c r="N2076" s="31"/>
      <c r="O2076" s="31"/>
    </row>
    <row r="2077" spans="2:15" ht="15" customHeight="1">
      <c r="B2077" s="27"/>
      <c r="C2077" s="28"/>
      <c r="D2077" s="28"/>
      <c r="E2077" s="28"/>
      <c r="F2077" s="28"/>
      <c r="G2077" s="29"/>
      <c r="H2077" s="28"/>
      <c r="I2077" s="28"/>
      <c r="J2077" s="27"/>
      <c r="K2077" s="27"/>
      <c r="L2077" s="30"/>
      <c r="M2077" s="31"/>
      <c r="N2077" s="31"/>
      <c r="O2077" s="31"/>
    </row>
    <row r="2078" spans="2:15" ht="15" customHeight="1">
      <c r="B2078" s="27"/>
      <c r="C2078" s="28"/>
      <c r="D2078" s="28"/>
      <c r="E2078" s="28"/>
      <c r="F2078" s="28"/>
      <c r="G2078" s="29"/>
      <c r="H2078" s="28"/>
      <c r="I2078" s="28"/>
      <c r="J2078" s="27"/>
      <c r="K2078" s="27"/>
      <c r="L2078" s="30"/>
      <c r="M2078" s="31"/>
      <c r="N2078" s="31"/>
      <c r="O2078" s="31"/>
    </row>
    <row r="2079" spans="2:15" ht="15" customHeight="1">
      <c r="B2079" s="27"/>
      <c r="C2079" s="28"/>
      <c r="D2079" s="28"/>
      <c r="E2079" s="28"/>
      <c r="F2079" s="28"/>
      <c r="G2079" s="29"/>
      <c r="H2079" s="28"/>
      <c r="I2079" s="28"/>
      <c r="J2079" s="27"/>
      <c r="K2079" s="27"/>
      <c r="L2079" s="30"/>
      <c r="M2079" s="31"/>
      <c r="N2079" s="31"/>
      <c r="O2079" s="31"/>
    </row>
    <row r="2080" spans="2:15" ht="15" customHeight="1">
      <c r="B2080" s="27"/>
      <c r="C2080" s="28"/>
      <c r="D2080" s="28"/>
      <c r="E2080" s="28"/>
      <c r="F2080" s="28"/>
      <c r="G2080" s="29"/>
      <c r="H2080" s="28"/>
      <c r="I2080" s="28"/>
      <c r="J2080" s="27"/>
      <c r="K2080" s="27"/>
      <c r="L2080" s="30"/>
      <c r="M2080" s="31"/>
      <c r="N2080" s="31"/>
      <c r="O2080" s="31"/>
    </row>
    <row r="2081" spans="2:15" ht="15" customHeight="1">
      <c r="B2081" s="27"/>
      <c r="C2081" s="28"/>
      <c r="D2081" s="28"/>
      <c r="E2081" s="28"/>
      <c r="F2081" s="28"/>
      <c r="G2081" s="29"/>
      <c r="H2081" s="28"/>
      <c r="I2081" s="27"/>
      <c r="J2081" s="27"/>
      <c r="K2081" s="27"/>
      <c r="L2081" s="30"/>
      <c r="M2081" s="31"/>
      <c r="N2081" s="31"/>
      <c r="O2081" s="31"/>
    </row>
    <row r="2082" spans="2:15" ht="15" customHeight="1">
      <c r="B2082" s="27"/>
      <c r="C2082" s="28"/>
      <c r="D2082" s="28"/>
      <c r="E2082" s="28"/>
      <c r="F2082" s="28"/>
      <c r="G2082" s="29"/>
      <c r="H2082" s="28"/>
      <c r="I2082" s="28"/>
      <c r="J2082" s="27"/>
      <c r="K2082" s="27"/>
      <c r="L2082" s="30"/>
      <c r="M2082" s="31"/>
      <c r="N2082" s="31"/>
      <c r="O2082" s="31"/>
    </row>
    <row r="2083" spans="2:15" ht="15" customHeight="1">
      <c r="B2083" s="27"/>
      <c r="C2083" s="28"/>
      <c r="D2083" s="28"/>
      <c r="E2083" s="28"/>
      <c r="F2083" s="28"/>
      <c r="G2083" s="29"/>
      <c r="H2083" s="28"/>
      <c r="I2083" s="28"/>
      <c r="J2083" s="27"/>
      <c r="K2083" s="27"/>
      <c r="L2083" s="30"/>
      <c r="M2083" s="31"/>
      <c r="N2083" s="31"/>
      <c r="O2083" s="31"/>
    </row>
    <row r="2084" spans="2:15" ht="15" customHeight="1">
      <c r="B2084" s="27"/>
      <c r="C2084" s="28"/>
      <c r="D2084" s="28"/>
      <c r="E2084" s="28"/>
      <c r="F2084" s="28"/>
      <c r="G2084" s="29"/>
      <c r="H2084" s="28"/>
      <c r="I2084" s="28"/>
      <c r="J2084" s="27"/>
      <c r="K2084" s="27"/>
      <c r="L2084" s="30"/>
      <c r="M2084" s="31"/>
      <c r="N2084" s="31"/>
      <c r="O2084" s="31"/>
    </row>
    <row r="2085" spans="2:15" ht="15" customHeight="1">
      <c r="B2085" s="27"/>
      <c r="C2085" s="28"/>
      <c r="D2085" s="28"/>
      <c r="E2085" s="28"/>
      <c r="F2085" s="28"/>
      <c r="G2085" s="29"/>
      <c r="H2085" s="28"/>
      <c r="I2085" s="28"/>
      <c r="J2085" s="27"/>
      <c r="K2085" s="27"/>
      <c r="L2085" s="30"/>
      <c r="M2085" s="31"/>
      <c r="N2085" s="31"/>
      <c r="O2085" s="31"/>
    </row>
    <row r="2086" spans="2:15" ht="15" customHeight="1">
      <c r="B2086" s="27"/>
      <c r="C2086" s="28"/>
      <c r="D2086" s="28"/>
      <c r="E2086" s="28"/>
      <c r="F2086" s="28"/>
      <c r="G2086" s="29"/>
      <c r="H2086" s="28"/>
      <c r="I2086" s="28"/>
      <c r="J2086" s="27"/>
      <c r="K2086" s="27"/>
      <c r="L2086" s="30"/>
      <c r="M2086" s="31"/>
      <c r="N2086" s="31"/>
      <c r="O2086" s="31"/>
    </row>
    <row r="2087" spans="2:15" ht="15" customHeight="1">
      <c r="B2087" s="27"/>
      <c r="C2087" s="28"/>
      <c r="D2087" s="28"/>
      <c r="E2087" s="28"/>
      <c r="F2087" s="28"/>
      <c r="G2087" s="29"/>
      <c r="H2087" s="28"/>
      <c r="I2087" s="28"/>
      <c r="J2087" s="27"/>
      <c r="K2087" s="27"/>
      <c r="L2087" s="30"/>
      <c r="M2087" s="31"/>
      <c r="N2087" s="31"/>
      <c r="O2087" s="31"/>
    </row>
    <row r="2088" spans="2:15" ht="15" customHeight="1">
      <c r="B2088" s="27"/>
      <c r="C2088" s="28"/>
      <c r="D2088" s="28"/>
      <c r="E2088" s="28"/>
      <c r="F2088" s="28"/>
      <c r="G2088" s="29"/>
      <c r="H2088" s="28"/>
      <c r="I2088" s="28"/>
      <c r="J2088" s="27"/>
      <c r="K2088" s="27"/>
      <c r="L2088" s="30"/>
      <c r="M2088" s="31"/>
      <c r="N2088" s="31"/>
      <c r="O2088" s="31"/>
    </row>
    <row r="2089" spans="2:15" ht="15" customHeight="1">
      <c r="B2089" s="27"/>
      <c r="C2089" s="28"/>
      <c r="D2089" s="28"/>
      <c r="E2089" s="28"/>
      <c r="F2089" s="28"/>
      <c r="G2089" s="29"/>
      <c r="H2089" s="28"/>
      <c r="I2089" s="28"/>
      <c r="J2089" s="27"/>
      <c r="K2089" s="27"/>
      <c r="L2089" s="30"/>
      <c r="M2089" s="31"/>
      <c r="N2089" s="31"/>
      <c r="O2089" s="31"/>
    </row>
    <row r="2090" spans="2:15" ht="15" customHeight="1">
      <c r="B2090" s="27"/>
      <c r="C2090" s="28"/>
      <c r="D2090" s="28"/>
      <c r="E2090" s="28"/>
      <c r="F2090" s="28"/>
      <c r="G2090" s="29"/>
      <c r="H2090" s="28"/>
      <c r="I2090" s="28"/>
      <c r="J2090" s="27"/>
      <c r="K2090" s="27"/>
      <c r="L2090" s="30"/>
      <c r="M2090" s="31"/>
      <c r="N2090" s="31"/>
      <c r="O2090" s="31"/>
    </row>
    <row r="2091" spans="2:15" ht="15" customHeight="1">
      <c r="B2091" s="27"/>
      <c r="C2091" s="28"/>
      <c r="D2091" s="28"/>
      <c r="E2091" s="28"/>
      <c r="F2091" s="28"/>
      <c r="G2091" s="29"/>
      <c r="H2091" s="28"/>
      <c r="I2091" s="28"/>
      <c r="J2091" s="27"/>
      <c r="K2091" s="27"/>
      <c r="L2091" s="30"/>
      <c r="M2091" s="31"/>
      <c r="N2091" s="31"/>
      <c r="O2091" s="31"/>
    </row>
    <row r="2092" spans="2:15" ht="15" customHeight="1">
      <c r="B2092" s="27"/>
      <c r="C2092" s="28"/>
      <c r="D2092" s="28"/>
      <c r="E2092" s="28"/>
      <c r="F2092" s="28"/>
      <c r="G2092" s="29"/>
      <c r="H2092" s="28"/>
      <c r="I2092" s="28"/>
      <c r="J2092" s="27"/>
      <c r="K2092" s="27"/>
      <c r="L2092" s="30"/>
      <c r="M2092" s="31"/>
      <c r="N2092" s="31"/>
      <c r="O2092" s="31"/>
    </row>
    <row r="2093" spans="2:15" ht="15" customHeight="1">
      <c r="B2093" s="27"/>
      <c r="C2093" s="28"/>
      <c r="D2093" s="28"/>
      <c r="E2093" s="28"/>
      <c r="F2093" s="28"/>
      <c r="G2093" s="29"/>
      <c r="H2093" s="28"/>
      <c r="I2093" s="28"/>
      <c r="J2093" s="27"/>
      <c r="K2093" s="27"/>
      <c r="L2093" s="30"/>
      <c r="M2093" s="31"/>
      <c r="N2093" s="31"/>
      <c r="O2093" s="31"/>
    </row>
    <row r="2094" spans="2:15" ht="15" customHeight="1">
      <c r="B2094" s="27"/>
      <c r="C2094" s="28"/>
      <c r="D2094" s="28"/>
      <c r="E2094" s="28"/>
      <c r="F2094" s="28"/>
      <c r="G2094" s="29"/>
      <c r="H2094" s="28"/>
      <c r="I2094" s="28"/>
      <c r="J2094" s="27"/>
      <c r="K2094" s="27"/>
      <c r="L2094" s="30"/>
      <c r="M2094" s="31"/>
      <c r="N2094" s="31"/>
      <c r="O2094" s="31"/>
    </row>
    <row r="2095" spans="2:15" ht="15" customHeight="1">
      <c r="B2095" s="27"/>
      <c r="C2095" s="28"/>
      <c r="D2095" s="28"/>
      <c r="E2095" s="28"/>
      <c r="F2095" s="28"/>
      <c r="G2095" s="29"/>
      <c r="H2095" s="28"/>
      <c r="I2095" s="28"/>
      <c r="J2095" s="27"/>
      <c r="K2095" s="27"/>
      <c r="L2095" s="30"/>
      <c r="M2095" s="31"/>
      <c r="N2095" s="31"/>
      <c r="O2095" s="31"/>
    </row>
    <row r="2096" spans="2:15" ht="15" customHeight="1">
      <c r="B2096" s="27"/>
      <c r="C2096" s="28"/>
      <c r="D2096" s="28"/>
      <c r="E2096" s="28"/>
      <c r="F2096" s="28"/>
      <c r="G2096" s="29"/>
      <c r="H2096" s="28"/>
      <c r="I2096" s="28"/>
      <c r="J2096" s="27"/>
      <c r="K2096" s="27"/>
      <c r="L2096" s="30"/>
      <c r="M2096" s="31"/>
      <c r="N2096" s="31"/>
      <c r="O2096" s="31"/>
    </row>
    <row r="2097" spans="2:15" ht="15" customHeight="1">
      <c r="B2097" s="27"/>
      <c r="C2097" s="28"/>
      <c r="D2097" s="28"/>
      <c r="E2097" s="28"/>
      <c r="F2097" s="28"/>
      <c r="G2097" s="28"/>
      <c r="H2097" s="28"/>
      <c r="I2097" s="28"/>
      <c r="J2097" s="27"/>
      <c r="K2097" s="27"/>
      <c r="L2097" s="30"/>
      <c r="M2097" s="31"/>
      <c r="N2097" s="31"/>
      <c r="O2097" s="31"/>
    </row>
    <row r="2098" spans="2:15" ht="15" customHeight="1">
      <c r="B2098" s="27"/>
      <c r="C2098" s="28"/>
      <c r="D2098" s="28"/>
      <c r="E2098" s="28"/>
      <c r="F2098" s="28"/>
      <c r="G2098" s="28"/>
      <c r="H2098" s="28"/>
      <c r="I2098" s="28"/>
      <c r="J2098" s="27"/>
      <c r="K2098" s="27"/>
      <c r="L2098" s="30"/>
      <c r="M2098" s="31"/>
      <c r="N2098" s="31"/>
      <c r="O2098" s="31"/>
    </row>
    <row r="2099" spans="2:15" ht="15" customHeight="1">
      <c r="B2099" s="27"/>
      <c r="C2099" s="28"/>
      <c r="D2099" s="28"/>
      <c r="E2099" s="28"/>
      <c r="F2099" s="28"/>
      <c r="G2099" s="28"/>
      <c r="H2099" s="28"/>
      <c r="I2099" s="28"/>
      <c r="J2099" s="27"/>
      <c r="K2099" s="27"/>
      <c r="L2099" s="30"/>
      <c r="M2099" s="31"/>
      <c r="N2099" s="31"/>
      <c r="O2099" s="31"/>
    </row>
    <row r="2100" spans="2:15" ht="15" customHeight="1">
      <c r="B2100" s="27"/>
      <c r="C2100" s="28"/>
      <c r="D2100" s="28"/>
      <c r="E2100" s="28"/>
      <c r="F2100" s="28"/>
      <c r="G2100" s="28"/>
      <c r="H2100" s="28"/>
      <c r="I2100" s="28"/>
      <c r="J2100" s="27"/>
      <c r="K2100" s="27"/>
      <c r="L2100" s="30"/>
      <c r="M2100" s="31"/>
      <c r="N2100" s="31"/>
      <c r="O2100" s="31"/>
    </row>
    <row r="2101" spans="2:15" ht="15" customHeight="1">
      <c r="B2101" s="27"/>
      <c r="C2101" s="28"/>
      <c r="D2101" s="28"/>
      <c r="E2101" s="28"/>
      <c r="F2101" s="28"/>
      <c r="G2101" s="28"/>
      <c r="H2101" s="28"/>
      <c r="I2101" s="28"/>
      <c r="J2101" s="27"/>
      <c r="K2101" s="27"/>
      <c r="L2101" s="30"/>
      <c r="M2101" s="31"/>
      <c r="N2101" s="31"/>
      <c r="O2101" s="31"/>
    </row>
    <row r="2102" spans="2:15" ht="15" customHeight="1">
      <c r="B2102" s="27"/>
      <c r="C2102" s="28"/>
      <c r="D2102" s="28"/>
      <c r="E2102" s="28"/>
      <c r="F2102" s="28"/>
      <c r="G2102" s="28"/>
      <c r="H2102" s="28"/>
      <c r="I2102" s="28"/>
      <c r="J2102" s="27"/>
      <c r="K2102" s="27"/>
      <c r="L2102" s="30"/>
      <c r="M2102" s="31"/>
      <c r="N2102" s="31"/>
      <c r="O2102" s="31"/>
    </row>
    <row r="2103" spans="2:15" ht="15" customHeight="1">
      <c r="B2103" s="27"/>
      <c r="C2103" s="28"/>
      <c r="D2103" s="28"/>
      <c r="E2103" s="28"/>
      <c r="F2103" s="28"/>
      <c r="G2103" s="28"/>
      <c r="H2103" s="28"/>
      <c r="I2103" s="28"/>
      <c r="J2103" s="27"/>
      <c r="K2103" s="27"/>
      <c r="L2103" s="30"/>
      <c r="M2103" s="31"/>
      <c r="N2103" s="31"/>
      <c r="O2103" s="31"/>
    </row>
    <row r="2104" spans="2:15" ht="15" customHeight="1">
      <c r="B2104" s="27"/>
      <c r="C2104" s="28"/>
      <c r="D2104" s="28"/>
      <c r="E2104" s="28"/>
      <c r="F2104" s="28"/>
      <c r="G2104" s="28"/>
      <c r="H2104" s="28"/>
      <c r="I2104" s="28"/>
      <c r="J2104" s="27"/>
      <c r="K2104" s="27"/>
      <c r="L2104" s="30"/>
      <c r="M2104" s="31"/>
      <c r="N2104" s="31"/>
      <c r="O2104" s="31"/>
    </row>
    <row r="2105" spans="2:15" ht="15" customHeight="1">
      <c r="B2105" s="27"/>
      <c r="C2105" s="28"/>
      <c r="D2105" s="28"/>
      <c r="E2105" s="28"/>
      <c r="F2105" s="28"/>
      <c r="G2105" s="28"/>
      <c r="H2105" s="28"/>
      <c r="I2105" s="28"/>
      <c r="J2105" s="27"/>
      <c r="K2105" s="27"/>
      <c r="L2105" s="30"/>
      <c r="M2105" s="31"/>
      <c r="N2105" s="31"/>
      <c r="O2105" s="31"/>
    </row>
    <row r="2106" spans="2:15" ht="15" customHeight="1">
      <c r="B2106" s="27"/>
      <c r="C2106" s="28"/>
      <c r="D2106" s="28"/>
      <c r="E2106" s="28"/>
      <c r="F2106" s="28"/>
      <c r="G2106" s="28"/>
      <c r="H2106" s="28"/>
      <c r="I2106" s="28"/>
      <c r="J2106" s="27"/>
      <c r="K2106" s="27"/>
      <c r="L2106" s="30"/>
      <c r="M2106" s="31"/>
      <c r="N2106" s="31"/>
      <c r="O2106" s="31"/>
    </row>
    <row r="2107" spans="2:15" ht="15" customHeight="1">
      <c r="B2107" s="27"/>
      <c r="C2107" s="28"/>
      <c r="D2107" s="28"/>
      <c r="E2107" s="28"/>
      <c r="F2107" s="28"/>
      <c r="G2107" s="28"/>
      <c r="H2107" s="28"/>
      <c r="I2107" s="28"/>
      <c r="J2107" s="27"/>
      <c r="K2107" s="27"/>
      <c r="L2107" s="30"/>
      <c r="M2107" s="31"/>
      <c r="N2107" s="31"/>
      <c r="O2107" s="31"/>
    </row>
    <row r="2108" spans="2:15" ht="15" customHeight="1">
      <c r="B2108" s="27"/>
      <c r="C2108" s="28"/>
      <c r="D2108" s="28"/>
      <c r="E2108" s="28"/>
      <c r="F2108" s="28"/>
      <c r="G2108" s="28"/>
      <c r="H2108" s="28"/>
      <c r="I2108" s="28"/>
      <c r="J2108" s="27"/>
      <c r="K2108" s="27"/>
      <c r="L2108" s="30"/>
      <c r="M2108" s="31"/>
      <c r="N2108" s="31"/>
      <c r="O2108" s="31"/>
    </row>
    <row r="2109" spans="2:15" ht="15" customHeight="1">
      <c r="B2109" s="27"/>
      <c r="C2109" s="28"/>
      <c r="D2109" s="28"/>
      <c r="E2109" s="28"/>
      <c r="F2109" s="28"/>
      <c r="G2109" s="28"/>
      <c r="H2109" s="28"/>
      <c r="I2109" s="28"/>
      <c r="J2109" s="27"/>
      <c r="K2109" s="27"/>
      <c r="L2109" s="30"/>
      <c r="M2109" s="31"/>
      <c r="N2109" s="31"/>
      <c r="O2109" s="31"/>
    </row>
    <row r="2110" spans="2:15" ht="15" customHeight="1">
      <c r="B2110" s="27"/>
      <c r="C2110" s="28"/>
      <c r="D2110" s="28"/>
      <c r="E2110" s="28"/>
      <c r="F2110" s="28"/>
      <c r="G2110" s="28"/>
      <c r="H2110" s="28"/>
      <c r="I2110" s="28"/>
      <c r="J2110" s="27"/>
      <c r="K2110" s="27"/>
      <c r="L2110" s="30"/>
      <c r="M2110" s="31"/>
      <c r="N2110" s="31"/>
      <c r="O2110" s="31"/>
    </row>
    <row r="2111" spans="2:15" ht="15" customHeight="1">
      <c r="B2111" s="27"/>
      <c r="C2111" s="28"/>
      <c r="D2111" s="28"/>
      <c r="E2111" s="28"/>
      <c r="F2111" s="28"/>
      <c r="G2111" s="28"/>
      <c r="H2111" s="28"/>
      <c r="I2111" s="28"/>
      <c r="J2111" s="27"/>
      <c r="K2111" s="27"/>
      <c r="L2111" s="30"/>
      <c r="M2111" s="31"/>
      <c r="N2111" s="31"/>
      <c r="O2111" s="31"/>
    </row>
    <row r="2112" spans="2:15" ht="15" customHeight="1">
      <c r="B2112" s="27"/>
      <c r="C2112" s="28"/>
      <c r="D2112" s="28"/>
      <c r="E2112" s="28"/>
      <c r="F2112" s="28"/>
      <c r="G2112" s="28"/>
      <c r="H2112" s="28"/>
      <c r="I2112" s="28"/>
      <c r="J2112" s="27"/>
      <c r="K2112" s="27"/>
      <c r="L2112" s="30"/>
      <c r="M2112" s="31"/>
      <c r="N2112" s="31"/>
      <c r="O2112" s="31"/>
    </row>
    <row r="2113" spans="2:15" ht="15" customHeight="1">
      <c r="B2113" s="27"/>
      <c r="C2113" s="28"/>
      <c r="D2113" s="28"/>
      <c r="E2113" s="28"/>
      <c r="F2113" s="28"/>
      <c r="G2113" s="28"/>
      <c r="H2113" s="28"/>
      <c r="I2113" s="28"/>
      <c r="J2113" s="27"/>
      <c r="K2113" s="27"/>
      <c r="L2113" s="30"/>
      <c r="M2113" s="31"/>
      <c r="N2113" s="31"/>
      <c r="O2113" s="31"/>
    </row>
    <row r="2114" spans="2:15" ht="15" customHeight="1">
      <c r="B2114" s="27"/>
      <c r="C2114" s="28"/>
      <c r="D2114" s="28"/>
      <c r="E2114" s="28"/>
      <c r="F2114" s="28"/>
      <c r="G2114" s="28"/>
      <c r="H2114" s="28"/>
      <c r="I2114" s="28"/>
      <c r="J2114" s="27"/>
      <c r="K2114" s="27"/>
      <c r="L2114" s="30"/>
      <c r="M2114" s="31"/>
      <c r="N2114" s="31"/>
      <c r="O2114" s="31"/>
    </row>
    <row r="2115" spans="2:15" ht="15" customHeight="1">
      <c r="B2115" s="27"/>
      <c r="C2115" s="28"/>
      <c r="D2115" s="28"/>
      <c r="E2115" s="28"/>
      <c r="F2115" s="28"/>
      <c r="G2115" s="28"/>
      <c r="H2115" s="28"/>
      <c r="I2115" s="28"/>
      <c r="J2115" s="27"/>
      <c r="K2115" s="27"/>
      <c r="L2115" s="30"/>
      <c r="M2115" s="31"/>
      <c r="N2115" s="31"/>
      <c r="O2115" s="31"/>
    </row>
    <row r="2116" spans="2:15" ht="15" customHeight="1">
      <c r="B2116" s="27"/>
      <c r="C2116" s="28"/>
      <c r="D2116" s="28"/>
      <c r="E2116" s="28"/>
      <c r="F2116" s="28"/>
      <c r="G2116" s="28"/>
      <c r="H2116" s="28"/>
      <c r="I2116" s="28"/>
      <c r="J2116" s="27"/>
      <c r="K2116" s="27"/>
      <c r="L2116" s="30"/>
      <c r="M2116" s="31"/>
      <c r="N2116" s="31"/>
      <c r="O2116" s="31"/>
    </row>
    <row r="2117" spans="2:15" ht="15" customHeight="1">
      <c r="B2117" s="27"/>
      <c r="C2117" s="28"/>
      <c r="D2117" s="28"/>
      <c r="E2117" s="28"/>
      <c r="F2117" s="28"/>
      <c r="G2117" s="28"/>
      <c r="H2117" s="28"/>
      <c r="I2117" s="28"/>
      <c r="J2117" s="27"/>
      <c r="K2117" s="27"/>
      <c r="L2117" s="30"/>
      <c r="M2117" s="31"/>
      <c r="N2117" s="31"/>
      <c r="O2117" s="31"/>
    </row>
    <row r="2118" spans="2:15" ht="15" customHeight="1">
      <c r="B2118" s="27"/>
      <c r="C2118" s="28"/>
      <c r="D2118" s="28"/>
      <c r="E2118" s="28"/>
      <c r="F2118" s="28"/>
      <c r="G2118" s="28"/>
      <c r="H2118" s="28"/>
      <c r="I2118" s="28"/>
      <c r="J2118" s="27"/>
      <c r="K2118" s="27"/>
      <c r="L2118" s="30"/>
      <c r="M2118" s="31"/>
      <c r="N2118" s="31"/>
      <c r="O2118" s="31"/>
    </row>
    <row r="2119" spans="2:15" ht="15" customHeight="1">
      <c r="B2119" s="27"/>
      <c r="C2119" s="28"/>
      <c r="D2119" s="28"/>
      <c r="E2119" s="28"/>
      <c r="F2119" s="28"/>
      <c r="G2119" s="28"/>
      <c r="H2119" s="28"/>
      <c r="I2119" s="28"/>
      <c r="J2119" s="27"/>
      <c r="K2119" s="27"/>
      <c r="L2119" s="30"/>
      <c r="M2119" s="31"/>
      <c r="N2119" s="31"/>
      <c r="O2119" s="31"/>
    </row>
    <row r="2120" spans="2:15" ht="15" customHeight="1">
      <c r="B2120" s="27"/>
      <c r="C2120" s="28"/>
      <c r="D2120" s="28"/>
      <c r="E2120" s="28"/>
      <c r="F2120" s="28"/>
      <c r="G2120" s="28"/>
      <c r="H2120" s="28"/>
      <c r="I2120" s="28"/>
      <c r="J2120" s="27"/>
      <c r="K2120" s="27"/>
      <c r="L2120" s="30"/>
      <c r="M2120" s="31"/>
      <c r="N2120" s="31"/>
      <c r="O2120" s="31"/>
    </row>
    <row r="2121" spans="2:15" ht="15" customHeight="1">
      <c r="B2121" s="27"/>
      <c r="C2121" s="28"/>
      <c r="D2121" s="28"/>
      <c r="E2121" s="28"/>
      <c r="F2121" s="28"/>
      <c r="G2121" s="28"/>
      <c r="H2121" s="28"/>
      <c r="I2121" s="28"/>
      <c r="J2121" s="27"/>
      <c r="K2121" s="27"/>
      <c r="L2121" s="30"/>
      <c r="M2121" s="31"/>
      <c r="N2121" s="31"/>
      <c r="O2121" s="31"/>
    </row>
    <row r="2122" spans="2:15" ht="15" customHeight="1">
      <c r="B2122" s="27"/>
      <c r="C2122" s="28"/>
      <c r="D2122" s="28"/>
      <c r="E2122" s="28"/>
      <c r="F2122" s="28"/>
      <c r="G2122" s="28"/>
      <c r="H2122" s="28"/>
      <c r="I2122" s="28"/>
      <c r="J2122" s="27"/>
      <c r="K2122" s="27"/>
      <c r="L2122" s="30"/>
      <c r="M2122" s="31"/>
      <c r="N2122" s="31"/>
      <c r="O2122" s="31"/>
    </row>
    <row r="2123" spans="2:15" ht="15" customHeight="1">
      <c r="B2123" s="27"/>
      <c r="C2123" s="28"/>
      <c r="D2123" s="28"/>
      <c r="E2123" s="28"/>
      <c r="F2123" s="28"/>
      <c r="G2123" s="28"/>
      <c r="H2123" s="28"/>
      <c r="I2123" s="28"/>
      <c r="J2123" s="27"/>
      <c r="K2123" s="27"/>
      <c r="L2123" s="30"/>
      <c r="M2123" s="31"/>
      <c r="N2123" s="31"/>
      <c r="O2123" s="31"/>
    </row>
    <row r="2124" spans="2:15" ht="15" customHeight="1">
      <c r="B2124" s="27"/>
      <c r="C2124" s="28"/>
      <c r="D2124" s="28"/>
      <c r="E2124" s="28"/>
      <c r="F2124" s="28"/>
      <c r="G2124" s="28"/>
      <c r="H2124" s="28"/>
      <c r="I2124" s="28"/>
      <c r="J2124" s="27"/>
      <c r="K2124" s="27"/>
      <c r="L2124" s="30"/>
      <c r="M2124" s="31"/>
      <c r="N2124" s="31"/>
      <c r="O2124" s="31"/>
    </row>
    <row r="2125" spans="2:15" ht="15" customHeight="1">
      <c r="B2125" s="27"/>
      <c r="C2125" s="28"/>
      <c r="D2125" s="28"/>
      <c r="E2125" s="28"/>
      <c r="F2125" s="28"/>
      <c r="G2125" s="28"/>
      <c r="H2125" s="28"/>
      <c r="I2125" s="28"/>
      <c r="J2125" s="27"/>
      <c r="K2125" s="27"/>
      <c r="L2125" s="30"/>
      <c r="M2125" s="31"/>
      <c r="N2125" s="31"/>
      <c r="O2125" s="31"/>
    </row>
    <row r="2126" spans="2:15" ht="15" customHeight="1">
      <c r="B2126" s="27"/>
      <c r="C2126" s="28"/>
      <c r="D2126" s="28"/>
      <c r="E2126" s="28"/>
      <c r="F2126" s="28"/>
      <c r="G2126" s="28"/>
      <c r="H2126" s="28"/>
      <c r="I2126" s="28"/>
      <c r="J2126" s="27"/>
      <c r="K2126" s="27"/>
      <c r="L2126" s="30"/>
      <c r="M2126" s="31"/>
      <c r="N2126" s="31"/>
      <c r="O2126" s="31"/>
    </row>
    <row r="2127" spans="2:15" ht="15" customHeight="1">
      <c r="B2127" s="27"/>
      <c r="C2127" s="28"/>
      <c r="D2127" s="28"/>
      <c r="E2127" s="28"/>
      <c r="F2127" s="28"/>
      <c r="G2127" s="28"/>
      <c r="H2127" s="28"/>
      <c r="I2127" s="27"/>
      <c r="J2127" s="27"/>
      <c r="K2127" s="27"/>
      <c r="L2127" s="30"/>
      <c r="M2127" s="31"/>
      <c r="N2127" s="31"/>
      <c r="O2127" s="31"/>
    </row>
    <row r="2128" spans="2:15" ht="15" customHeight="1">
      <c r="B2128" s="27"/>
      <c r="C2128" s="28"/>
      <c r="D2128" s="28"/>
      <c r="E2128" s="28"/>
      <c r="F2128" s="28"/>
      <c r="G2128" s="28"/>
      <c r="H2128" s="28"/>
      <c r="I2128" s="28"/>
      <c r="J2128" s="27"/>
      <c r="K2128" s="27"/>
      <c r="L2128" s="30"/>
      <c r="M2128" s="31"/>
      <c r="N2128" s="31"/>
      <c r="O2128" s="31"/>
    </row>
    <row r="2129" spans="2:15" ht="15" customHeight="1">
      <c r="B2129" s="27"/>
      <c r="C2129" s="28"/>
      <c r="D2129" s="28"/>
      <c r="E2129" s="28"/>
      <c r="F2129" s="28"/>
      <c r="G2129" s="28"/>
      <c r="H2129" s="28"/>
      <c r="I2129" s="28"/>
      <c r="J2129" s="27"/>
      <c r="K2129" s="27"/>
      <c r="L2129" s="30"/>
      <c r="M2129" s="31"/>
      <c r="N2129" s="31"/>
      <c r="O2129" s="31"/>
    </row>
    <row r="2130" spans="2:15" ht="15" customHeight="1">
      <c r="B2130" s="27"/>
      <c r="C2130" s="28"/>
      <c r="D2130" s="28"/>
      <c r="E2130" s="28"/>
      <c r="F2130" s="28"/>
      <c r="G2130" s="28"/>
      <c r="H2130" s="28"/>
      <c r="I2130" s="28"/>
      <c r="J2130" s="27"/>
      <c r="K2130" s="27"/>
      <c r="L2130" s="30"/>
      <c r="M2130" s="31"/>
      <c r="N2130" s="31"/>
      <c r="O2130" s="31"/>
    </row>
    <row r="2131" spans="2:15" ht="15" customHeight="1">
      <c r="B2131" s="27"/>
      <c r="C2131" s="28"/>
      <c r="D2131" s="28"/>
      <c r="E2131" s="28"/>
      <c r="F2131" s="28"/>
      <c r="G2131" s="28"/>
      <c r="H2131" s="28"/>
      <c r="I2131" s="28"/>
      <c r="J2131" s="27"/>
      <c r="K2131" s="27"/>
      <c r="L2131" s="30"/>
      <c r="M2131" s="31"/>
      <c r="N2131" s="31"/>
      <c r="O2131" s="31"/>
    </row>
    <row r="2132" spans="2:15" ht="15" customHeight="1">
      <c r="B2132" s="27"/>
      <c r="C2132" s="28"/>
      <c r="D2132" s="28"/>
      <c r="E2132" s="28"/>
      <c r="F2132" s="28"/>
      <c r="G2132" s="28"/>
      <c r="H2132" s="28"/>
      <c r="I2132" s="28"/>
      <c r="J2132" s="27"/>
      <c r="K2132" s="27"/>
      <c r="L2132" s="30"/>
      <c r="M2132" s="31"/>
      <c r="N2132" s="31"/>
      <c r="O2132" s="31"/>
    </row>
    <row r="2133" spans="2:15" ht="15" customHeight="1">
      <c r="B2133" s="27"/>
      <c r="C2133" s="28"/>
      <c r="D2133" s="28"/>
      <c r="E2133" s="28"/>
      <c r="F2133" s="28"/>
      <c r="G2133" s="28"/>
      <c r="H2133" s="28"/>
      <c r="I2133" s="28"/>
      <c r="J2133" s="27"/>
      <c r="K2133" s="27"/>
      <c r="L2133" s="30"/>
      <c r="M2133" s="31"/>
      <c r="N2133" s="31"/>
      <c r="O2133" s="31"/>
    </row>
    <row r="2134" spans="2:15" ht="15" customHeight="1">
      <c r="B2134" s="27"/>
      <c r="C2134" s="28"/>
      <c r="D2134" s="28"/>
      <c r="E2134" s="28"/>
      <c r="F2134" s="28"/>
      <c r="G2134" s="28"/>
      <c r="H2134" s="28"/>
      <c r="I2134" s="28"/>
      <c r="J2134" s="27"/>
      <c r="K2134" s="27"/>
      <c r="L2134" s="30"/>
      <c r="M2134" s="31"/>
      <c r="N2134" s="31"/>
      <c r="O2134" s="31"/>
    </row>
    <row r="2135" spans="2:15" ht="15" customHeight="1">
      <c r="B2135" s="27"/>
      <c r="C2135" s="28"/>
      <c r="D2135" s="28"/>
      <c r="E2135" s="28"/>
      <c r="F2135" s="28"/>
      <c r="G2135" s="28"/>
      <c r="H2135" s="28"/>
      <c r="I2135" s="27"/>
      <c r="J2135" s="27"/>
      <c r="K2135" s="27"/>
      <c r="L2135" s="30"/>
      <c r="M2135" s="31"/>
      <c r="N2135" s="31"/>
      <c r="O2135" s="31"/>
    </row>
    <row r="2136" spans="2:15" ht="15" customHeight="1">
      <c r="B2136" s="27"/>
      <c r="C2136" s="28"/>
      <c r="D2136" s="28"/>
      <c r="E2136" s="28"/>
      <c r="F2136" s="28"/>
      <c r="G2136" s="28"/>
      <c r="H2136" s="28"/>
      <c r="I2136" s="28"/>
      <c r="J2136" s="27"/>
      <c r="K2136" s="27"/>
      <c r="L2136" s="30"/>
      <c r="M2136" s="31"/>
      <c r="N2136" s="31"/>
      <c r="O2136" s="31"/>
    </row>
    <row r="2137" spans="2:15" ht="15" customHeight="1">
      <c r="B2137" s="27"/>
      <c r="C2137" s="28"/>
      <c r="D2137" s="28"/>
      <c r="E2137" s="28"/>
      <c r="F2137" s="28"/>
      <c r="G2137" s="28"/>
      <c r="H2137" s="28"/>
      <c r="I2137" s="28"/>
      <c r="J2137" s="27"/>
      <c r="K2137" s="27"/>
      <c r="L2137" s="30"/>
      <c r="M2137" s="31"/>
      <c r="N2137" s="31"/>
      <c r="O2137" s="31"/>
    </row>
    <row r="2138" spans="2:15" ht="15" customHeight="1">
      <c r="B2138" s="27"/>
      <c r="C2138" s="28"/>
      <c r="D2138" s="28"/>
      <c r="E2138" s="28"/>
      <c r="F2138" s="28"/>
      <c r="G2138" s="28"/>
      <c r="H2138" s="28"/>
      <c r="I2138" s="28"/>
      <c r="J2138" s="27"/>
      <c r="K2138" s="27"/>
      <c r="L2138" s="30"/>
      <c r="M2138" s="31"/>
      <c r="N2138" s="31"/>
      <c r="O2138" s="31"/>
    </row>
    <row r="2139" spans="2:15" ht="15" customHeight="1">
      <c r="B2139" s="27"/>
      <c r="C2139" s="28"/>
      <c r="D2139" s="28"/>
      <c r="E2139" s="28"/>
      <c r="F2139" s="28"/>
      <c r="G2139" s="28"/>
      <c r="H2139" s="28"/>
      <c r="I2139" s="28"/>
      <c r="J2139" s="27"/>
      <c r="K2139" s="27"/>
      <c r="L2139" s="30"/>
      <c r="M2139" s="31"/>
      <c r="N2139" s="31"/>
      <c r="O2139" s="31"/>
    </row>
    <row r="2140" spans="2:15" ht="15" customHeight="1">
      <c r="B2140" s="27"/>
      <c r="C2140" s="28"/>
      <c r="D2140" s="28"/>
      <c r="E2140" s="28"/>
      <c r="F2140" s="28"/>
      <c r="G2140" s="28"/>
      <c r="H2140" s="28"/>
      <c r="I2140" s="28"/>
      <c r="J2140" s="27"/>
      <c r="K2140" s="27"/>
      <c r="L2140" s="30"/>
      <c r="M2140" s="31"/>
      <c r="N2140" s="31"/>
      <c r="O2140" s="31"/>
    </row>
    <row r="2141" spans="2:15" ht="15" customHeight="1">
      <c r="B2141" s="27"/>
      <c r="C2141" s="28"/>
      <c r="D2141" s="28"/>
      <c r="E2141" s="28"/>
      <c r="F2141" s="28"/>
      <c r="G2141" s="28"/>
      <c r="H2141" s="28"/>
      <c r="I2141" s="28"/>
      <c r="J2141" s="27"/>
      <c r="K2141" s="27"/>
      <c r="L2141" s="30"/>
      <c r="M2141" s="31"/>
      <c r="N2141" s="31"/>
      <c r="O2141" s="31"/>
    </row>
    <row r="2142" spans="2:15" ht="15" customHeight="1">
      <c r="B2142" s="27"/>
      <c r="C2142" s="28"/>
      <c r="D2142" s="28"/>
      <c r="E2142" s="28"/>
      <c r="F2142" s="28"/>
      <c r="G2142" s="28"/>
      <c r="H2142" s="28"/>
      <c r="I2142" s="28"/>
      <c r="J2142" s="27"/>
      <c r="K2142" s="27"/>
      <c r="L2142" s="30"/>
      <c r="M2142" s="31"/>
      <c r="N2142" s="31"/>
      <c r="O2142" s="31"/>
    </row>
    <row r="2143" spans="2:15" ht="15" customHeight="1">
      <c r="B2143" s="27"/>
      <c r="C2143" s="28"/>
      <c r="D2143" s="28"/>
      <c r="E2143" s="28"/>
      <c r="F2143" s="28"/>
      <c r="G2143" s="28"/>
      <c r="H2143" s="28"/>
      <c r="I2143" s="28"/>
      <c r="J2143" s="27"/>
      <c r="K2143" s="27"/>
      <c r="L2143" s="30"/>
      <c r="M2143" s="31"/>
      <c r="N2143" s="31"/>
      <c r="O2143" s="31"/>
    </row>
    <row r="2144" spans="2:15" ht="15" customHeight="1">
      <c r="B2144" s="27"/>
      <c r="C2144" s="28"/>
      <c r="D2144" s="28"/>
      <c r="E2144" s="28"/>
      <c r="F2144" s="28"/>
      <c r="G2144" s="28"/>
      <c r="H2144" s="28"/>
      <c r="I2144" s="28"/>
      <c r="J2144" s="27"/>
      <c r="K2144" s="27"/>
      <c r="L2144" s="30"/>
      <c r="M2144" s="31"/>
      <c r="N2144" s="31"/>
      <c r="O2144" s="31"/>
    </row>
    <row r="2145" spans="2:15" ht="15" customHeight="1">
      <c r="B2145" s="27"/>
      <c r="C2145" s="28"/>
      <c r="D2145" s="28"/>
      <c r="E2145" s="28"/>
      <c r="F2145" s="28"/>
      <c r="G2145" s="28"/>
      <c r="H2145" s="28"/>
      <c r="I2145" s="28"/>
      <c r="J2145" s="27"/>
      <c r="K2145" s="27"/>
      <c r="L2145" s="30"/>
      <c r="M2145" s="31"/>
      <c r="N2145" s="31"/>
      <c r="O2145" s="31"/>
    </row>
    <row r="2146" spans="2:15" ht="15" customHeight="1">
      <c r="B2146" s="27"/>
      <c r="C2146" s="28"/>
      <c r="D2146" s="28"/>
      <c r="E2146" s="28"/>
      <c r="F2146" s="28"/>
      <c r="G2146" s="28"/>
      <c r="H2146" s="28"/>
      <c r="I2146" s="28"/>
      <c r="J2146" s="27"/>
      <c r="K2146" s="27"/>
      <c r="L2146" s="30"/>
      <c r="M2146" s="31"/>
      <c r="N2146" s="31"/>
      <c r="O2146" s="31"/>
    </row>
    <row r="2147" spans="2:15" ht="15" customHeight="1">
      <c r="B2147" s="27"/>
      <c r="C2147" s="28"/>
      <c r="D2147" s="28"/>
      <c r="E2147" s="28"/>
      <c r="F2147" s="28"/>
      <c r="G2147" s="28"/>
      <c r="H2147" s="28"/>
      <c r="I2147" s="28"/>
      <c r="J2147" s="27"/>
      <c r="K2147" s="27"/>
      <c r="L2147" s="30"/>
      <c r="M2147" s="31"/>
      <c r="N2147" s="31"/>
      <c r="O2147" s="31"/>
    </row>
    <row r="2148" spans="2:15" ht="15" customHeight="1">
      <c r="B2148" s="27"/>
      <c r="C2148" s="28"/>
      <c r="D2148" s="28"/>
      <c r="E2148" s="28"/>
      <c r="F2148" s="28"/>
      <c r="G2148" s="28"/>
      <c r="H2148" s="28"/>
      <c r="I2148" s="28"/>
      <c r="J2148" s="27"/>
      <c r="K2148" s="27"/>
      <c r="L2148" s="30"/>
      <c r="M2148" s="31"/>
      <c r="N2148" s="31"/>
      <c r="O2148" s="31"/>
    </row>
    <row r="2149" spans="2:15" ht="15" customHeight="1">
      <c r="B2149" s="27"/>
      <c r="C2149" s="28"/>
      <c r="D2149" s="28"/>
      <c r="E2149" s="28"/>
      <c r="F2149" s="28"/>
      <c r="G2149" s="28"/>
      <c r="H2149" s="28"/>
      <c r="I2149" s="28"/>
      <c r="J2149" s="27"/>
      <c r="K2149" s="27"/>
      <c r="L2149" s="30"/>
      <c r="M2149" s="31"/>
      <c r="N2149" s="31"/>
      <c r="O2149" s="31"/>
    </row>
    <row r="2150" spans="2:15" ht="15" customHeight="1">
      <c r="B2150" s="27"/>
      <c r="C2150" s="28"/>
      <c r="D2150" s="28"/>
      <c r="E2150" s="28"/>
      <c r="F2150" s="28"/>
      <c r="G2150" s="28"/>
      <c r="H2150" s="28"/>
      <c r="I2150" s="28"/>
      <c r="J2150" s="27"/>
      <c r="K2150" s="27"/>
      <c r="L2150" s="30"/>
      <c r="M2150" s="31"/>
      <c r="N2150" s="31"/>
      <c r="O2150" s="31"/>
    </row>
    <row r="2151" spans="2:15" ht="15" customHeight="1">
      <c r="B2151" s="27"/>
      <c r="C2151" s="28"/>
      <c r="D2151" s="28"/>
      <c r="E2151" s="28"/>
      <c r="F2151" s="28"/>
      <c r="G2151" s="28"/>
      <c r="H2151" s="28"/>
      <c r="I2151" s="28"/>
      <c r="J2151" s="27"/>
      <c r="K2151" s="27"/>
      <c r="L2151" s="30"/>
      <c r="M2151" s="31"/>
      <c r="N2151" s="31"/>
      <c r="O2151" s="31"/>
    </row>
    <row r="2152" spans="2:15" ht="15" customHeight="1">
      <c r="B2152" s="27"/>
      <c r="C2152" s="28"/>
      <c r="D2152" s="28"/>
      <c r="E2152" s="28"/>
      <c r="F2152" s="28"/>
      <c r="G2152" s="28"/>
      <c r="H2152" s="28"/>
      <c r="I2152" s="28"/>
      <c r="J2152" s="27"/>
      <c r="K2152" s="27"/>
      <c r="L2152" s="30"/>
      <c r="M2152" s="31"/>
      <c r="N2152" s="31"/>
      <c r="O2152" s="31"/>
    </row>
    <row r="2153" spans="2:15" ht="15" customHeight="1">
      <c r="B2153" s="27"/>
      <c r="C2153" s="28"/>
      <c r="D2153" s="28"/>
      <c r="E2153" s="28"/>
      <c r="F2153" s="28"/>
      <c r="G2153" s="28"/>
      <c r="H2153" s="28"/>
      <c r="I2153" s="28"/>
      <c r="J2153" s="27"/>
      <c r="K2153" s="27"/>
      <c r="L2153" s="30"/>
      <c r="M2153" s="31"/>
      <c r="N2153" s="31"/>
      <c r="O2153" s="31"/>
    </row>
    <row r="2154" spans="2:15" ht="15" customHeight="1">
      <c r="B2154" s="27"/>
      <c r="C2154" s="28"/>
      <c r="D2154" s="28"/>
      <c r="E2154" s="28"/>
      <c r="F2154" s="28"/>
      <c r="G2154" s="28"/>
      <c r="H2154" s="28"/>
      <c r="I2154" s="28"/>
      <c r="J2154" s="27"/>
      <c r="K2154" s="27"/>
      <c r="L2154" s="30"/>
      <c r="M2154" s="31"/>
      <c r="N2154" s="31"/>
      <c r="O2154" s="31"/>
    </row>
    <row r="2155" spans="2:15" ht="15" customHeight="1">
      <c r="B2155" s="27"/>
      <c r="C2155" s="28"/>
      <c r="D2155" s="28"/>
      <c r="E2155" s="28"/>
      <c r="F2155" s="28"/>
      <c r="G2155" s="28"/>
      <c r="H2155" s="28"/>
      <c r="I2155" s="28"/>
      <c r="J2155" s="27"/>
      <c r="K2155" s="27"/>
      <c r="L2155" s="30"/>
      <c r="M2155" s="31"/>
      <c r="N2155" s="31"/>
      <c r="O2155" s="31"/>
    </row>
    <row r="2156" spans="2:15" ht="15" customHeight="1">
      <c r="B2156" s="27"/>
      <c r="C2156" s="28"/>
      <c r="D2156" s="28"/>
      <c r="E2156" s="28"/>
      <c r="F2156" s="28"/>
      <c r="G2156" s="28"/>
      <c r="H2156" s="28"/>
      <c r="I2156" s="28"/>
      <c r="J2156" s="27"/>
      <c r="K2156" s="27"/>
      <c r="L2156" s="30"/>
      <c r="M2156" s="31"/>
      <c r="N2156" s="31"/>
      <c r="O2156" s="31"/>
    </row>
    <row r="2157" spans="2:15" ht="15" customHeight="1">
      <c r="B2157" s="27"/>
      <c r="C2157" s="28"/>
      <c r="D2157" s="28"/>
      <c r="E2157" s="28"/>
      <c r="F2157" s="28"/>
      <c r="G2157" s="28"/>
      <c r="H2157" s="28"/>
      <c r="I2157" s="28"/>
      <c r="J2157" s="27"/>
      <c r="K2157" s="27"/>
      <c r="L2157" s="30"/>
      <c r="M2157" s="31"/>
      <c r="N2157" s="31"/>
      <c r="O2157" s="31"/>
    </row>
    <row r="2158" spans="2:15" ht="15" customHeight="1">
      <c r="B2158" s="27"/>
      <c r="C2158" s="28"/>
      <c r="D2158" s="28"/>
      <c r="E2158" s="28"/>
      <c r="F2158" s="28"/>
      <c r="G2158" s="28"/>
      <c r="H2158" s="28"/>
      <c r="I2158" s="28"/>
      <c r="J2158" s="27"/>
      <c r="K2158" s="27"/>
      <c r="L2158" s="30"/>
      <c r="M2158" s="31"/>
      <c r="N2158" s="31"/>
      <c r="O2158" s="31"/>
    </row>
    <row r="2159" spans="2:15" ht="15" customHeight="1">
      <c r="B2159" s="27"/>
      <c r="C2159" s="28"/>
      <c r="D2159" s="28"/>
      <c r="E2159" s="28"/>
      <c r="F2159" s="28"/>
      <c r="G2159" s="29"/>
      <c r="H2159" s="28"/>
      <c r="I2159" s="28"/>
      <c r="J2159" s="27"/>
      <c r="K2159" s="27"/>
      <c r="L2159" s="30"/>
      <c r="M2159" s="31"/>
      <c r="N2159" s="31"/>
      <c r="O2159" s="31"/>
    </row>
    <row r="2160" spans="2:15" ht="15" customHeight="1">
      <c r="B2160" s="27"/>
      <c r="C2160" s="28"/>
      <c r="D2160" s="28"/>
      <c r="E2160" s="28"/>
      <c r="F2160" s="28"/>
      <c r="G2160" s="28"/>
      <c r="H2160" s="28"/>
      <c r="I2160" s="28"/>
      <c r="J2160" s="27"/>
      <c r="K2160" s="27"/>
      <c r="L2160" s="30"/>
      <c r="M2160" s="31"/>
      <c r="N2160" s="31"/>
      <c r="O2160" s="31"/>
    </row>
    <row r="2161" spans="2:15" ht="15" customHeight="1">
      <c r="B2161" s="27"/>
      <c r="C2161" s="28"/>
      <c r="D2161" s="28"/>
      <c r="E2161" s="28"/>
      <c r="F2161" s="28"/>
      <c r="G2161" s="28"/>
      <c r="H2161" s="28"/>
      <c r="I2161" s="28"/>
      <c r="J2161" s="27"/>
      <c r="K2161" s="27"/>
      <c r="L2161" s="30"/>
      <c r="M2161" s="31"/>
      <c r="N2161" s="31"/>
      <c r="O2161" s="31"/>
    </row>
    <row r="2162" spans="2:15" ht="15" customHeight="1">
      <c r="B2162" s="27"/>
      <c r="C2162" s="28"/>
      <c r="D2162" s="28"/>
      <c r="E2162" s="28"/>
      <c r="F2162" s="28"/>
      <c r="G2162" s="28"/>
      <c r="H2162" s="28"/>
      <c r="I2162" s="28"/>
      <c r="J2162" s="27"/>
      <c r="K2162" s="27"/>
      <c r="L2162" s="30"/>
      <c r="M2162" s="31"/>
      <c r="N2162" s="31"/>
      <c r="O2162" s="31"/>
    </row>
    <row r="2163" spans="2:15" ht="15" customHeight="1">
      <c r="B2163" s="27"/>
      <c r="C2163" s="28"/>
      <c r="D2163" s="28"/>
      <c r="E2163" s="28"/>
      <c r="F2163" s="28"/>
      <c r="G2163" s="28"/>
      <c r="H2163" s="28"/>
      <c r="I2163" s="28"/>
      <c r="J2163" s="27"/>
      <c r="K2163" s="27"/>
      <c r="L2163" s="30"/>
      <c r="M2163" s="31"/>
      <c r="N2163" s="31"/>
      <c r="O2163" s="31"/>
    </row>
    <row r="2164" spans="2:15" ht="15" customHeight="1">
      <c r="B2164" s="27"/>
      <c r="C2164" s="28"/>
      <c r="D2164" s="28"/>
      <c r="E2164" s="28"/>
      <c r="F2164" s="28"/>
      <c r="G2164" s="28"/>
      <c r="H2164" s="28"/>
      <c r="I2164" s="28"/>
      <c r="J2164" s="27"/>
      <c r="K2164" s="27"/>
      <c r="L2164" s="30"/>
      <c r="M2164" s="31"/>
      <c r="N2164" s="31"/>
      <c r="O2164" s="31"/>
    </row>
    <row r="2165" spans="2:15" ht="15" customHeight="1">
      <c r="B2165" s="27"/>
      <c r="C2165" s="28"/>
      <c r="D2165" s="28"/>
      <c r="E2165" s="28"/>
      <c r="F2165" s="28"/>
      <c r="G2165" s="28"/>
      <c r="H2165" s="28"/>
      <c r="I2165" s="28"/>
      <c r="J2165" s="27"/>
      <c r="K2165" s="27"/>
      <c r="L2165" s="30"/>
      <c r="M2165" s="31"/>
      <c r="N2165" s="31"/>
      <c r="O2165" s="31"/>
    </row>
    <row r="2166" spans="2:15" ht="15" customHeight="1">
      <c r="B2166" s="27"/>
      <c r="C2166" s="28"/>
      <c r="D2166" s="28"/>
      <c r="E2166" s="28"/>
      <c r="F2166" s="28"/>
      <c r="G2166" s="28"/>
      <c r="H2166" s="28"/>
      <c r="I2166" s="28"/>
      <c r="J2166" s="27"/>
      <c r="K2166" s="27"/>
      <c r="L2166" s="30"/>
      <c r="M2166" s="31"/>
      <c r="N2166" s="31"/>
      <c r="O2166" s="31"/>
    </row>
    <row r="2167" spans="2:15" ht="15" customHeight="1">
      <c r="B2167" s="27"/>
      <c r="C2167" s="28"/>
      <c r="D2167" s="28"/>
      <c r="E2167" s="28"/>
      <c r="F2167" s="28"/>
      <c r="G2167" s="28"/>
      <c r="H2167" s="28"/>
      <c r="I2167" s="28"/>
      <c r="J2167" s="27"/>
      <c r="K2167" s="27"/>
      <c r="L2167" s="30"/>
      <c r="M2167" s="31"/>
      <c r="N2167" s="31"/>
      <c r="O2167" s="31"/>
    </row>
    <row r="2168" spans="2:15" ht="15" customHeight="1">
      <c r="B2168" s="27"/>
      <c r="C2168" s="28"/>
      <c r="D2168" s="28"/>
      <c r="E2168" s="28"/>
      <c r="F2168" s="28"/>
      <c r="G2168" s="28"/>
      <c r="H2168" s="28"/>
      <c r="I2168" s="28"/>
      <c r="J2168" s="27"/>
      <c r="K2168" s="27"/>
      <c r="L2168" s="30"/>
      <c r="M2168" s="31"/>
      <c r="N2168" s="31"/>
      <c r="O2168" s="31"/>
    </row>
    <row r="2169" spans="2:15" ht="15" customHeight="1">
      <c r="B2169" s="27"/>
      <c r="C2169" s="28"/>
      <c r="D2169" s="28"/>
      <c r="E2169" s="28"/>
      <c r="F2169" s="28"/>
      <c r="G2169" s="28"/>
      <c r="H2169" s="28"/>
      <c r="I2169" s="28"/>
      <c r="J2169" s="27"/>
      <c r="K2169" s="27"/>
      <c r="L2169" s="30"/>
      <c r="M2169" s="31"/>
      <c r="N2169" s="31"/>
      <c r="O2169" s="31"/>
    </row>
    <row r="2170" spans="2:15" ht="15" customHeight="1">
      <c r="B2170" s="27"/>
      <c r="C2170" s="28"/>
      <c r="D2170" s="28"/>
      <c r="E2170" s="28"/>
      <c r="F2170" s="28"/>
      <c r="G2170" s="28"/>
      <c r="H2170" s="28"/>
      <c r="I2170" s="28"/>
      <c r="J2170" s="27"/>
      <c r="K2170" s="27"/>
      <c r="L2170" s="30"/>
      <c r="M2170" s="31"/>
      <c r="N2170" s="31"/>
      <c r="O2170" s="31"/>
    </row>
    <row r="2171" spans="2:15" ht="15" customHeight="1">
      <c r="B2171" s="27"/>
      <c r="C2171" s="28"/>
      <c r="D2171" s="28"/>
      <c r="E2171" s="28"/>
      <c r="F2171" s="28"/>
      <c r="G2171" s="28"/>
      <c r="H2171" s="28"/>
      <c r="I2171" s="28"/>
      <c r="J2171" s="27"/>
      <c r="K2171" s="27"/>
      <c r="L2171" s="30"/>
      <c r="M2171" s="31"/>
      <c r="N2171" s="31"/>
      <c r="O2171" s="31"/>
    </row>
    <row r="2172" spans="2:15" ht="15" customHeight="1">
      <c r="B2172" s="27"/>
      <c r="C2172" s="28"/>
      <c r="D2172" s="28"/>
      <c r="E2172" s="28"/>
      <c r="F2172" s="28"/>
      <c r="G2172" s="28"/>
      <c r="H2172" s="28"/>
      <c r="I2172" s="27"/>
      <c r="J2172" s="27"/>
      <c r="K2172" s="27"/>
      <c r="L2172" s="30"/>
      <c r="M2172" s="31"/>
      <c r="N2172" s="31"/>
      <c r="O2172" s="31"/>
    </row>
    <row r="2173" spans="2:15" ht="15" customHeight="1">
      <c r="J2173" s="22"/>
    </row>
    <row r="2174" spans="2:15" ht="15" customHeight="1">
      <c r="J2174" s="22"/>
    </row>
    <row r="2175" spans="2:15" ht="15" customHeight="1">
      <c r="J2175" s="22"/>
    </row>
    <row r="2176" spans="2:15" ht="15" customHeight="1">
      <c r="J2176" s="22"/>
    </row>
    <row r="2177" spans="9:10" ht="15" customHeight="1">
      <c r="J2177" s="22"/>
    </row>
    <row r="2178" spans="9:10" ht="15" customHeight="1">
      <c r="I2178" s="22"/>
      <c r="J2178" s="22"/>
    </row>
    <row r="2179" spans="9:10" ht="15" customHeight="1">
      <c r="J2179" s="22"/>
    </row>
    <row r="2180" spans="9:10" ht="15" customHeight="1">
      <c r="J2180" s="22"/>
    </row>
    <row r="2181" spans="9:10" ht="15" customHeight="1">
      <c r="J2181" s="22"/>
    </row>
    <row r="2182" spans="9:10" ht="15" customHeight="1">
      <c r="J2182" s="22"/>
    </row>
    <row r="2183" spans="9:10" ht="15" customHeight="1">
      <c r="J2183" s="22"/>
    </row>
    <row r="2184" spans="9:10" ht="15" customHeight="1">
      <c r="J2184" s="22"/>
    </row>
    <row r="2185" spans="9:10" ht="15" customHeight="1">
      <c r="J2185" s="22"/>
    </row>
    <row r="2186" spans="9:10" ht="15" customHeight="1">
      <c r="J2186" s="22"/>
    </row>
    <row r="2187" spans="9:10" ht="15" customHeight="1">
      <c r="J2187" s="22"/>
    </row>
    <row r="2188" spans="9:10" ht="15" customHeight="1">
      <c r="J2188" s="22"/>
    </row>
    <row r="2189" spans="9:10" ht="15" customHeight="1">
      <c r="J2189" s="22"/>
    </row>
    <row r="2190" spans="9:10" ht="15" customHeight="1">
      <c r="J2190" s="22"/>
    </row>
    <row r="2191" spans="9:10" ht="15" customHeight="1">
      <c r="J2191" s="22"/>
    </row>
    <row r="2192" spans="9:10" ht="15" customHeight="1">
      <c r="J2192" s="22"/>
    </row>
    <row r="2193" spans="10:10" ht="15" customHeight="1">
      <c r="J2193" s="22"/>
    </row>
    <row r="2194" spans="10:10" ht="15" customHeight="1">
      <c r="J2194" s="22"/>
    </row>
    <row r="2195" spans="10:10" ht="15" customHeight="1">
      <c r="J2195" s="22"/>
    </row>
    <row r="2196" spans="10:10" ht="15" customHeight="1">
      <c r="J2196" s="22"/>
    </row>
    <row r="2197" spans="10:10" ht="15" customHeight="1">
      <c r="J2197" s="22"/>
    </row>
    <row r="2198" spans="10:10" ht="15" customHeight="1">
      <c r="J2198" s="22"/>
    </row>
    <row r="2199" spans="10:10" ht="15" customHeight="1">
      <c r="J2199" s="22"/>
    </row>
    <row r="2200" spans="10:10" ht="15" customHeight="1">
      <c r="J2200" s="22"/>
    </row>
    <row r="2201" spans="10:10" ht="15" customHeight="1">
      <c r="J2201" s="22"/>
    </row>
    <row r="2202" spans="10:10" ht="15" customHeight="1">
      <c r="J2202" s="22"/>
    </row>
    <row r="2203" spans="10:10" ht="15" customHeight="1">
      <c r="J2203" s="22"/>
    </row>
    <row r="2204" spans="10:10" ht="15" customHeight="1">
      <c r="J2204" s="22"/>
    </row>
    <row r="2205" spans="10:10" ht="15" customHeight="1">
      <c r="J2205" s="22"/>
    </row>
    <row r="2206" spans="10:10" ht="15" customHeight="1">
      <c r="J2206" s="22"/>
    </row>
    <row r="2207" spans="10:10" ht="15" customHeight="1">
      <c r="J2207" s="22"/>
    </row>
    <row r="2208" spans="10:10" ht="15" customHeight="1">
      <c r="J2208" s="22"/>
    </row>
    <row r="2209" spans="7:10" ht="15" customHeight="1">
      <c r="J2209" s="22"/>
    </row>
    <row r="2210" spans="7:10" ht="15" customHeight="1">
      <c r="J2210" s="22"/>
    </row>
    <row r="2211" spans="7:10" ht="15" customHeight="1">
      <c r="J2211" s="22"/>
    </row>
    <row r="2212" spans="7:10" ht="15" customHeight="1">
      <c r="J2212" s="22"/>
    </row>
    <row r="2213" spans="7:10" ht="15" customHeight="1">
      <c r="J2213" s="22"/>
    </row>
    <row r="2214" spans="7:10" ht="15" customHeight="1">
      <c r="J2214" s="22"/>
    </row>
    <row r="2215" spans="7:10" ht="15" customHeight="1">
      <c r="J2215" s="22"/>
    </row>
    <row r="2216" spans="7:10" ht="15" customHeight="1">
      <c r="J2216" s="22"/>
    </row>
    <row r="2217" spans="7:10" ht="15" customHeight="1">
      <c r="J2217" s="22"/>
    </row>
    <row r="2218" spans="7:10" ht="15" customHeight="1">
      <c r="J2218" s="22"/>
    </row>
    <row r="2219" spans="7:10" ht="15" customHeight="1">
      <c r="J2219" s="22"/>
    </row>
    <row r="2220" spans="7:10" ht="15" customHeight="1">
      <c r="J2220" s="22"/>
    </row>
    <row r="2221" spans="7:10" ht="15" customHeight="1">
      <c r="J2221" s="22"/>
    </row>
    <row r="2222" spans="7:10" ht="15" customHeight="1">
      <c r="G2222" s="24"/>
      <c r="J2222" s="22"/>
    </row>
    <row r="2223" spans="7:10" ht="15" customHeight="1">
      <c r="J2223" s="22"/>
    </row>
    <row r="2224" spans="7:10" ht="15" customHeight="1">
      <c r="J2224" s="22"/>
    </row>
    <row r="2225" spans="10:10" ht="15" customHeight="1">
      <c r="J2225" s="22"/>
    </row>
    <row r="2226" spans="10:10" ht="15" customHeight="1">
      <c r="J2226" s="22"/>
    </row>
    <row r="2227" spans="10:10" ht="15" customHeight="1">
      <c r="J2227" s="22"/>
    </row>
    <row r="2228" spans="10:10" ht="15" customHeight="1">
      <c r="J2228" s="22"/>
    </row>
    <row r="2229" spans="10:10" ht="15" customHeight="1">
      <c r="J2229" s="22"/>
    </row>
    <row r="2230" spans="10:10" ht="15" customHeight="1">
      <c r="J2230" s="22"/>
    </row>
    <row r="2231" spans="10:10" ht="15" customHeight="1">
      <c r="J2231" s="22"/>
    </row>
    <row r="2232" spans="10:10" ht="15" customHeight="1">
      <c r="J2232" s="22"/>
    </row>
    <row r="2233" spans="10:10" ht="15" customHeight="1">
      <c r="J2233" s="22"/>
    </row>
    <row r="2234" spans="10:10" ht="15" customHeight="1">
      <c r="J2234" s="22"/>
    </row>
    <row r="2235" spans="10:10" ht="15" customHeight="1">
      <c r="J2235" s="22"/>
    </row>
    <row r="2236" spans="10:10" ht="15" customHeight="1">
      <c r="J2236" s="22"/>
    </row>
    <row r="2237" spans="10:10" ht="15" customHeight="1">
      <c r="J2237" s="22"/>
    </row>
    <row r="2238" spans="10:10" ht="15" customHeight="1">
      <c r="J2238" s="22"/>
    </row>
    <row r="2239" spans="10:10" ht="15" customHeight="1">
      <c r="J2239" s="22"/>
    </row>
    <row r="2240" spans="10:10" ht="15" customHeight="1">
      <c r="J2240" s="22"/>
    </row>
    <row r="2241" spans="10:10" ht="15" customHeight="1">
      <c r="J2241" s="22"/>
    </row>
    <row r="2242" spans="10:10" ht="15" customHeight="1">
      <c r="J2242" s="22"/>
    </row>
    <row r="2243" spans="10:10" ht="15" customHeight="1">
      <c r="J2243" s="22"/>
    </row>
    <row r="2244" spans="10:10" ht="15" customHeight="1">
      <c r="J2244" s="22"/>
    </row>
    <row r="2245" spans="10:10" ht="15" customHeight="1">
      <c r="J2245" s="22"/>
    </row>
    <row r="2246" spans="10:10" ht="15" customHeight="1">
      <c r="J2246" s="22"/>
    </row>
    <row r="2247" spans="10:10" ht="15" customHeight="1">
      <c r="J2247" s="22"/>
    </row>
    <row r="2248" spans="10:10" ht="15" customHeight="1">
      <c r="J2248" s="22"/>
    </row>
    <row r="2249" spans="10:10" ht="15" customHeight="1">
      <c r="J2249" s="22"/>
    </row>
    <row r="2250" spans="10:10" ht="15" customHeight="1">
      <c r="J2250" s="22"/>
    </row>
    <row r="2251" spans="10:10" ht="15" customHeight="1">
      <c r="J2251" s="22"/>
    </row>
    <row r="2252" spans="10:10" ht="15" customHeight="1">
      <c r="J2252" s="22"/>
    </row>
    <row r="2253" spans="10:10" ht="15" customHeight="1">
      <c r="J2253" s="22"/>
    </row>
    <row r="2254" spans="10:10" ht="15" customHeight="1">
      <c r="J2254" s="22"/>
    </row>
    <row r="2255" spans="10:10" ht="15" customHeight="1">
      <c r="J2255" s="22"/>
    </row>
    <row r="2256" spans="10:10" ht="15" customHeight="1">
      <c r="J2256" s="22"/>
    </row>
    <row r="2257" spans="10:10" ht="15" customHeight="1">
      <c r="J2257" s="22"/>
    </row>
    <row r="2258" spans="10:10" ht="15" customHeight="1">
      <c r="J2258" s="22"/>
    </row>
    <row r="2259" spans="10:10" ht="15" customHeight="1">
      <c r="J2259" s="22"/>
    </row>
    <row r="2260" spans="10:10" ht="15" customHeight="1">
      <c r="J2260" s="22"/>
    </row>
    <row r="2261" spans="10:10" ht="15" customHeight="1">
      <c r="J2261" s="22"/>
    </row>
    <row r="2262" spans="10:10" ht="15" customHeight="1">
      <c r="J2262" s="22"/>
    </row>
    <row r="2263" spans="10:10" ht="15" customHeight="1">
      <c r="J2263" s="22"/>
    </row>
    <row r="2264" spans="10:10" ht="15" customHeight="1">
      <c r="J2264" s="22"/>
    </row>
    <row r="2265" spans="10:10" ht="15" customHeight="1">
      <c r="J2265" s="22"/>
    </row>
    <row r="2266" spans="10:10" ht="15" customHeight="1">
      <c r="J2266" s="22"/>
    </row>
    <row r="2267" spans="10:10" ht="15" customHeight="1">
      <c r="J2267" s="22"/>
    </row>
    <row r="2268" spans="10:10" ht="15" customHeight="1">
      <c r="J2268" s="22"/>
    </row>
    <row r="2269" spans="10:10" ht="15" customHeight="1">
      <c r="J2269" s="22"/>
    </row>
    <row r="2270" spans="10:10" ht="15" customHeight="1">
      <c r="J2270" s="22"/>
    </row>
    <row r="2271" spans="10:10" ht="15" customHeight="1">
      <c r="J2271" s="22"/>
    </row>
    <row r="2272" spans="10:10" ht="15" customHeight="1">
      <c r="J2272" s="22"/>
    </row>
    <row r="2273" spans="7:10" ht="15" customHeight="1">
      <c r="J2273" s="22"/>
    </row>
    <row r="2274" spans="7:10" ht="15" customHeight="1">
      <c r="J2274" s="22"/>
    </row>
    <row r="2275" spans="7:10" ht="15" customHeight="1">
      <c r="J2275" s="22"/>
    </row>
    <row r="2276" spans="7:10" ht="15" customHeight="1">
      <c r="J2276" s="22"/>
    </row>
    <row r="2277" spans="7:10" ht="15" customHeight="1">
      <c r="J2277" s="22"/>
    </row>
    <row r="2278" spans="7:10" ht="15" customHeight="1">
      <c r="I2278" s="22"/>
      <c r="J2278" s="22"/>
    </row>
    <row r="2279" spans="7:10" ht="15" customHeight="1">
      <c r="J2279" s="22"/>
    </row>
    <row r="2280" spans="7:10" ht="15" customHeight="1">
      <c r="J2280" s="22"/>
    </row>
    <row r="2281" spans="7:10" ht="15" customHeight="1">
      <c r="J2281" s="22"/>
    </row>
    <row r="2282" spans="7:10" ht="15" customHeight="1">
      <c r="J2282" s="22"/>
    </row>
    <row r="2283" spans="7:10" ht="15" customHeight="1">
      <c r="J2283" s="22"/>
    </row>
    <row r="2284" spans="7:10" ht="15" customHeight="1">
      <c r="J2284" s="22"/>
    </row>
    <row r="2285" spans="7:10" ht="15" customHeight="1">
      <c r="G2285" s="24"/>
      <c r="J2285" s="22"/>
    </row>
    <row r="2286" spans="7:10" ht="15" customHeight="1">
      <c r="J2286" s="22"/>
    </row>
    <row r="2287" spans="7:10" ht="15" customHeight="1">
      <c r="J2287" s="22"/>
    </row>
    <row r="2288" spans="7:10" ht="15" customHeight="1">
      <c r="J2288" s="22"/>
    </row>
    <row r="2289" spans="9:10" ht="15" customHeight="1">
      <c r="J2289" s="22"/>
    </row>
    <row r="2290" spans="9:10" ht="15" customHeight="1">
      <c r="I2290" s="22"/>
      <c r="J2290" s="22"/>
    </row>
    <row r="2291" spans="9:10" ht="15" customHeight="1">
      <c r="J2291" s="22"/>
    </row>
    <row r="2292" spans="9:10" ht="15" customHeight="1">
      <c r="J2292" s="22"/>
    </row>
    <row r="2293" spans="9:10" ht="15" customHeight="1">
      <c r="J2293" s="22"/>
    </row>
    <row r="2294" spans="9:10" ht="15" customHeight="1">
      <c r="J2294" s="22"/>
    </row>
    <row r="2295" spans="9:10" ht="15" customHeight="1">
      <c r="J2295" s="22"/>
    </row>
    <row r="2296" spans="9:10" ht="15" customHeight="1">
      <c r="J2296" s="22"/>
    </row>
    <row r="2297" spans="9:10" ht="15" customHeight="1">
      <c r="J2297" s="22"/>
    </row>
    <row r="2298" spans="9:10" ht="15" customHeight="1">
      <c r="J2298" s="22"/>
    </row>
    <row r="2299" spans="9:10" ht="15" customHeight="1">
      <c r="J2299" s="22"/>
    </row>
    <row r="2300" spans="9:10" ht="15" customHeight="1">
      <c r="J2300" s="22"/>
    </row>
    <row r="2301" spans="9:10" ht="15" customHeight="1">
      <c r="J2301" s="22"/>
    </row>
    <row r="2302" spans="9:10" ht="15" customHeight="1">
      <c r="J2302" s="22"/>
    </row>
    <row r="2303" spans="9:10" ht="15" customHeight="1">
      <c r="J2303" s="22"/>
    </row>
    <row r="2304" spans="9:10" ht="15" customHeight="1">
      <c r="J2304" s="22"/>
    </row>
    <row r="2305" spans="10:10" ht="15" customHeight="1">
      <c r="J2305" s="22"/>
    </row>
    <row r="2306" spans="10:10" ht="15" customHeight="1">
      <c r="J2306" s="22"/>
    </row>
    <row r="2307" spans="10:10" ht="15" customHeight="1">
      <c r="J2307" s="22"/>
    </row>
    <row r="2308" spans="10:10" ht="15" customHeight="1">
      <c r="J2308" s="22"/>
    </row>
    <row r="2309" spans="10:10" ht="15" customHeight="1">
      <c r="J2309" s="22"/>
    </row>
    <row r="2310" spans="10:10" ht="15" customHeight="1">
      <c r="J2310" s="22"/>
    </row>
    <row r="2311" spans="10:10" ht="15" customHeight="1">
      <c r="J2311" s="22"/>
    </row>
    <row r="2312" spans="10:10" ht="15" customHeight="1">
      <c r="J2312" s="22"/>
    </row>
    <row r="2313" spans="10:10" ht="15" customHeight="1">
      <c r="J2313" s="22"/>
    </row>
    <row r="2314" spans="10:10" ht="15" customHeight="1">
      <c r="J2314" s="22"/>
    </row>
    <row r="2315" spans="10:10" ht="15" customHeight="1">
      <c r="J2315" s="22"/>
    </row>
    <row r="2316" spans="10:10" ht="15" customHeight="1">
      <c r="J2316" s="22"/>
    </row>
    <row r="2317" spans="10:10" ht="15" customHeight="1">
      <c r="J2317" s="22"/>
    </row>
    <row r="2318" spans="10:10" ht="15" customHeight="1">
      <c r="J2318" s="22"/>
    </row>
    <row r="2319" spans="10:10" ht="15" customHeight="1">
      <c r="J2319" s="22"/>
    </row>
    <row r="2320" spans="10:10" ht="15" customHeight="1">
      <c r="J2320" s="22"/>
    </row>
    <row r="2321" spans="10:10" ht="15" customHeight="1">
      <c r="J2321" s="22"/>
    </row>
    <row r="2322" spans="10:10" ht="15" customHeight="1">
      <c r="J2322" s="22"/>
    </row>
    <row r="2323" spans="10:10" ht="15" customHeight="1">
      <c r="J2323" s="22"/>
    </row>
    <row r="2324" spans="10:10" ht="15" customHeight="1">
      <c r="J2324" s="22"/>
    </row>
    <row r="2325" spans="10:10" ht="15" customHeight="1">
      <c r="J2325" s="22"/>
    </row>
    <row r="2326" spans="10:10" ht="15" customHeight="1">
      <c r="J2326" s="22"/>
    </row>
    <row r="2327" spans="10:10" ht="15" customHeight="1">
      <c r="J2327" s="22"/>
    </row>
    <row r="2328" spans="10:10" ht="15" customHeight="1">
      <c r="J2328" s="22"/>
    </row>
    <row r="2329" spans="10:10" ht="15" customHeight="1">
      <c r="J2329" s="22"/>
    </row>
    <row r="2330" spans="10:10" ht="15" customHeight="1">
      <c r="J2330" s="22"/>
    </row>
    <row r="2331" spans="10:10" ht="15" customHeight="1">
      <c r="J2331" s="22"/>
    </row>
    <row r="2332" spans="10:10" ht="15" customHeight="1">
      <c r="J2332" s="22"/>
    </row>
    <row r="2333" spans="10:10" ht="15" customHeight="1">
      <c r="J2333" s="22"/>
    </row>
    <row r="2334" spans="10:10" ht="15" customHeight="1">
      <c r="J2334" s="22"/>
    </row>
    <row r="2335" spans="10:10" ht="15" customHeight="1">
      <c r="J2335" s="22"/>
    </row>
    <row r="2336" spans="10:10" ht="15" customHeight="1">
      <c r="J2336" s="22"/>
    </row>
    <row r="2337" spans="7:10" ht="15" customHeight="1">
      <c r="J2337" s="22"/>
    </row>
    <row r="2338" spans="7:10" ht="15" customHeight="1">
      <c r="J2338" s="22"/>
    </row>
    <row r="2339" spans="7:10" ht="15" customHeight="1">
      <c r="J2339" s="22"/>
    </row>
    <row r="2340" spans="7:10" ht="15" customHeight="1">
      <c r="J2340" s="22"/>
    </row>
    <row r="2341" spans="7:10" ht="15" customHeight="1">
      <c r="J2341" s="22"/>
    </row>
    <row r="2342" spans="7:10" ht="15" customHeight="1">
      <c r="J2342" s="22"/>
    </row>
    <row r="2343" spans="7:10" ht="15" customHeight="1">
      <c r="J2343" s="22"/>
    </row>
    <row r="2344" spans="7:10" ht="15" customHeight="1">
      <c r="J2344" s="22"/>
    </row>
    <row r="2345" spans="7:10" ht="15" customHeight="1">
      <c r="J2345" s="22"/>
    </row>
    <row r="2346" spans="7:10" ht="15" customHeight="1">
      <c r="J2346" s="22"/>
    </row>
    <row r="2347" spans="7:10" ht="15" customHeight="1">
      <c r="J2347" s="22"/>
    </row>
    <row r="2348" spans="7:10" ht="15" customHeight="1">
      <c r="G2348" s="24"/>
      <c r="J2348" s="22"/>
    </row>
    <row r="2349" spans="7:10" ht="15" customHeight="1">
      <c r="J2349" s="22"/>
    </row>
    <row r="2350" spans="7:10" ht="15" customHeight="1">
      <c r="J2350" s="22"/>
    </row>
    <row r="2351" spans="7:10" ht="15" customHeight="1">
      <c r="J2351" s="22"/>
    </row>
    <row r="2352" spans="7:10" ht="15" customHeight="1">
      <c r="J2352" s="22"/>
    </row>
    <row r="2353" spans="10:10" ht="15" customHeight="1">
      <c r="J2353" s="22"/>
    </row>
    <row r="2354" spans="10:10" ht="15" customHeight="1">
      <c r="J2354" s="22"/>
    </row>
    <row r="2355" spans="10:10" ht="15" customHeight="1">
      <c r="J2355" s="22"/>
    </row>
    <row r="2356" spans="10:10" ht="15" customHeight="1">
      <c r="J2356" s="22"/>
    </row>
    <row r="2357" spans="10:10" ht="15" customHeight="1">
      <c r="J2357" s="22"/>
    </row>
    <row r="2358" spans="10:10" ht="15" customHeight="1">
      <c r="J2358" s="22"/>
    </row>
    <row r="2359" spans="10:10" ht="15" customHeight="1">
      <c r="J2359" s="22"/>
    </row>
    <row r="2360" spans="10:10" ht="15" customHeight="1">
      <c r="J2360" s="22"/>
    </row>
    <row r="2361" spans="10:10" ht="15" customHeight="1">
      <c r="J2361" s="22"/>
    </row>
    <row r="2362" spans="10:10" ht="15" customHeight="1">
      <c r="J2362" s="22"/>
    </row>
    <row r="2363" spans="10:10" ht="15" customHeight="1">
      <c r="J2363" s="22"/>
    </row>
    <row r="2364" spans="10:10" ht="15" customHeight="1">
      <c r="J2364" s="22"/>
    </row>
    <row r="2365" spans="10:10" ht="15" customHeight="1">
      <c r="J2365" s="22"/>
    </row>
    <row r="2366" spans="10:10" ht="15" customHeight="1">
      <c r="J2366" s="22"/>
    </row>
    <row r="2367" spans="10:10" ht="15" customHeight="1">
      <c r="J2367" s="22"/>
    </row>
    <row r="2368" spans="10:10" ht="15" customHeight="1">
      <c r="J2368" s="22"/>
    </row>
    <row r="2369" spans="10:10" ht="15" customHeight="1">
      <c r="J2369" s="22"/>
    </row>
    <row r="2370" spans="10:10" ht="15" customHeight="1">
      <c r="J2370" s="22"/>
    </row>
    <row r="2371" spans="10:10" ht="15" customHeight="1">
      <c r="J2371" s="22"/>
    </row>
    <row r="2372" spans="10:10" ht="15" customHeight="1">
      <c r="J2372" s="22"/>
    </row>
    <row r="2373" spans="10:10" ht="15" customHeight="1">
      <c r="J2373" s="22"/>
    </row>
    <row r="2374" spans="10:10" ht="15" customHeight="1">
      <c r="J2374" s="22"/>
    </row>
    <row r="2375" spans="10:10" ht="15" customHeight="1">
      <c r="J2375" s="22"/>
    </row>
    <row r="2376" spans="10:10" ht="15" customHeight="1">
      <c r="J2376" s="22"/>
    </row>
    <row r="2377" spans="10:10" ht="15" customHeight="1">
      <c r="J2377" s="22"/>
    </row>
    <row r="2378" spans="10:10" ht="15" customHeight="1">
      <c r="J2378" s="22"/>
    </row>
    <row r="2379" spans="10:10" ht="15" customHeight="1">
      <c r="J2379" s="22"/>
    </row>
    <row r="2380" spans="10:10" ht="15" customHeight="1">
      <c r="J2380" s="22"/>
    </row>
    <row r="2381" spans="10:10" ht="15" customHeight="1">
      <c r="J2381" s="22"/>
    </row>
    <row r="2382" spans="10:10" ht="15" customHeight="1">
      <c r="J2382" s="22"/>
    </row>
    <row r="2383" spans="10:10" ht="15" customHeight="1">
      <c r="J2383" s="22"/>
    </row>
    <row r="2384" spans="10:10" ht="15" customHeight="1">
      <c r="J2384" s="22"/>
    </row>
    <row r="2385" spans="10:10" ht="15" customHeight="1">
      <c r="J2385" s="22"/>
    </row>
    <row r="2386" spans="10:10" ht="15" customHeight="1">
      <c r="J2386" s="22"/>
    </row>
    <row r="2387" spans="10:10" ht="15" customHeight="1">
      <c r="J2387" s="22"/>
    </row>
    <row r="2388" spans="10:10" ht="15" customHeight="1">
      <c r="J2388" s="22"/>
    </row>
    <row r="2389" spans="10:10" ht="15" customHeight="1">
      <c r="J2389" s="22"/>
    </row>
    <row r="2390" spans="10:10" ht="15" customHeight="1">
      <c r="J2390" s="22"/>
    </row>
    <row r="2391" spans="10:10" ht="15" customHeight="1">
      <c r="J2391" s="22"/>
    </row>
    <row r="2392" spans="10:10" ht="15" customHeight="1">
      <c r="J2392" s="22"/>
    </row>
    <row r="2393" spans="10:10" ht="15" customHeight="1">
      <c r="J2393" s="22"/>
    </row>
    <row r="2394" spans="10:10" ht="15" customHeight="1">
      <c r="J2394" s="22"/>
    </row>
    <row r="2395" spans="10:10" ht="15" customHeight="1">
      <c r="J2395" s="22"/>
    </row>
    <row r="2396" spans="10:10" ht="15" customHeight="1">
      <c r="J2396" s="22"/>
    </row>
    <row r="2397" spans="10:10" ht="15" customHeight="1">
      <c r="J2397" s="22"/>
    </row>
    <row r="2398" spans="10:10" ht="15" customHeight="1">
      <c r="J2398" s="22"/>
    </row>
    <row r="2399" spans="10:10" ht="15" customHeight="1">
      <c r="J2399" s="22"/>
    </row>
    <row r="2400" spans="10:10" ht="15" customHeight="1">
      <c r="J2400" s="22"/>
    </row>
    <row r="2401" spans="10:10" ht="15" customHeight="1">
      <c r="J2401" s="22"/>
    </row>
    <row r="2402" spans="10:10" ht="15" customHeight="1">
      <c r="J2402" s="22"/>
    </row>
    <row r="2403" spans="10:10" ht="15" customHeight="1">
      <c r="J2403" s="22"/>
    </row>
    <row r="2404" spans="10:10" ht="15" customHeight="1">
      <c r="J2404" s="22"/>
    </row>
    <row r="2405" spans="10:10" ht="15" customHeight="1">
      <c r="J2405" s="22"/>
    </row>
    <row r="2406" spans="10:10" ht="15" customHeight="1">
      <c r="J2406" s="22"/>
    </row>
    <row r="2407" spans="10:10" ht="15" customHeight="1">
      <c r="J2407" s="22"/>
    </row>
    <row r="2408" spans="10:10" ht="15" customHeight="1">
      <c r="J2408" s="22"/>
    </row>
    <row r="2409" spans="10:10" ht="15" customHeight="1">
      <c r="J2409" s="22"/>
    </row>
    <row r="2410" spans="10:10" ht="15" customHeight="1">
      <c r="J2410" s="22"/>
    </row>
    <row r="2411" spans="10:10" ht="15" customHeight="1">
      <c r="J2411" s="22"/>
    </row>
    <row r="2412" spans="10:10" ht="15" customHeight="1">
      <c r="J2412" s="22"/>
    </row>
    <row r="2413" spans="10:10" ht="15" customHeight="1">
      <c r="J2413" s="22"/>
    </row>
    <row r="2414" spans="10:10" ht="15" customHeight="1">
      <c r="J2414" s="22"/>
    </row>
    <row r="2415" spans="10:10" ht="15" customHeight="1">
      <c r="J2415" s="22"/>
    </row>
    <row r="2416" spans="10:10" ht="15" customHeight="1">
      <c r="J2416" s="22"/>
    </row>
    <row r="2417" spans="10:10" ht="15" customHeight="1">
      <c r="J2417" s="22"/>
    </row>
    <row r="2418" spans="10:10" ht="15" customHeight="1">
      <c r="J2418" s="22"/>
    </row>
    <row r="2419" spans="10:10" ht="15" customHeight="1">
      <c r="J2419" s="22"/>
    </row>
    <row r="2420" spans="10:10" ht="15" customHeight="1">
      <c r="J2420" s="22"/>
    </row>
    <row r="2421" spans="10:10" ht="15" customHeight="1">
      <c r="J2421" s="22"/>
    </row>
    <row r="2422" spans="10:10" ht="15" customHeight="1">
      <c r="J2422" s="22"/>
    </row>
    <row r="2423" spans="10:10" ht="15" customHeight="1">
      <c r="J2423" s="22"/>
    </row>
    <row r="2424" spans="10:10" ht="15" customHeight="1">
      <c r="J2424" s="22"/>
    </row>
    <row r="2425" spans="10:10" ht="15" customHeight="1">
      <c r="J2425" s="22"/>
    </row>
    <row r="2426" spans="10:10" ht="15" customHeight="1">
      <c r="J2426" s="22"/>
    </row>
    <row r="2427" spans="10:10" ht="15" customHeight="1">
      <c r="J2427" s="22"/>
    </row>
    <row r="2428" spans="10:10" ht="15" customHeight="1">
      <c r="J2428" s="22"/>
    </row>
    <row r="2429" spans="10:10" ht="15" customHeight="1">
      <c r="J2429" s="22"/>
    </row>
    <row r="2430" spans="10:10" ht="15" customHeight="1">
      <c r="J2430" s="22"/>
    </row>
    <row r="2431" spans="10:10" ht="15" customHeight="1">
      <c r="J2431" s="22"/>
    </row>
    <row r="2432" spans="10:10" ht="15" customHeight="1">
      <c r="J2432" s="22"/>
    </row>
    <row r="2433" spans="9:10" ht="15" customHeight="1">
      <c r="I2433" s="22"/>
      <c r="J2433" s="22"/>
    </row>
    <row r="2434" spans="9:10" ht="15" customHeight="1">
      <c r="J2434" s="22"/>
    </row>
    <row r="2435" spans="9:10" ht="15" customHeight="1">
      <c r="J2435" s="22"/>
    </row>
    <row r="2436" spans="9:10" ht="15" customHeight="1">
      <c r="J2436" s="22"/>
    </row>
    <row r="2437" spans="9:10" ht="15" customHeight="1">
      <c r="J2437" s="22"/>
    </row>
    <row r="2438" spans="9:10" ht="15" customHeight="1">
      <c r="J2438" s="22"/>
    </row>
    <row r="2439" spans="9:10" ht="15" customHeight="1">
      <c r="I2439" s="22"/>
      <c r="J2439" s="22"/>
    </row>
    <row r="2440" spans="9:10" ht="15" customHeight="1">
      <c r="J2440" s="22"/>
    </row>
    <row r="2441" spans="9:10" ht="15" customHeight="1">
      <c r="J2441" s="22"/>
    </row>
    <row r="2442" spans="9:10" ht="15" customHeight="1">
      <c r="J2442" s="22"/>
    </row>
    <row r="2443" spans="9:10" ht="15" customHeight="1">
      <c r="J2443" s="22"/>
    </row>
    <row r="2444" spans="9:10" ht="15" customHeight="1">
      <c r="J2444" s="22"/>
    </row>
    <row r="2445" spans="9:10" ht="15" customHeight="1">
      <c r="J2445" s="22"/>
    </row>
    <row r="2446" spans="9:10" ht="15" customHeight="1">
      <c r="J2446" s="22"/>
    </row>
    <row r="2447" spans="9:10" ht="15" customHeight="1">
      <c r="J2447" s="22"/>
    </row>
    <row r="2448" spans="9:10" ht="15" customHeight="1">
      <c r="J2448" s="22"/>
    </row>
    <row r="2449" spans="10:10" ht="15" customHeight="1">
      <c r="J2449" s="22"/>
    </row>
    <row r="2450" spans="10:10" ht="15" customHeight="1">
      <c r="J2450" s="22"/>
    </row>
    <row r="2451" spans="10:10" ht="15" customHeight="1">
      <c r="J2451" s="22"/>
    </row>
    <row r="2452" spans="10:10" ht="15" customHeight="1">
      <c r="J2452" s="22"/>
    </row>
    <row r="2453" spans="10:10" ht="15" customHeight="1">
      <c r="J2453" s="22"/>
    </row>
    <row r="2454" spans="10:10" ht="15" customHeight="1">
      <c r="J2454" s="22"/>
    </row>
    <row r="2455" spans="10:10" ht="15" customHeight="1">
      <c r="J2455" s="22"/>
    </row>
    <row r="2456" spans="10:10" ht="15" customHeight="1">
      <c r="J2456" s="22"/>
    </row>
    <row r="2457" spans="10:10" ht="15" customHeight="1">
      <c r="J2457" s="22"/>
    </row>
    <row r="2458" spans="10:10" ht="15" customHeight="1">
      <c r="J2458" s="22"/>
    </row>
    <row r="2459" spans="10:10" ht="15" customHeight="1">
      <c r="J2459" s="22"/>
    </row>
    <row r="2460" spans="10:10" ht="15" customHeight="1">
      <c r="J2460" s="22"/>
    </row>
    <row r="2461" spans="10:10" ht="15" customHeight="1">
      <c r="J2461" s="22"/>
    </row>
    <row r="2462" spans="10:10" ht="15" customHeight="1">
      <c r="J2462" s="22"/>
    </row>
    <row r="2463" spans="10:10" ht="15" customHeight="1">
      <c r="J2463" s="22"/>
    </row>
    <row r="2464" spans="10:10" ht="15" customHeight="1">
      <c r="J2464" s="22"/>
    </row>
    <row r="2465" spans="7:10" ht="15" customHeight="1">
      <c r="J2465" s="22"/>
    </row>
    <row r="2466" spans="7:10" ht="15" customHeight="1">
      <c r="J2466" s="22"/>
    </row>
    <row r="2467" spans="7:10" ht="15" customHeight="1">
      <c r="J2467" s="22"/>
    </row>
    <row r="2468" spans="7:10" ht="15" customHeight="1">
      <c r="J2468" s="22"/>
    </row>
    <row r="2469" spans="7:10" ht="15" customHeight="1">
      <c r="J2469" s="22"/>
    </row>
    <row r="2470" spans="7:10" ht="15" customHeight="1">
      <c r="J2470" s="22"/>
    </row>
    <row r="2471" spans="7:10" ht="15" customHeight="1">
      <c r="J2471" s="22"/>
    </row>
    <row r="2472" spans="7:10" ht="15" customHeight="1">
      <c r="J2472" s="22"/>
    </row>
    <row r="2473" spans="7:10" ht="15" customHeight="1">
      <c r="J2473" s="22"/>
    </row>
    <row r="2474" spans="7:10" ht="15" customHeight="1">
      <c r="G2474" s="24"/>
      <c r="J2474" s="22"/>
    </row>
    <row r="2475" spans="7:10" ht="15" customHeight="1">
      <c r="J2475" s="22"/>
    </row>
    <row r="2476" spans="7:10" ht="15" customHeight="1">
      <c r="J2476" s="22"/>
    </row>
    <row r="2477" spans="7:10" ht="15" customHeight="1">
      <c r="J2477" s="22"/>
    </row>
    <row r="2478" spans="7:10" ht="15" customHeight="1">
      <c r="J2478" s="22"/>
    </row>
    <row r="2479" spans="7:10" ht="15" customHeight="1">
      <c r="J2479" s="22"/>
    </row>
    <row r="2480" spans="7:10" ht="15" customHeight="1">
      <c r="J2480" s="22"/>
    </row>
    <row r="2481" spans="10:10" ht="15" customHeight="1">
      <c r="J2481" s="22"/>
    </row>
    <row r="2482" spans="10:10" ht="15" customHeight="1">
      <c r="J2482" s="22"/>
    </row>
    <row r="2483" spans="10:10" ht="15" customHeight="1">
      <c r="J2483" s="22"/>
    </row>
    <row r="2484" spans="10:10" ht="15" customHeight="1">
      <c r="J2484" s="22"/>
    </row>
    <row r="2485" spans="10:10" ht="15" customHeight="1">
      <c r="J2485" s="22"/>
    </row>
    <row r="2486" spans="10:10" ht="15" customHeight="1">
      <c r="J2486" s="22"/>
    </row>
    <row r="2487" spans="10:10" ht="15" customHeight="1">
      <c r="J2487" s="22"/>
    </row>
    <row r="2488" spans="10:10" ht="15" customHeight="1">
      <c r="J2488" s="22"/>
    </row>
    <row r="2489" spans="10:10" ht="15" customHeight="1">
      <c r="J2489" s="22"/>
    </row>
    <row r="2490" spans="10:10" ht="15" customHeight="1">
      <c r="J2490" s="22"/>
    </row>
    <row r="2491" spans="10:10" ht="15" customHeight="1">
      <c r="J2491" s="22"/>
    </row>
    <row r="2492" spans="10:10" ht="15" customHeight="1">
      <c r="J2492" s="22"/>
    </row>
    <row r="2493" spans="10:10" ht="15" customHeight="1">
      <c r="J2493" s="22"/>
    </row>
    <row r="2494" spans="10:10" ht="15" customHeight="1">
      <c r="J2494" s="22"/>
    </row>
    <row r="2495" spans="10:10" ht="15" customHeight="1">
      <c r="J2495" s="22"/>
    </row>
    <row r="2496" spans="10:10" ht="15" customHeight="1">
      <c r="J2496" s="22"/>
    </row>
    <row r="2497" spans="10:10" ht="15" customHeight="1">
      <c r="J2497" s="22"/>
    </row>
    <row r="2498" spans="10:10" ht="15" customHeight="1">
      <c r="J2498" s="22"/>
    </row>
    <row r="2499" spans="10:10" ht="15" customHeight="1">
      <c r="J2499" s="22"/>
    </row>
    <row r="2500" spans="10:10" ht="15" customHeight="1">
      <c r="J2500" s="22"/>
    </row>
    <row r="2501" spans="10:10" ht="15" customHeight="1">
      <c r="J2501" s="22"/>
    </row>
    <row r="2502" spans="10:10" ht="15" customHeight="1">
      <c r="J2502" s="22"/>
    </row>
    <row r="2503" spans="10:10" ht="15" customHeight="1">
      <c r="J2503" s="22"/>
    </row>
    <row r="2504" spans="10:10" ht="15" customHeight="1">
      <c r="J2504" s="22"/>
    </row>
    <row r="2505" spans="10:10" ht="15" customHeight="1">
      <c r="J2505" s="22"/>
    </row>
    <row r="2506" spans="10:10" ht="15" customHeight="1">
      <c r="J2506" s="22"/>
    </row>
    <row r="2507" spans="10:10" ht="15" customHeight="1">
      <c r="J2507" s="22"/>
    </row>
    <row r="2508" spans="10:10" ht="15" customHeight="1">
      <c r="J2508" s="22"/>
    </row>
    <row r="2509" spans="10:10" ht="15" customHeight="1">
      <c r="J2509" s="22"/>
    </row>
    <row r="2510" spans="10:10" ht="15" customHeight="1">
      <c r="J2510" s="22"/>
    </row>
    <row r="2511" spans="10:10" ht="15" customHeight="1">
      <c r="J2511" s="22"/>
    </row>
    <row r="2512" spans="10:10" ht="15" customHeight="1">
      <c r="J2512" s="22"/>
    </row>
    <row r="2513" spans="10:10" ht="15" customHeight="1">
      <c r="J2513" s="22"/>
    </row>
    <row r="2514" spans="10:10" ht="15" customHeight="1">
      <c r="J2514" s="22"/>
    </row>
    <row r="2515" spans="10:10" ht="15" customHeight="1">
      <c r="J2515" s="22"/>
    </row>
    <row r="2516" spans="10:10" ht="15" customHeight="1">
      <c r="J2516" s="22"/>
    </row>
    <row r="2517" spans="10:10" ht="15" customHeight="1">
      <c r="J2517" s="22"/>
    </row>
    <row r="2518" spans="10:10" ht="15" customHeight="1">
      <c r="J2518" s="22"/>
    </row>
    <row r="2519" spans="10:10" ht="15" customHeight="1">
      <c r="J2519" s="22"/>
    </row>
    <row r="2520" spans="10:10" ht="15" customHeight="1">
      <c r="J2520" s="22"/>
    </row>
    <row r="2521" spans="10:10" ht="15" customHeight="1">
      <c r="J2521" s="22"/>
    </row>
    <row r="2522" spans="10:10" ht="15" customHeight="1">
      <c r="J2522" s="22"/>
    </row>
    <row r="2523" spans="10:10" ht="15" customHeight="1">
      <c r="J2523" s="22"/>
    </row>
    <row r="2524" spans="10:10" ht="15" customHeight="1">
      <c r="J2524" s="22"/>
    </row>
    <row r="2525" spans="10:10" ht="15" customHeight="1">
      <c r="J2525" s="22"/>
    </row>
    <row r="2526" spans="10:10" ht="15" customHeight="1">
      <c r="J2526" s="22"/>
    </row>
    <row r="2527" spans="10:10" ht="15" customHeight="1">
      <c r="J2527" s="22"/>
    </row>
    <row r="2528" spans="10:10" ht="15" customHeight="1">
      <c r="J2528" s="22"/>
    </row>
    <row r="2529" spans="7:10" ht="15" customHeight="1">
      <c r="J2529" s="22"/>
    </row>
    <row r="2530" spans="7:10" ht="15" customHeight="1">
      <c r="J2530" s="22"/>
    </row>
    <row r="2531" spans="7:10" ht="15" customHeight="1">
      <c r="J2531" s="22"/>
    </row>
    <row r="2532" spans="7:10" ht="15" customHeight="1">
      <c r="J2532" s="22"/>
    </row>
    <row r="2533" spans="7:10" ht="15" customHeight="1">
      <c r="J2533" s="22"/>
    </row>
    <row r="2534" spans="7:10" ht="15" customHeight="1">
      <c r="J2534" s="22"/>
    </row>
    <row r="2535" spans="7:10" ht="15" customHeight="1">
      <c r="J2535" s="22"/>
    </row>
    <row r="2536" spans="7:10" ht="15" customHeight="1">
      <c r="J2536" s="22"/>
    </row>
    <row r="2537" spans="7:10" ht="15" customHeight="1">
      <c r="G2537" s="24"/>
      <c r="J2537" s="22"/>
    </row>
    <row r="2538" spans="7:10" ht="15" customHeight="1">
      <c r="J2538" s="22"/>
    </row>
    <row r="2539" spans="7:10" ht="15" customHeight="1">
      <c r="J2539" s="22"/>
    </row>
    <row r="2540" spans="7:10" ht="15" customHeight="1">
      <c r="J2540" s="22"/>
    </row>
    <row r="2541" spans="7:10" ht="15" customHeight="1">
      <c r="J2541" s="22"/>
    </row>
    <row r="2542" spans="7:10" ht="15" customHeight="1">
      <c r="J2542" s="22"/>
    </row>
    <row r="2543" spans="7:10" ht="15" customHeight="1">
      <c r="J2543" s="22"/>
    </row>
    <row r="2544" spans="7:10" ht="15" customHeight="1">
      <c r="J2544" s="22"/>
    </row>
    <row r="2545" spans="10:10" ht="15" customHeight="1">
      <c r="J2545" s="22"/>
    </row>
    <row r="2546" spans="10:10" ht="15" customHeight="1">
      <c r="J2546" s="22"/>
    </row>
    <row r="2547" spans="10:10" ht="15" customHeight="1">
      <c r="J2547" s="22"/>
    </row>
    <row r="2548" spans="10:10" ht="15" customHeight="1">
      <c r="J2548" s="22"/>
    </row>
    <row r="2549" spans="10:10" ht="15" customHeight="1">
      <c r="J2549" s="22"/>
    </row>
    <row r="2550" spans="10:10" ht="15" customHeight="1">
      <c r="J2550" s="22"/>
    </row>
    <row r="2551" spans="10:10" ht="15" customHeight="1">
      <c r="J2551" s="22"/>
    </row>
    <row r="2552" spans="10:10" ht="15" customHeight="1">
      <c r="J2552" s="22"/>
    </row>
    <row r="2553" spans="10:10" ht="15" customHeight="1">
      <c r="J2553" s="22"/>
    </row>
    <row r="2554" spans="10:10" ht="15" customHeight="1">
      <c r="J2554" s="22"/>
    </row>
    <row r="2555" spans="10:10" ht="15" customHeight="1">
      <c r="J2555" s="22"/>
    </row>
    <row r="2556" spans="10:10" ht="15" customHeight="1">
      <c r="J2556" s="22"/>
    </row>
    <row r="2557" spans="10:10" ht="15" customHeight="1">
      <c r="J2557" s="22"/>
    </row>
    <row r="2558" spans="10:10" ht="15" customHeight="1">
      <c r="J2558" s="22"/>
    </row>
    <row r="2559" spans="10:10" ht="15" customHeight="1">
      <c r="J2559" s="22"/>
    </row>
    <row r="2560" spans="10:10" ht="15" customHeight="1">
      <c r="J2560" s="22"/>
    </row>
    <row r="2561" spans="10:10" ht="15" customHeight="1">
      <c r="J2561" s="22"/>
    </row>
    <row r="2562" spans="10:10" ht="15" customHeight="1">
      <c r="J2562" s="22"/>
    </row>
    <row r="2563" spans="10:10" ht="15" customHeight="1">
      <c r="J2563" s="22"/>
    </row>
    <row r="2564" spans="10:10" ht="15" customHeight="1">
      <c r="J2564" s="22"/>
    </row>
    <row r="2565" spans="10:10" ht="15" customHeight="1">
      <c r="J2565" s="22"/>
    </row>
    <row r="2566" spans="10:10" ht="15" customHeight="1">
      <c r="J2566" s="22"/>
    </row>
    <row r="2567" spans="10:10" ht="15" customHeight="1">
      <c r="J2567" s="22"/>
    </row>
    <row r="2568" spans="10:10" ht="15" customHeight="1">
      <c r="J2568" s="22"/>
    </row>
    <row r="2569" spans="10:10" ht="15" customHeight="1">
      <c r="J2569" s="22"/>
    </row>
    <row r="2570" spans="10:10" ht="15" customHeight="1">
      <c r="J2570" s="22"/>
    </row>
    <row r="2571" spans="10:10" ht="15" customHeight="1">
      <c r="J2571" s="22"/>
    </row>
    <row r="2572" spans="10:10" ht="15" customHeight="1">
      <c r="J2572" s="22"/>
    </row>
    <row r="2573" spans="10:10" ht="15" customHeight="1">
      <c r="J2573" s="22"/>
    </row>
    <row r="2574" spans="10:10" ht="15" customHeight="1">
      <c r="J2574" s="22"/>
    </row>
    <row r="2575" spans="10:10" ht="15" customHeight="1">
      <c r="J2575" s="22"/>
    </row>
    <row r="2576" spans="10:10" ht="15" customHeight="1">
      <c r="J2576" s="22"/>
    </row>
    <row r="2577" spans="10:10" ht="15" customHeight="1">
      <c r="J2577" s="22"/>
    </row>
    <row r="2578" spans="10:10" ht="15" customHeight="1">
      <c r="J2578" s="22"/>
    </row>
    <row r="2579" spans="10:10" ht="15" customHeight="1">
      <c r="J2579" s="22"/>
    </row>
    <row r="2580" spans="10:10" ht="15" customHeight="1">
      <c r="J2580" s="22"/>
    </row>
    <row r="2581" spans="10:10" ht="15" customHeight="1">
      <c r="J2581" s="22"/>
    </row>
    <row r="2582" spans="10:10" ht="15" customHeight="1">
      <c r="J2582" s="22"/>
    </row>
    <row r="2583" spans="10:10" ht="15" customHeight="1">
      <c r="J2583" s="22"/>
    </row>
    <row r="2584" spans="10:10" ht="15" customHeight="1">
      <c r="J2584" s="22"/>
    </row>
    <row r="2585" spans="10:10" ht="15" customHeight="1">
      <c r="J2585" s="22"/>
    </row>
    <row r="2586" spans="10:10" ht="15" customHeight="1">
      <c r="J2586" s="22"/>
    </row>
    <row r="2587" spans="10:10" ht="15" customHeight="1">
      <c r="J2587" s="22"/>
    </row>
    <row r="2588" spans="10:10" ht="15" customHeight="1">
      <c r="J2588" s="22"/>
    </row>
    <row r="2589" spans="10:10" ht="15" customHeight="1">
      <c r="J2589" s="22"/>
    </row>
    <row r="2590" spans="10:10" ht="15" customHeight="1">
      <c r="J2590" s="22"/>
    </row>
    <row r="2591" spans="10:10" ht="15" customHeight="1">
      <c r="J2591" s="22"/>
    </row>
    <row r="2592" spans="10:10" ht="15" customHeight="1">
      <c r="J2592" s="22"/>
    </row>
    <row r="2593" spans="6:10" ht="15" customHeight="1">
      <c r="J2593" s="22"/>
    </row>
    <row r="2594" spans="6:10" ht="15" customHeight="1">
      <c r="J2594" s="22"/>
    </row>
    <row r="2595" spans="6:10" ht="15" customHeight="1">
      <c r="J2595" s="22"/>
    </row>
    <row r="2596" spans="6:10" ht="15" customHeight="1">
      <c r="J2596" s="22"/>
    </row>
    <row r="2597" spans="6:10" ht="15" customHeight="1">
      <c r="J2597" s="22"/>
    </row>
    <row r="2598" spans="6:10" ht="15" customHeight="1">
      <c r="J2598" s="22"/>
    </row>
    <row r="2599" spans="6:10" ht="15" customHeight="1">
      <c r="J2599" s="22"/>
    </row>
    <row r="2600" spans="6:10" ht="15" customHeight="1">
      <c r="F2600" s="24"/>
      <c r="G2600" s="24"/>
      <c r="J2600" s="22"/>
    </row>
    <row r="2601" spans="6:10" ht="15" customHeight="1">
      <c r="J2601" s="22"/>
    </row>
    <row r="2602" spans="6:10" ht="15" customHeight="1">
      <c r="J2602" s="22"/>
    </row>
    <row r="2603" spans="6:10" ht="15" customHeight="1">
      <c r="J2603" s="22"/>
    </row>
    <row r="2604" spans="6:10" ht="15" customHeight="1">
      <c r="J2604" s="22"/>
    </row>
    <row r="2605" spans="6:10" ht="15" customHeight="1">
      <c r="J2605" s="22"/>
    </row>
    <row r="2606" spans="6:10" ht="15" customHeight="1">
      <c r="J2606" s="22"/>
    </row>
    <row r="2607" spans="6:10" ht="15" customHeight="1">
      <c r="J2607" s="22"/>
    </row>
    <row r="2608" spans="6:10" ht="15" customHeight="1">
      <c r="J2608" s="22"/>
    </row>
    <row r="2609" spans="10:10" ht="15" customHeight="1">
      <c r="J2609" s="22"/>
    </row>
    <row r="2610" spans="10:10" ht="15" customHeight="1">
      <c r="J2610" s="22"/>
    </row>
    <row r="2611" spans="10:10" ht="15" customHeight="1">
      <c r="J2611" s="22"/>
    </row>
    <row r="2612" spans="10:10" ht="15" customHeight="1">
      <c r="J2612" s="22"/>
    </row>
    <row r="2613" spans="10:10" ht="15" customHeight="1">
      <c r="J2613" s="22"/>
    </row>
    <row r="2614" spans="10:10" ht="15" customHeight="1">
      <c r="J2614" s="22"/>
    </row>
    <row r="2615" spans="10:10" ht="15" customHeight="1">
      <c r="J2615" s="22"/>
    </row>
    <row r="2616" spans="10:10" ht="15" customHeight="1">
      <c r="J2616" s="22"/>
    </row>
    <row r="2617" spans="10:10" ht="15" customHeight="1">
      <c r="J2617" s="22"/>
    </row>
    <row r="2618" spans="10:10" ht="15" customHeight="1">
      <c r="J2618" s="22"/>
    </row>
    <row r="2619" spans="10:10" ht="15" customHeight="1">
      <c r="J2619" s="22"/>
    </row>
    <row r="2620" spans="10:10" ht="15" customHeight="1">
      <c r="J2620" s="22"/>
    </row>
    <row r="2621" spans="10:10" ht="15" customHeight="1">
      <c r="J2621" s="22"/>
    </row>
    <row r="2622" spans="10:10" ht="15" customHeight="1">
      <c r="J2622" s="22"/>
    </row>
    <row r="2623" spans="10:10" ht="15" customHeight="1">
      <c r="J2623" s="22"/>
    </row>
    <row r="2624" spans="10:10" ht="15" customHeight="1">
      <c r="J2624" s="22"/>
    </row>
    <row r="2625" spans="10:10" ht="15" customHeight="1">
      <c r="J2625" s="22"/>
    </row>
    <row r="2626" spans="10:10" ht="15" customHeight="1">
      <c r="J2626" s="22"/>
    </row>
    <row r="2627" spans="10:10" ht="15" customHeight="1">
      <c r="J2627" s="22"/>
    </row>
    <row r="2628" spans="10:10" ht="15" customHeight="1">
      <c r="J2628" s="22"/>
    </row>
    <row r="2629" spans="10:10" ht="15" customHeight="1">
      <c r="J2629" s="22"/>
    </row>
    <row r="2630" spans="10:10" ht="15" customHeight="1">
      <c r="J2630" s="22"/>
    </row>
    <row r="2631" spans="10:10" ht="15" customHeight="1">
      <c r="J2631" s="22"/>
    </row>
    <row r="2632" spans="10:10" ht="15" customHeight="1">
      <c r="J2632" s="22"/>
    </row>
    <row r="2633" spans="10:10" ht="15" customHeight="1">
      <c r="J2633" s="22"/>
    </row>
    <row r="2634" spans="10:10" ht="15" customHeight="1">
      <c r="J2634" s="22"/>
    </row>
    <row r="2635" spans="10:10" ht="15" customHeight="1">
      <c r="J2635" s="22"/>
    </row>
    <row r="2636" spans="10:10" ht="15" customHeight="1">
      <c r="J2636" s="22"/>
    </row>
    <row r="2637" spans="10:10" ht="15" customHeight="1">
      <c r="J2637" s="22"/>
    </row>
    <row r="2638" spans="10:10" ht="15" customHeight="1">
      <c r="J2638" s="22"/>
    </row>
    <row r="2639" spans="10:10" ht="15" customHeight="1">
      <c r="J2639" s="22"/>
    </row>
    <row r="2640" spans="10:10" ht="15" customHeight="1">
      <c r="J2640" s="22"/>
    </row>
    <row r="2641" spans="10:10" ht="15" customHeight="1">
      <c r="J2641" s="22"/>
    </row>
    <row r="2642" spans="10:10" ht="15" customHeight="1">
      <c r="J2642" s="22"/>
    </row>
    <row r="2643" spans="10:10" ht="15" customHeight="1">
      <c r="J2643" s="22"/>
    </row>
    <row r="2644" spans="10:10" ht="15" customHeight="1">
      <c r="J2644" s="22"/>
    </row>
    <row r="2645" spans="10:10" ht="15" customHeight="1">
      <c r="J2645" s="22"/>
    </row>
    <row r="2646" spans="10:10" ht="15" customHeight="1">
      <c r="J2646" s="22"/>
    </row>
    <row r="2647" spans="10:10" ht="15" customHeight="1">
      <c r="J2647" s="22"/>
    </row>
    <row r="2648" spans="10:10" ht="15" customHeight="1">
      <c r="J2648" s="22"/>
    </row>
    <row r="2649" spans="10:10" ht="15" customHeight="1">
      <c r="J2649" s="22"/>
    </row>
    <row r="2650" spans="10:10" ht="15" customHeight="1">
      <c r="J2650" s="22"/>
    </row>
    <row r="2651" spans="10:10" ht="15" customHeight="1">
      <c r="J2651" s="22"/>
    </row>
    <row r="2652" spans="10:10" ht="15" customHeight="1">
      <c r="J2652" s="22"/>
    </row>
    <row r="2653" spans="10:10" ht="15" customHeight="1">
      <c r="J2653" s="22"/>
    </row>
    <row r="2654" spans="10:10" ht="15" customHeight="1">
      <c r="J2654" s="22"/>
    </row>
    <row r="2655" spans="10:10" ht="15" customHeight="1">
      <c r="J2655" s="22"/>
    </row>
    <row r="2656" spans="10:10" ht="15" customHeight="1">
      <c r="J2656" s="22"/>
    </row>
    <row r="2657" spans="7:10" ht="15" customHeight="1">
      <c r="J2657" s="22"/>
    </row>
    <row r="2658" spans="7:10" ht="15" customHeight="1">
      <c r="J2658" s="22"/>
    </row>
    <row r="2659" spans="7:10" ht="15" customHeight="1">
      <c r="J2659" s="22"/>
    </row>
    <row r="2660" spans="7:10" ht="15" customHeight="1">
      <c r="J2660" s="22"/>
    </row>
    <row r="2661" spans="7:10" ht="15" customHeight="1">
      <c r="J2661" s="22"/>
    </row>
    <row r="2662" spans="7:10" ht="15" customHeight="1">
      <c r="J2662" s="22"/>
    </row>
    <row r="2663" spans="7:10" ht="15" customHeight="1">
      <c r="G2663" s="32"/>
      <c r="J2663" s="22"/>
    </row>
    <row r="2664" spans="7:10" ht="15" customHeight="1">
      <c r="J2664" s="22"/>
    </row>
    <row r="2665" spans="7:10" ht="15" customHeight="1">
      <c r="J2665" s="22"/>
    </row>
    <row r="2666" spans="7:10" ht="15" customHeight="1">
      <c r="J2666" s="22"/>
    </row>
    <row r="2667" spans="7:10" ht="15" customHeight="1">
      <c r="J2667" s="22"/>
    </row>
    <row r="2668" spans="7:10" ht="15" customHeight="1">
      <c r="J2668" s="22"/>
    </row>
    <row r="2669" spans="7:10" ht="15" customHeight="1">
      <c r="J2669" s="22"/>
    </row>
    <row r="2670" spans="7:10" ht="15" customHeight="1">
      <c r="J2670" s="22"/>
    </row>
    <row r="2671" spans="7:10" ht="15" customHeight="1">
      <c r="J2671" s="22"/>
    </row>
    <row r="2672" spans="7:10" ht="15" customHeight="1">
      <c r="J2672" s="22"/>
    </row>
    <row r="2673" spans="10:10" ht="15" customHeight="1">
      <c r="J2673" s="22"/>
    </row>
    <row r="2674" spans="10:10" ht="15" customHeight="1">
      <c r="J2674" s="22"/>
    </row>
    <row r="2675" spans="10:10" ht="15" customHeight="1">
      <c r="J2675" s="22"/>
    </row>
    <row r="2676" spans="10:10" ht="15" customHeight="1">
      <c r="J2676" s="22"/>
    </row>
    <row r="2677" spans="10:10" ht="15" customHeight="1">
      <c r="J2677" s="22"/>
    </row>
    <row r="2678" spans="10:10" ht="15" customHeight="1">
      <c r="J2678" s="22"/>
    </row>
    <row r="2679" spans="10:10" ht="15" customHeight="1">
      <c r="J2679" s="22"/>
    </row>
    <row r="2680" spans="10:10" ht="15" customHeight="1">
      <c r="J2680" s="22"/>
    </row>
    <row r="2681" spans="10:10" ht="15" customHeight="1">
      <c r="J2681" s="22"/>
    </row>
    <row r="2682" spans="10:10" ht="15" customHeight="1">
      <c r="J2682" s="22"/>
    </row>
    <row r="2683" spans="10:10" ht="15" customHeight="1">
      <c r="J2683" s="22"/>
    </row>
    <row r="2684" spans="10:10" ht="15" customHeight="1">
      <c r="J2684" s="22"/>
    </row>
    <row r="2685" spans="10:10" ht="15" customHeight="1">
      <c r="J2685" s="22"/>
    </row>
    <row r="2686" spans="10:10" ht="15" customHeight="1">
      <c r="J2686" s="22"/>
    </row>
    <row r="2687" spans="10:10" ht="15" customHeight="1">
      <c r="J2687" s="22"/>
    </row>
    <row r="2688" spans="10:10" ht="15" customHeight="1">
      <c r="J2688" s="22"/>
    </row>
    <row r="2689" spans="10:10" ht="15" customHeight="1">
      <c r="J2689" s="22"/>
    </row>
    <row r="2690" spans="10:10" ht="15" customHeight="1">
      <c r="J2690" s="22"/>
    </row>
    <row r="2691" spans="10:10" ht="15" customHeight="1">
      <c r="J2691" s="22"/>
    </row>
    <row r="2692" spans="10:10" ht="15" customHeight="1">
      <c r="J2692" s="22"/>
    </row>
    <row r="2693" spans="10:10" ht="15" customHeight="1">
      <c r="J2693" s="22"/>
    </row>
    <row r="2694" spans="10:10" ht="15" customHeight="1">
      <c r="J2694" s="22"/>
    </row>
    <row r="2695" spans="10:10" ht="15" customHeight="1">
      <c r="J2695" s="22"/>
    </row>
    <row r="2696" spans="10:10" ht="15" customHeight="1">
      <c r="J2696" s="22"/>
    </row>
    <row r="2697" spans="10:10" ht="15" customHeight="1">
      <c r="J2697" s="22"/>
    </row>
    <row r="2698" spans="10:10" ht="15" customHeight="1">
      <c r="J2698" s="22"/>
    </row>
    <row r="2699" spans="10:10" ht="15" customHeight="1">
      <c r="J2699" s="22"/>
    </row>
    <row r="2700" spans="10:10" ht="15" customHeight="1">
      <c r="J2700" s="22"/>
    </row>
    <row r="2701" spans="10:10" ht="15" customHeight="1">
      <c r="J2701" s="22"/>
    </row>
    <row r="2702" spans="10:10" ht="15" customHeight="1">
      <c r="J2702" s="22"/>
    </row>
    <row r="2703" spans="10:10" ht="15" customHeight="1">
      <c r="J2703" s="22"/>
    </row>
    <row r="2704" spans="10:10" ht="15" customHeight="1">
      <c r="J2704" s="22"/>
    </row>
    <row r="2705" spans="10:10" ht="15" customHeight="1">
      <c r="J2705" s="22"/>
    </row>
    <row r="2706" spans="10:10" ht="15" customHeight="1">
      <c r="J2706" s="22"/>
    </row>
    <row r="2707" spans="10:10" ht="15" customHeight="1">
      <c r="J2707" s="22"/>
    </row>
    <row r="2708" spans="10:10" ht="15" customHeight="1">
      <c r="J2708" s="22"/>
    </row>
    <row r="2709" spans="10:10" ht="15" customHeight="1">
      <c r="J2709" s="22"/>
    </row>
    <row r="2710" spans="10:10" ht="15" customHeight="1">
      <c r="J2710" s="22"/>
    </row>
    <row r="2711" spans="10:10" ht="15" customHeight="1">
      <c r="J2711" s="22"/>
    </row>
    <row r="2712" spans="10:10" ht="15" customHeight="1">
      <c r="J2712" s="22"/>
    </row>
    <row r="2713" spans="10:10" ht="15" customHeight="1">
      <c r="J2713" s="22"/>
    </row>
    <row r="2714" spans="10:10" ht="15" customHeight="1">
      <c r="J2714" s="22"/>
    </row>
    <row r="2715" spans="10:10" ht="15" customHeight="1">
      <c r="J2715" s="22"/>
    </row>
    <row r="2716" spans="10:10" ht="15" customHeight="1">
      <c r="J2716" s="22"/>
    </row>
    <row r="2717" spans="10:10" ht="15" customHeight="1">
      <c r="J2717" s="22"/>
    </row>
    <row r="2718" spans="10:10" ht="15" customHeight="1">
      <c r="J2718" s="22"/>
    </row>
    <row r="2719" spans="10:10" ht="15" customHeight="1">
      <c r="J2719" s="22"/>
    </row>
    <row r="2720" spans="10:10" ht="15" customHeight="1">
      <c r="J2720" s="22"/>
    </row>
    <row r="2721" spans="7:10" ht="15" customHeight="1">
      <c r="J2721" s="22"/>
    </row>
    <row r="2722" spans="7:10" ht="15" customHeight="1">
      <c r="J2722" s="22"/>
    </row>
    <row r="2723" spans="7:10" ht="15" customHeight="1">
      <c r="J2723" s="22"/>
    </row>
    <row r="2724" spans="7:10" ht="15" customHeight="1">
      <c r="J2724" s="22"/>
    </row>
    <row r="2725" spans="7:10" ht="15" customHeight="1">
      <c r="J2725" s="22"/>
    </row>
    <row r="2726" spans="7:10" ht="15" customHeight="1">
      <c r="G2726" s="33"/>
      <c r="J2726" s="22"/>
    </row>
    <row r="2727" spans="7:10" ht="15" customHeight="1">
      <c r="J2727" s="22"/>
    </row>
    <row r="2728" spans="7:10" ht="15" customHeight="1">
      <c r="J2728" s="22"/>
    </row>
    <row r="2729" spans="7:10" ht="15" customHeight="1">
      <c r="J2729" s="22"/>
    </row>
    <row r="2730" spans="7:10" ht="15" customHeight="1">
      <c r="J2730" s="22"/>
    </row>
    <row r="2731" spans="7:10" ht="15" customHeight="1">
      <c r="J2731" s="22"/>
    </row>
    <row r="2732" spans="7:10" ht="15" customHeight="1">
      <c r="J2732" s="22"/>
    </row>
    <row r="2733" spans="7:10" ht="15" customHeight="1">
      <c r="J2733" s="22"/>
    </row>
    <row r="2734" spans="7:10" ht="15" customHeight="1">
      <c r="J2734" s="22"/>
    </row>
    <row r="2735" spans="7:10" ht="15" customHeight="1">
      <c r="J2735" s="22"/>
    </row>
    <row r="2736" spans="7:10" ht="15" customHeight="1">
      <c r="J2736" s="22"/>
    </row>
    <row r="2737" spans="10:10" ht="15" customHeight="1">
      <c r="J2737" s="22"/>
    </row>
    <row r="2738" spans="10:10" ht="15" customHeight="1">
      <c r="J2738" s="22"/>
    </row>
    <row r="2739" spans="10:10" ht="15" customHeight="1">
      <c r="J2739" s="22"/>
    </row>
    <row r="2740" spans="10:10" ht="15" customHeight="1">
      <c r="J2740" s="22"/>
    </row>
    <row r="2741" spans="10:10" ht="15" customHeight="1">
      <c r="J2741" s="22"/>
    </row>
    <row r="2742" spans="10:10" ht="15" customHeight="1">
      <c r="J2742" s="22"/>
    </row>
    <row r="2743" spans="10:10" ht="15" customHeight="1">
      <c r="J2743" s="22"/>
    </row>
    <row r="2744" spans="10:10" ht="15" customHeight="1">
      <c r="J2744" s="22"/>
    </row>
    <row r="2745" spans="10:10" ht="15" customHeight="1">
      <c r="J2745" s="22"/>
    </row>
    <row r="2746" spans="10:10" ht="15" customHeight="1">
      <c r="J2746" s="22"/>
    </row>
    <row r="2747" spans="10:10" ht="15" customHeight="1">
      <c r="J2747" s="22"/>
    </row>
    <row r="2748" spans="10:10" ht="15" customHeight="1">
      <c r="J2748" s="22"/>
    </row>
    <row r="2749" spans="10:10" ht="15" customHeight="1">
      <c r="J2749" s="22"/>
    </row>
    <row r="2750" spans="10:10" ht="15" customHeight="1">
      <c r="J2750" s="22"/>
    </row>
    <row r="2751" spans="10:10" ht="15" customHeight="1">
      <c r="J2751" s="22"/>
    </row>
    <row r="2752" spans="10:10" ht="15" customHeight="1">
      <c r="J2752" s="22"/>
    </row>
    <row r="2753" spans="10:10" ht="15" customHeight="1">
      <c r="J2753" s="22"/>
    </row>
    <row r="2754" spans="10:10" ht="15" customHeight="1">
      <c r="J2754" s="22"/>
    </row>
    <row r="2755" spans="10:10" ht="15" customHeight="1">
      <c r="J2755" s="22"/>
    </row>
    <row r="2756" spans="10:10" ht="15" customHeight="1">
      <c r="J2756" s="22"/>
    </row>
    <row r="2757" spans="10:10" ht="15" customHeight="1">
      <c r="J2757" s="22"/>
    </row>
    <row r="2758" spans="10:10" ht="15" customHeight="1">
      <c r="J2758" s="22"/>
    </row>
    <row r="2759" spans="10:10" ht="15" customHeight="1">
      <c r="J2759" s="22"/>
    </row>
    <row r="2760" spans="10:10" ht="15" customHeight="1">
      <c r="J2760" s="22"/>
    </row>
    <row r="2761" spans="10:10" ht="15" customHeight="1">
      <c r="J2761" s="22"/>
    </row>
    <row r="2762" spans="10:10" ht="15" customHeight="1">
      <c r="J2762" s="22"/>
    </row>
    <row r="2763" spans="10:10" ht="15" customHeight="1">
      <c r="J2763" s="22"/>
    </row>
    <row r="2764" spans="10:10" ht="15" customHeight="1">
      <c r="J2764" s="22"/>
    </row>
    <row r="2765" spans="10:10" ht="15" customHeight="1">
      <c r="J2765" s="22"/>
    </row>
    <row r="2766" spans="10:10" ht="15" customHeight="1">
      <c r="J2766" s="22"/>
    </row>
    <row r="2767" spans="10:10" ht="15" customHeight="1">
      <c r="J2767" s="22"/>
    </row>
    <row r="2768" spans="10:10" ht="15" customHeight="1">
      <c r="J2768" s="22"/>
    </row>
    <row r="2769" spans="10:10" ht="15" customHeight="1">
      <c r="J2769" s="22"/>
    </row>
    <row r="2770" spans="10:10" ht="15" customHeight="1">
      <c r="J2770" s="22"/>
    </row>
    <row r="2771" spans="10:10" ht="15" customHeight="1">
      <c r="J2771" s="22"/>
    </row>
    <row r="2772" spans="10:10" ht="15" customHeight="1">
      <c r="J2772" s="22"/>
    </row>
    <row r="2773" spans="10:10" ht="15" customHeight="1">
      <c r="J2773" s="22"/>
    </row>
    <row r="2774" spans="10:10" ht="15" customHeight="1">
      <c r="J2774" s="22"/>
    </row>
    <row r="2775" spans="10:10" ht="15" customHeight="1">
      <c r="J2775" s="22"/>
    </row>
    <row r="2776" spans="10:10" ht="15" customHeight="1">
      <c r="J2776" s="22"/>
    </row>
    <row r="2777" spans="10:10" ht="15" customHeight="1">
      <c r="J2777" s="22"/>
    </row>
    <row r="2778" spans="10:10" ht="15" customHeight="1">
      <c r="J2778" s="22"/>
    </row>
    <row r="2779" spans="10:10" ht="15" customHeight="1">
      <c r="J2779" s="22"/>
    </row>
    <row r="2780" spans="10:10" ht="15" customHeight="1">
      <c r="J2780" s="22"/>
    </row>
    <row r="2781" spans="10:10" ht="15" customHeight="1">
      <c r="J2781" s="22"/>
    </row>
    <row r="2782" spans="10:10" ht="15" customHeight="1">
      <c r="J2782" s="22"/>
    </row>
    <row r="2783" spans="10:10" ht="15" customHeight="1">
      <c r="J2783" s="22"/>
    </row>
    <row r="2784" spans="10:10" ht="15" customHeight="1">
      <c r="J2784" s="22"/>
    </row>
    <row r="2785" spans="7:10" ht="15" customHeight="1">
      <c r="J2785" s="22"/>
    </row>
    <row r="2786" spans="7:10" ht="15" customHeight="1">
      <c r="J2786" s="22"/>
    </row>
    <row r="2787" spans="7:10" ht="15" customHeight="1">
      <c r="J2787" s="22"/>
    </row>
    <row r="2788" spans="7:10" ht="15" customHeight="1">
      <c r="J2788" s="22"/>
    </row>
    <row r="2789" spans="7:10" ht="15" customHeight="1">
      <c r="G2789" s="24"/>
      <c r="J2789" s="22"/>
    </row>
    <row r="2790" spans="7:10" ht="15" customHeight="1">
      <c r="J2790" s="22"/>
    </row>
    <row r="2791" spans="7:10" ht="15" customHeight="1">
      <c r="J2791" s="22"/>
    </row>
    <row r="2792" spans="7:10" ht="15" customHeight="1">
      <c r="J2792" s="22"/>
    </row>
    <row r="2793" spans="7:10" ht="15" customHeight="1">
      <c r="J2793" s="22"/>
    </row>
    <row r="2794" spans="7:10" ht="15" customHeight="1">
      <c r="J2794" s="22"/>
    </row>
    <row r="2795" spans="7:10" ht="15" customHeight="1">
      <c r="J2795" s="22"/>
    </row>
    <row r="2796" spans="7:10" ht="15" customHeight="1">
      <c r="J2796" s="22"/>
    </row>
    <row r="2797" spans="7:10" ht="15" customHeight="1">
      <c r="J2797" s="22"/>
    </row>
    <row r="2798" spans="7:10" ht="15" customHeight="1">
      <c r="J2798" s="22"/>
    </row>
    <row r="2799" spans="7:10" ht="15" customHeight="1">
      <c r="J2799" s="22"/>
    </row>
    <row r="2800" spans="7:10" ht="15" customHeight="1">
      <c r="J2800" s="22"/>
    </row>
    <row r="2801" spans="10:10" ht="15" customHeight="1">
      <c r="J2801" s="22"/>
    </row>
    <row r="2802" spans="10:10" ht="15" customHeight="1">
      <c r="J2802" s="22"/>
    </row>
    <row r="2803" spans="10:10" ht="15" customHeight="1">
      <c r="J2803" s="22"/>
    </row>
    <row r="2804" spans="10:10" ht="15" customHeight="1">
      <c r="J2804" s="22"/>
    </row>
    <row r="2805" spans="10:10" ht="15" customHeight="1">
      <c r="J2805" s="22"/>
    </row>
    <row r="2806" spans="10:10" ht="15" customHeight="1">
      <c r="J2806" s="22"/>
    </row>
    <row r="2807" spans="10:10" ht="15" customHeight="1">
      <c r="J2807" s="22"/>
    </row>
    <row r="2808" spans="10:10" ht="15" customHeight="1">
      <c r="J2808" s="22"/>
    </row>
    <row r="2809" spans="10:10" ht="15" customHeight="1">
      <c r="J2809" s="22"/>
    </row>
    <row r="2810" spans="10:10" ht="15" customHeight="1">
      <c r="J2810" s="22"/>
    </row>
    <row r="2811" spans="10:10" ht="15" customHeight="1">
      <c r="J2811" s="22"/>
    </row>
    <row r="2812" spans="10:10" ht="15" customHeight="1">
      <c r="J2812" s="22"/>
    </row>
    <row r="2813" spans="10:10" ht="15" customHeight="1">
      <c r="J2813" s="22"/>
    </row>
    <row r="2814" spans="10:10" ht="15" customHeight="1">
      <c r="J2814" s="22"/>
    </row>
    <row r="2815" spans="10:10" ht="15" customHeight="1">
      <c r="J2815" s="22"/>
    </row>
    <row r="2816" spans="10:10" ht="15" customHeight="1">
      <c r="J2816" s="22"/>
    </row>
    <row r="2817" spans="6:10" ht="15" customHeight="1">
      <c r="J2817" s="22"/>
    </row>
    <row r="2818" spans="6:10" ht="15" customHeight="1">
      <c r="J2818" s="22"/>
    </row>
    <row r="2819" spans="6:10" ht="15" customHeight="1">
      <c r="J2819" s="22"/>
    </row>
    <row r="2820" spans="6:10" ht="15" customHeight="1">
      <c r="J2820" s="22"/>
    </row>
    <row r="2821" spans="6:10" ht="15" customHeight="1">
      <c r="J2821" s="22"/>
    </row>
    <row r="2822" spans="6:10" ht="15" customHeight="1">
      <c r="J2822" s="22"/>
    </row>
    <row r="2823" spans="6:10" ht="15" customHeight="1">
      <c r="J2823" s="22"/>
    </row>
    <row r="2824" spans="6:10" ht="15" customHeight="1">
      <c r="J2824" s="22"/>
    </row>
    <row r="2825" spans="6:10" ht="15" customHeight="1">
      <c r="J2825" s="22"/>
    </row>
    <row r="2826" spans="6:10" ht="15" customHeight="1">
      <c r="J2826" s="22"/>
    </row>
    <row r="2827" spans="6:10" ht="15" customHeight="1">
      <c r="J2827" s="22"/>
    </row>
    <row r="2828" spans="6:10" ht="15" customHeight="1">
      <c r="J2828" s="22"/>
    </row>
    <row r="2829" spans="6:10" ht="15" customHeight="1">
      <c r="J2829" s="22"/>
    </row>
    <row r="2830" spans="6:10" ht="15" customHeight="1">
      <c r="J2830" s="22"/>
    </row>
    <row r="2831" spans="6:10" ht="15" customHeight="1">
      <c r="F2831" s="24"/>
      <c r="G2831" s="24"/>
      <c r="J2831" s="22"/>
    </row>
    <row r="2832" spans="6:10" ht="15" customHeight="1">
      <c r="F2832" s="24"/>
      <c r="G2832" s="24"/>
      <c r="J2832" s="22"/>
    </row>
    <row r="2833" spans="6:10" ht="15" customHeight="1">
      <c r="F2833" s="24"/>
      <c r="G2833" s="24"/>
      <c r="J2833" s="22"/>
    </row>
    <row r="2834" spans="6:10" ht="15" customHeight="1">
      <c r="F2834" s="24"/>
      <c r="G2834" s="24"/>
      <c r="J2834" s="22"/>
    </row>
    <row r="2835" spans="6:10" ht="15" customHeight="1">
      <c r="F2835" s="24"/>
      <c r="G2835" s="24"/>
      <c r="J2835" s="22"/>
    </row>
    <row r="2836" spans="6:10" ht="15" customHeight="1">
      <c r="F2836" s="24"/>
      <c r="G2836" s="24"/>
      <c r="J2836" s="22"/>
    </row>
    <row r="2837" spans="6:10" ht="15" customHeight="1">
      <c r="F2837" s="24"/>
      <c r="G2837" s="24"/>
      <c r="J2837" s="22"/>
    </row>
    <row r="2838" spans="6:10" ht="15" customHeight="1">
      <c r="F2838" s="24"/>
      <c r="G2838" s="24"/>
      <c r="J2838" s="22"/>
    </row>
    <row r="2839" spans="6:10" ht="15" customHeight="1">
      <c r="F2839" s="24"/>
      <c r="G2839" s="24"/>
      <c r="J2839" s="22"/>
    </row>
    <row r="2840" spans="6:10" ht="15" customHeight="1">
      <c r="F2840" s="24"/>
      <c r="G2840" s="24"/>
      <c r="J2840" s="22"/>
    </row>
    <row r="2841" spans="6:10" ht="15" customHeight="1">
      <c r="F2841" s="24"/>
      <c r="G2841" s="24"/>
      <c r="J2841" s="22"/>
    </row>
    <row r="2842" spans="6:10" ht="15" customHeight="1">
      <c r="F2842" s="24"/>
      <c r="G2842" s="24"/>
      <c r="J2842" s="22"/>
    </row>
    <row r="2843" spans="6:10" ht="15" customHeight="1">
      <c r="F2843" s="24"/>
      <c r="G2843" s="24"/>
      <c r="J2843" s="22"/>
    </row>
    <row r="2844" spans="6:10" ht="15" customHeight="1">
      <c r="F2844" s="24"/>
      <c r="G2844" s="24"/>
      <c r="J2844" s="22"/>
    </row>
    <row r="2845" spans="6:10" ht="15" customHeight="1">
      <c r="F2845" s="24"/>
      <c r="G2845" s="24"/>
      <c r="J2845" s="22"/>
    </row>
    <row r="2846" spans="6:10" ht="15" customHeight="1">
      <c r="F2846" s="24"/>
      <c r="G2846" s="24"/>
      <c r="J2846" s="22"/>
    </row>
    <row r="2847" spans="6:10" ht="15" customHeight="1">
      <c r="F2847" s="24"/>
      <c r="G2847" s="24"/>
      <c r="J2847" s="22"/>
    </row>
    <row r="2848" spans="6:10" ht="15" customHeight="1">
      <c r="F2848" s="24"/>
      <c r="G2848" s="24"/>
      <c r="J2848" s="22"/>
    </row>
    <row r="2849" spans="6:15" ht="15" customHeight="1">
      <c r="F2849" s="24"/>
      <c r="G2849" s="24"/>
      <c r="J2849" s="22"/>
    </row>
    <row r="2850" spans="6:15" ht="15" customHeight="1">
      <c r="F2850" s="24"/>
      <c r="G2850" s="24"/>
      <c r="J2850" s="22"/>
    </row>
    <row r="2851" spans="6:15" ht="15" customHeight="1">
      <c r="F2851" s="24"/>
      <c r="G2851" s="24"/>
      <c r="J2851" s="22"/>
    </row>
    <row r="2852" spans="6:15" ht="15" customHeight="1">
      <c r="F2852" s="24"/>
      <c r="G2852" s="24"/>
      <c r="J2852" s="22"/>
    </row>
    <row r="2853" spans="6:15" ht="15" customHeight="1"/>
    <row r="2854" spans="6:15" ht="15" customHeight="1"/>
    <row r="2855" spans="6:15" ht="15" customHeight="1">
      <c r="L2855" s="34"/>
      <c r="M2855" s="35"/>
      <c r="N2855" s="35"/>
      <c r="O2855" s="35"/>
    </row>
    <row r="2856" spans="6:15" ht="15" customHeight="1"/>
    <row r="2857" spans="6:15" ht="15" customHeight="1">
      <c r="F2857" s="22"/>
      <c r="K2857" s="36"/>
    </row>
    <row r="2858" spans="6:15" ht="15" customHeight="1"/>
    <row r="2859" spans="6:15" ht="15" customHeight="1">
      <c r="F2859" s="22"/>
    </row>
    <row r="2860" spans="6:15" ht="15" customHeight="1">
      <c r="K2860" s="36"/>
    </row>
    <row r="2861" spans="6:15" ht="15" customHeight="1"/>
    <row r="2862" spans="6:15" ht="15" customHeight="1">
      <c r="F2862" s="22"/>
      <c r="K2862" s="36"/>
    </row>
    <row r="2863" spans="6:15" ht="15" customHeight="1"/>
    <row r="2864" spans="6:15" ht="15" customHeight="1">
      <c r="F2864" s="22"/>
      <c r="K2864" s="36"/>
    </row>
    <row r="2865" spans="6:11" ht="15" customHeight="1"/>
    <row r="2866" spans="6:11" ht="15" customHeight="1">
      <c r="F2866" s="22"/>
      <c r="K2866" s="36"/>
    </row>
    <row r="2867" spans="6:11" ht="15" customHeight="1"/>
    <row r="2868" spans="6:11" ht="15" customHeight="1">
      <c r="F2868" s="22"/>
      <c r="K2868" s="36"/>
    </row>
    <row r="2869" spans="6:11" ht="15" customHeight="1"/>
    <row r="2870" spans="6:11" ht="15" customHeight="1">
      <c r="F2870" s="22"/>
      <c r="K2870" s="36"/>
    </row>
    <row r="2871" spans="6:11" ht="15" customHeight="1"/>
    <row r="2872" spans="6:11" ht="15" customHeight="1">
      <c r="F2872" s="22"/>
      <c r="K2872" s="36"/>
    </row>
    <row r="2873" spans="6:11" ht="15" customHeight="1"/>
    <row r="2874" spans="6:11" ht="15" customHeight="1">
      <c r="F2874" s="22"/>
      <c r="K2874" s="36"/>
    </row>
    <row r="2875" spans="6:11" ht="15" customHeight="1">
      <c r="F2875" s="22"/>
    </row>
    <row r="2876" spans="6:11" ht="15" customHeight="1">
      <c r="F2876" s="22"/>
      <c r="K2876" s="36"/>
    </row>
    <row r="2877" spans="6:11" ht="15" customHeight="1">
      <c r="F2877" s="22"/>
    </row>
    <row r="2878" spans="6:11" ht="15" customHeight="1">
      <c r="F2878" s="22"/>
      <c r="K2878" s="36"/>
    </row>
    <row r="2879" spans="6:11" ht="15" customHeight="1">
      <c r="F2879" s="22"/>
    </row>
    <row r="2880" spans="6:11" ht="15" customHeight="1">
      <c r="F2880" s="22"/>
      <c r="K2880" s="36"/>
    </row>
    <row r="2881" spans="6:11" ht="15" customHeight="1">
      <c r="F2881" s="22"/>
    </row>
    <row r="2882" spans="6:11" ht="15" customHeight="1">
      <c r="F2882" s="22"/>
      <c r="K2882" s="36"/>
    </row>
    <row r="2883" spans="6:11" ht="15" customHeight="1">
      <c r="F2883" s="22"/>
    </row>
    <row r="2884" spans="6:11" ht="15" customHeight="1">
      <c r="F2884" s="22"/>
      <c r="K2884" s="36"/>
    </row>
    <row r="2885" spans="6:11" ht="15" customHeight="1">
      <c r="F2885" s="22"/>
    </row>
    <row r="2886" spans="6:11" ht="15" customHeight="1">
      <c r="F2886" s="22"/>
      <c r="K2886" s="36"/>
    </row>
    <row r="2887" spans="6:11" ht="15" customHeight="1">
      <c r="F2887" s="22"/>
    </row>
    <row r="2888" spans="6:11" ht="15" customHeight="1">
      <c r="F2888" s="22"/>
    </row>
    <row r="2889" spans="6:11" ht="15" customHeight="1">
      <c r="F2889" s="22"/>
      <c r="K2889" s="36"/>
    </row>
    <row r="2890" spans="6:11" ht="15" customHeight="1">
      <c r="F2890" s="22"/>
    </row>
    <row r="2891" spans="6:11" ht="15" customHeight="1">
      <c r="F2891" s="22"/>
      <c r="K2891" s="36"/>
    </row>
    <row r="2892" spans="6:11" ht="15" customHeight="1">
      <c r="F2892" s="22"/>
    </row>
    <row r="2893" spans="6:11" ht="15" customHeight="1">
      <c r="F2893" s="22"/>
      <c r="K2893" s="36"/>
    </row>
    <row r="2894" spans="6:11" ht="15" customHeight="1">
      <c r="F2894" s="22"/>
    </row>
    <row r="2895" spans="6:11" ht="15" customHeight="1">
      <c r="F2895" s="22"/>
      <c r="K2895" s="36"/>
    </row>
    <row r="2896" spans="6:11" ht="15" customHeight="1">
      <c r="F2896" s="22"/>
    </row>
    <row r="2897" spans="6:15" ht="15" customHeight="1">
      <c r="F2897" s="22"/>
      <c r="K2897" s="36"/>
    </row>
    <row r="2898" spans="6:15" ht="15" customHeight="1"/>
    <row r="2899" spans="6:15" ht="15" customHeight="1">
      <c r="L2899" s="25"/>
      <c r="M2899" s="21"/>
      <c r="N2899" s="21"/>
      <c r="O2899" s="21"/>
    </row>
    <row r="2900" spans="6:15" ht="15" customHeight="1"/>
    <row r="2901" spans="6:15" ht="15" customHeight="1">
      <c r="L2901" s="34"/>
      <c r="M2901" s="35"/>
      <c r="N2901" s="35"/>
      <c r="O2901" s="35"/>
    </row>
    <row r="2902" spans="6:15" ht="15" customHeight="1">
      <c r="L2902" s="25"/>
      <c r="M2902" s="21"/>
      <c r="N2902" s="21"/>
      <c r="O2902" s="21"/>
    </row>
  </sheetData>
  <mergeCells count="2">
    <mergeCell ref="A86:L86"/>
    <mergeCell ref="A25:L25"/>
  </mergeCells>
  <phoneticPr fontId="0" type="noConversion"/>
  <pageMargins left="0.5" right="0.25" top="0.25" bottom="0.25" header="0.5" footer="0.5"/>
  <pageSetup paperSize="9" scale="92" orientation="portrait"/>
  <rowBreaks count="1" manualBreakCount="1">
    <brk id="54"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3022d1cc-9911-4d86-8921-f1af51355b6a">
      <Value>270</Value>
      <Value>3</Value>
      <Value>1</Value>
      <Value>88</Value>
    </TaxCatchAll>
    <_dlc_DocId xmlns="508ba6eb-9e09-4fd5-92f2-2d9921329f2d">TZAENABEL-129756839-54013</_dlc_DocId>
    <_dlc_DocIdUrl xmlns="508ba6eb-9e09-4fd5-92f2-2d9921329f2d">
      <Url>https://enabelbe.sharepoint.com/sites/TZA/_layouts/15/DocIdRedir.aspx?ID=TZAENABEL-129756839-54013</Url>
      <Description>TZAENABEL-129756839-54013</Description>
    </_dlc_DocIdUrl>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TZA22002</TermName>
          <TermId xmlns="http://schemas.microsoft.com/office/infopath/2007/PartnerControls">9140ddb1-50b1-4b63-ae1d-e9b13be36d22</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TZA22002-10092</TermName>
          <TermId xmlns="http://schemas.microsoft.com/office/infopath/2007/PartnerControls">96af01c0-9914-43f1-ad8a-6ebf47b86442</TermId>
        </TermInfo>
      </Terms>
    </l9d65098618b4a8fbbe87718e7187e6b>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18e13e963f70ebf8d6658594c645fbbf">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ed2bba387fe828ce27c636616de5413f"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4399DA-CA06-43B2-A77A-1C2228443319}">
  <ds:schemaRefs>
    <ds:schemaRef ds:uri="http://schemas.microsoft.com/office/2006/metadata/properties"/>
    <ds:schemaRef ds:uri="http://schemas.microsoft.com/office/infopath/2007/PartnerControls"/>
    <ds:schemaRef ds:uri="http://schemas.microsoft.com/sharepoint/v3"/>
    <ds:schemaRef ds:uri="14a9c00f-d9e3-4eb9-aad3-f69239d17d9c"/>
    <ds:schemaRef ds:uri="3022d1cc-9911-4d86-8921-f1af51355b6a"/>
    <ds:schemaRef ds:uri="508ba6eb-9e09-4fd5-92f2-2d9921329f2d"/>
    <ds:schemaRef ds:uri="85bf591c-2bb1-407e-a5a8-c84973aac0eb"/>
  </ds:schemaRefs>
</ds:datastoreItem>
</file>

<file path=customXml/itemProps2.xml><?xml version="1.0" encoding="utf-8"?>
<ds:datastoreItem xmlns:ds="http://schemas.openxmlformats.org/officeDocument/2006/customXml" ds:itemID="{9D08BC54-3E25-4354-96CA-E6204F16B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000686-A25F-4C0C-9FB9-3F7AD286D489}">
  <ds:schemaRefs>
    <ds:schemaRef ds:uri="http://schemas.microsoft.com/sharepoint/events"/>
  </ds:schemaRefs>
</ds:datastoreItem>
</file>

<file path=customXml/itemProps4.xml><?xml version="1.0" encoding="utf-8"?>
<ds:datastoreItem xmlns:ds="http://schemas.openxmlformats.org/officeDocument/2006/customXml" ds:itemID="{96F6AA8D-D6DE-41BD-80A9-A61470E511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Separator</vt:lpstr>
      <vt:lpstr>Bill  1 -Preliminaries</vt:lpstr>
      <vt:lpstr>Bill 2- Demolition</vt:lpstr>
      <vt:lpstr>Bill 3 - Frames</vt:lpstr>
      <vt:lpstr>Bill 4- Finishings</vt:lpstr>
      <vt:lpstr>Bill 5 - Services &amp; Fittings</vt:lpstr>
      <vt:lpstr>Workings</vt:lpstr>
      <vt:lpstr>General Sum</vt:lpstr>
      <vt:lpstr>'Bill 2- Demolition'!Print_Area</vt:lpstr>
      <vt:lpstr>'Bill 3 - Frames'!Print_Area</vt:lpstr>
      <vt:lpstr>'Bill 4- Finishings'!Print_Area</vt:lpstr>
      <vt:lpstr>'Bill 5 - Services &amp; Fittings'!Print_Area</vt:lpstr>
      <vt:lpstr>'General Sum'!Print_Area</vt:lpstr>
      <vt:lpstr>Separator!Print_Area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Elisante</dc:creator>
  <cp:keywords/>
  <dc:description/>
  <cp:lastModifiedBy>MWAKIPESILE, Lutufyo</cp:lastModifiedBy>
  <cp:revision/>
  <dcterms:created xsi:type="dcterms:W3CDTF">2005-01-29T18:16:39Z</dcterms:created>
  <dcterms:modified xsi:type="dcterms:W3CDTF">2025-04-15T07:57:48Z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0x0101002C34C447E6454A40A553EE97A6C4718600C0AD85A285FA8C4A8793D430BCEDAA0A</vt:lpwstr>
  </property>
  <property fmtid="{D5CDD505-2E9C-101B-9397-08002B2CF9AE}" pid="3" name="Document_Language">
    <vt:lpwstr>3</vt:lpwstr>
  </property>
  <property fmtid="{D5CDD505-2E9C-101B-9397-08002B2CF9AE}" pid="4" name="Country">
    <vt:lpwstr>1;#TZA|dfb3e6fb-85a6-48a3-80f6-c11ba0fe6160</vt:lpwstr>
  </property>
  <property fmtid="{D5CDD505-2E9C-101B-9397-08002B2CF9AE}" pid="5" name="_dlc_DocIdItemGuid">
    <vt:lpwstr>43a47dd0-3daa-4d69-85da-a771f88deefe</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270</vt:lpwstr>
  </property>
  <property fmtid="{D5CDD505-2E9C-101B-9397-08002B2CF9AE}" pid="10" name="Project_code">
    <vt:lpwstr>88</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_docset_NoMedatataSyncRequired">
    <vt:lpwstr>False</vt:lpwstr>
  </property>
</Properties>
</file>