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ersonal\Desktop\Working from Home Docs\New program\Wecare\Quick wins\Nyamirami\"/>
    </mc:Choice>
  </mc:AlternateContent>
  <bookViews>
    <workbookView xWindow="-110" yWindow="-110" windowWidth="19420" windowHeight="10420"/>
  </bookViews>
  <sheets>
    <sheet name="Cover_page" sheetId="1" r:id="rId1"/>
    <sheet name="Summary" sheetId="5" r:id="rId2"/>
    <sheet name="Preliminaries" sheetId="6" r:id="rId3"/>
    <sheet name="Main Bill-Lab" sheetId="8" r:id="rId4"/>
    <sheet name="Main Bill-Maternity and NICU" sheetId="9" r:id="rId5"/>
  </sheets>
  <definedNames>
    <definedName name="_B100" localSheetId="2">#REF!</definedName>
    <definedName name="_B100">#REF!</definedName>
    <definedName name="_B100000" localSheetId="2">#REF!</definedName>
    <definedName name="_B100000">#REF!</definedName>
    <definedName name="_B1000000" localSheetId="2">#REF!</definedName>
    <definedName name="_B1000000">#REF!</definedName>
    <definedName name="_B990000" localSheetId="2">#REF!</definedName>
    <definedName name="_B990000">#REF!</definedName>
    <definedName name="aa" localSheetId="2">#REF!</definedName>
    <definedName name="aa">#REF!</definedName>
    <definedName name="AB" localSheetId="2">#REF!</definedName>
    <definedName name="AB">#REF!</definedName>
    <definedName name="ablution" localSheetId="2">#REF!</definedName>
    <definedName name="ablution">#REF!</definedName>
    <definedName name="aqsww" localSheetId="2">#REF!</definedName>
    <definedName name="aqsww">#REF!</definedName>
    <definedName name="aserr" localSheetId="2">#REF!</definedName>
    <definedName name="aserr">#REF!</definedName>
    <definedName name="b" localSheetId="2">#REF!</definedName>
    <definedName name="b">#REF!</definedName>
    <definedName name="BDXX" localSheetId="2">#REF!</definedName>
    <definedName name="BDXX">#REF!</definedName>
    <definedName name="bill5" localSheetId="2">#REF!</definedName>
    <definedName name="bill5">#REF!</definedName>
    <definedName name="BIOGAS" localSheetId="2">#REF!</definedName>
    <definedName name="BIOGAS">#REF!</definedName>
    <definedName name="BKLH" localSheetId="2">#REF!</definedName>
    <definedName name="BKLH">#REF!</definedName>
    <definedName name="Bl." localSheetId="2">#REF!</definedName>
    <definedName name="Bl.">#REF!</definedName>
    <definedName name="block" localSheetId="2">#REF!</definedName>
    <definedName name="block">#REF!</definedName>
    <definedName name="cafetaria" localSheetId="2">#REF!</definedName>
    <definedName name="cafetaria">#REF!</definedName>
    <definedName name="D" localSheetId="2">#REF!</definedName>
    <definedName name="D">#REF!</definedName>
    <definedName name="dan" localSheetId="2">#REF!</definedName>
    <definedName name="dan">#REF!</definedName>
    <definedName name="dcew" localSheetId="2">#REF!</definedName>
    <definedName name="dcew">#REF!</definedName>
    <definedName name="DD" localSheetId="2">#REF!</definedName>
    <definedName name="DD">#REF!</definedName>
    <definedName name="DDD" localSheetId="2">#REF!</definedName>
    <definedName name="DDD">#REF!</definedName>
    <definedName name="ded" localSheetId="2">#REF!</definedName>
    <definedName name="ded">#REF!</definedName>
    <definedName name="dedr" localSheetId="2">#REF!</definedName>
    <definedName name="dedr">#REF!</definedName>
    <definedName name="dfr" localSheetId="2">#REF!</definedName>
    <definedName name="dfr">#REF!</definedName>
    <definedName name="dfrggg" localSheetId="2">#REF!</definedName>
    <definedName name="dfrggg">#REF!</definedName>
    <definedName name="e" localSheetId="2">#REF!</definedName>
    <definedName name="e">#REF!</definedName>
    <definedName name="ed" localSheetId="2">#REF!</definedName>
    <definedName name="ed">#REF!</definedName>
    <definedName name="edfr" localSheetId="2">#REF!</definedName>
    <definedName name="edfr">#REF!</definedName>
    <definedName name="edrff" localSheetId="2">#REF!</definedName>
    <definedName name="edrff">#REF!</definedName>
    <definedName name="eew" localSheetId="2">#REF!</definedName>
    <definedName name="eew">#REF!</definedName>
    <definedName name="ER" localSheetId="2">#REF!</definedName>
    <definedName name="ER">#REF!</definedName>
    <definedName name="erwe" localSheetId="2">#REF!</definedName>
    <definedName name="erwe">#REF!</definedName>
    <definedName name="fac" localSheetId="2">#REF!</definedName>
    <definedName name="fac">#REF!</definedName>
    <definedName name="fact" localSheetId="2">#REF!</definedName>
    <definedName name="fact">#REF!</definedName>
    <definedName name="facto" localSheetId="2">#REF!</definedName>
    <definedName name="facto">#REF!</definedName>
    <definedName name="factor" localSheetId="2">#REF!</definedName>
    <definedName name="factor">#REF!</definedName>
    <definedName name="factors" localSheetId="2">#REF!</definedName>
    <definedName name="factors">#REF!</definedName>
    <definedName name="fcde" localSheetId="2">#REF!</definedName>
    <definedName name="fcde">#REF!</definedName>
    <definedName name="fde" localSheetId="2">#REF!</definedName>
    <definedName name="fde">#REF!</definedName>
    <definedName name="FF" localSheetId="2">#REF!</definedName>
    <definedName name="FF">#REF!</definedName>
    <definedName name="FGGF" localSheetId="2">#REF!</definedName>
    <definedName name="FGGF">#REF!</definedName>
    <definedName name="Fly" localSheetId="2">#REF!</definedName>
    <definedName name="Fly">#REF!</definedName>
    <definedName name="frgd" localSheetId="2">#REF!</definedName>
    <definedName name="frgd">#REF!</definedName>
    <definedName name="frr" localSheetId="2">#REF!</definedName>
    <definedName name="frr">#REF!</definedName>
    <definedName name="ft" localSheetId="2">#REF!</definedName>
    <definedName name="ft">#REF!</definedName>
    <definedName name="G" localSheetId="2">#REF!</definedName>
    <definedName name="G">#REF!</definedName>
    <definedName name="GE" localSheetId="2">#REF!</definedName>
    <definedName name="GE">#REF!</definedName>
    <definedName name="GENETA" localSheetId="2">#REF!</definedName>
    <definedName name="GENETA">#REF!</definedName>
    <definedName name="gfd" localSheetId="2">#REF!</definedName>
    <definedName name="gfd">#REF!</definedName>
    <definedName name="gfrf" localSheetId="2">#REF!</definedName>
    <definedName name="gfrf">#REF!</definedName>
    <definedName name="ggr" localSheetId="2">#REF!</definedName>
    <definedName name="ggr">#REF!</definedName>
    <definedName name="ggygh" localSheetId="2">#REF!</definedName>
    <definedName name="ggygh">#REF!</definedName>
    <definedName name="gh" localSheetId="2">#REF!</definedName>
    <definedName name="gh">#REF!</definedName>
    <definedName name="GHANA34" localSheetId="2">#REF!</definedName>
    <definedName name="GHANA34">#REF!</definedName>
    <definedName name="GHJKLDR77" localSheetId="2">#REF!</definedName>
    <definedName name="GHJKLDR77">#REF!</definedName>
    <definedName name="ght" localSheetId="2">#REF!</definedName>
    <definedName name="ght">#REF!</definedName>
    <definedName name="grfdd" localSheetId="2">#REF!</definedName>
    <definedName name="grfdd">#REF!</definedName>
    <definedName name="gt" localSheetId="2">#REF!</definedName>
    <definedName name="gt">#REF!</definedName>
    <definedName name="GTY" localSheetId="2">#REF!</definedName>
    <definedName name="GTY">#REF!</definedName>
    <definedName name="guy" localSheetId="2">#REF!</definedName>
    <definedName name="guy">#REF!</definedName>
    <definedName name="H" localSheetId="2">#REF!</definedName>
    <definedName name="H">#REF!</definedName>
    <definedName name="hc" localSheetId="2">#REF!</definedName>
    <definedName name="hc">#REF!</definedName>
    <definedName name="hghgh" localSheetId="2">#REF!</definedName>
    <definedName name="hghgh">#REF!</definedName>
    <definedName name="hgu" localSheetId="2">#REF!</definedName>
    <definedName name="hgu">#REF!</definedName>
    <definedName name="HH" localSheetId="2">#REF!</definedName>
    <definedName name="HH">#REF!</definedName>
    <definedName name="hjgyjg" localSheetId="2">#REF!</definedName>
    <definedName name="hjgyjg">#REF!</definedName>
    <definedName name="hju" localSheetId="2">#REF!</definedName>
    <definedName name="hju">#REF!</definedName>
    <definedName name="HSHSHSHS" localSheetId="2">#REF!</definedName>
    <definedName name="HSHSHSHS">#REF!</definedName>
    <definedName name="htgy" localSheetId="2">#REF!</definedName>
    <definedName name="htgy">#REF!</definedName>
    <definedName name="hutfgh" localSheetId="2">#REF!</definedName>
    <definedName name="hutfgh">#REF!</definedName>
    <definedName name="I" localSheetId="2">#REF!</definedName>
    <definedName name="I">#REF!</definedName>
    <definedName name="iou" localSheetId="2">#REF!</definedName>
    <definedName name="iou">#REF!</definedName>
    <definedName name="juht" localSheetId="2">#REF!</definedName>
    <definedName name="juht">#REF!</definedName>
    <definedName name="juhyy" localSheetId="2">#REF!</definedName>
    <definedName name="juhyy">#REF!</definedName>
    <definedName name="jyyh" localSheetId="2">#REF!</definedName>
    <definedName name="jyyh">#REF!</definedName>
    <definedName name="K" localSheetId="2">#REF!</definedName>
    <definedName name="K">#REF!</definedName>
    <definedName name="KIO" localSheetId="2">#REF!</definedName>
    <definedName name="KIO">#REF!</definedName>
    <definedName name="KIU" localSheetId="2">#REF!</definedName>
    <definedName name="KIU">#REF!</definedName>
    <definedName name="kjjuu" localSheetId="2">#REF!</definedName>
    <definedName name="kjjuu">#REF!</definedName>
    <definedName name="kjuu" localSheetId="2">#REF!</definedName>
    <definedName name="kjuu">#REF!</definedName>
    <definedName name="KK" localSheetId="2">#REF!</definedName>
    <definedName name="KK">#REF!</definedName>
    <definedName name="kl" localSheetId="2">#REF!</definedName>
    <definedName name="kl">#REF!</definedName>
    <definedName name="KLO" localSheetId="2">#REF!</definedName>
    <definedName name="KLO">#REF!</definedName>
    <definedName name="KOP" localSheetId="2">#REF!</definedName>
    <definedName name="KOP">#REF!</definedName>
    <definedName name="L" localSheetId="2">#REF!</definedName>
    <definedName name="L">#REF!</definedName>
    <definedName name="LKI" localSheetId="2">#REF!</definedName>
    <definedName name="LKI">#REF!</definedName>
    <definedName name="lo" localSheetId="2">#REF!</definedName>
    <definedName name="lo">#REF!</definedName>
    <definedName name="lop" localSheetId="2">#REF!</definedName>
    <definedName name="lop">#REF!</definedName>
    <definedName name="M.O.S" localSheetId="2">#REF!</definedName>
    <definedName name="M.O.S">#REF!</definedName>
    <definedName name="MATERIALS" localSheetId="2">#REF!</definedName>
    <definedName name="MATERIALS">#REF!</definedName>
    <definedName name="MCS" localSheetId="2">#REF!</definedName>
    <definedName name="MCS">#REF!</definedName>
    <definedName name="mjhhg" localSheetId="2">#REF!</definedName>
    <definedName name="mjhhg">#REF!</definedName>
    <definedName name="mjkh" localSheetId="2">#REF!</definedName>
    <definedName name="mjkh">#REF!</definedName>
    <definedName name="name" localSheetId="2">#REF!</definedName>
    <definedName name="name">#REF!</definedName>
    <definedName name="nh" localSheetId="2">#REF!</definedName>
    <definedName name="nh">#REF!</definedName>
    <definedName name="nhbgg" localSheetId="2">#REF!</definedName>
    <definedName name="nhbgg">#REF!</definedName>
    <definedName name="NM" localSheetId="2">#REF!</definedName>
    <definedName name="NM">#REF!</definedName>
    <definedName name="nnn">#REF!</definedName>
    <definedName name="nuy" localSheetId="2">#REF!</definedName>
    <definedName name="nuy">#REF!</definedName>
    <definedName name="POL" localSheetId="2">#REF!</definedName>
    <definedName name="POL">#REF!</definedName>
    <definedName name="PP" localSheetId="2">#REF!</definedName>
    <definedName name="PP">#REF!</definedName>
    <definedName name="pre" localSheetId="2">#REF!</definedName>
    <definedName name="pre">#REF!</definedName>
    <definedName name="_xlnm.Print_Area" localSheetId="2">#REF!</definedName>
    <definedName name="_xlnm.Print_Area" localSheetId="1">Summary!$A$1:$C$14</definedName>
    <definedName name="_xlnm.Print_Area">#REF!</definedName>
    <definedName name="Print_Area1" localSheetId="2">#REF!</definedName>
    <definedName name="Print_Area1">#REF!</definedName>
    <definedName name="Print_Area2" localSheetId="2">#REF!</definedName>
    <definedName name="Print_Area2">#REF!</definedName>
    <definedName name="Print_Area3" localSheetId="2">#REF!</definedName>
    <definedName name="Print_Area3">#REF!</definedName>
    <definedName name="Print_area5" localSheetId="2">#REF!</definedName>
    <definedName name="Print_area5">#REF!</definedName>
    <definedName name="_xlnm.Print_Titles" localSheetId="2">#REF!</definedName>
    <definedName name="_xlnm.Print_Titles">#REF!</definedName>
    <definedName name="qwww" localSheetId="2">#REF!</definedName>
    <definedName name="qwww">#REF!</definedName>
    <definedName name="red" localSheetId="2">#REF!</definedName>
    <definedName name="red">#REF!</definedName>
    <definedName name="rer" localSheetId="2">#REF!</definedName>
    <definedName name="rer">#REF!</definedName>
    <definedName name="rfe" localSheetId="2">#REF!</definedName>
    <definedName name="rfe">#REF!</definedName>
    <definedName name="rgthy" localSheetId="2">#REF!</definedName>
    <definedName name="rgthy">#REF!</definedName>
    <definedName name="RR" localSheetId="2">#REF!</definedName>
    <definedName name="RR">#REF!</definedName>
    <definedName name="RT" localSheetId="2">#REF!</definedName>
    <definedName name="RT">#REF!</definedName>
    <definedName name="S" localSheetId="2">#REF!</definedName>
    <definedName name="S">#REF!</definedName>
    <definedName name="Section" localSheetId="2">#REF!</definedName>
    <definedName name="Section">#REF!</definedName>
    <definedName name="Ser" localSheetId="2">#REF!</definedName>
    <definedName name="Ser">#REF!</definedName>
    <definedName name="SOROTINEW" localSheetId="2">#REF!</definedName>
    <definedName name="SOROTINEW">#REF!</definedName>
    <definedName name="Summaryx" localSheetId="2">#REF!</definedName>
    <definedName name="Summaryx">#REF!</definedName>
    <definedName name="sw" localSheetId="2">#REF!</definedName>
    <definedName name="sw">#REF!</definedName>
    <definedName name="tghyj" localSheetId="2">#REF!</definedName>
    <definedName name="tghyj">#REF!</definedName>
    <definedName name="tghyy" localSheetId="2">#REF!</definedName>
    <definedName name="tghyy">#REF!</definedName>
    <definedName name="TREW" localSheetId="2">#REF!</definedName>
    <definedName name="TREW">#REF!</definedName>
    <definedName name="tugh" localSheetId="2">#REF!</definedName>
    <definedName name="tugh">#REF!</definedName>
    <definedName name="tyutut" localSheetId="2">#REF!</definedName>
    <definedName name="tyutut">#REF!</definedName>
    <definedName name="tyuuit" localSheetId="2">#REF!</definedName>
    <definedName name="tyuuit">#REF!</definedName>
    <definedName name="U" localSheetId="2">#REF!</definedName>
    <definedName name="U">#REF!</definedName>
    <definedName name="UIYTTR" localSheetId="2">#REF!</definedName>
    <definedName name="UIYTTR">#REF!</definedName>
    <definedName name="utuy" localSheetId="2">#REF!</definedName>
    <definedName name="utuy">#REF!</definedName>
    <definedName name="UY" localSheetId="2">#REF!</definedName>
    <definedName name="UY">#REF!</definedName>
    <definedName name="uyut" localSheetId="2">#REF!</definedName>
    <definedName name="uyut">#REF!</definedName>
    <definedName name="vcd" localSheetId="2">#REF!</definedName>
    <definedName name="vcd">#REF!</definedName>
    <definedName name="W" localSheetId="2">#REF!</definedName>
    <definedName name="W">#REF!</definedName>
    <definedName name="wd" localSheetId="2">#REF!</definedName>
    <definedName name="wd">#REF!</definedName>
    <definedName name="wefrfff" localSheetId="2">#REF!</definedName>
    <definedName name="wefrfff">#REF!</definedName>
    <definedName name="wsder" localSheetId="2">#REF!</definedName>
    <definedName name="wsder">#REF!</definedName>
    <definedName name="wsedd" localSheetId="2">#REF!</definedName>
    <definedName name="wsedd">#REF!</definedName>
    <definedName name="wsq" localSheetId="2">#REF!</definedName>
    <definedName name="wsq">#REF!</definedName>
    <definedName name="XXX" localSheetId="2">#REF!</definedName>
    <definedName name="XXX">#REF!</definedName>
    <definedName name="y" localSheetId="2">#REF!</definedName>
    <definedName name="y">#REF!</definedName>
    <definedName name="YA" localSheetId="2">#REF!</definedName>
    <definedName name="YA">#REF!</definedName>
    <definedName name="ytr" localSheetId="2">#REF!</definedName>
    <definedName name="ytr">#REF!</definedName>
    <definedName name="yufth" localSheetId="2">#REF!</definedName>
    <definedName name="yufth">#REF!</definedName>
    <definedName name="yuo" localSheetId="2">#REF!</definedName>
    <definedName name="yuo">#REF!</definedName>
    <definedName name="yutu" localSheetId="2">#REF!</definedName>
    <definedName name="yutu">#REF!</definedName>
    <definedName name="yutuyu" localSheetId="2">#REF!</definedName>
    <definedName name="yutuyu">#REF!</definedName>
    <definedName name="yyjhg" localSheetId="2">#REF!</definedName>
    <definedName name="yyjhg">#REF!</definedName>
    <definedName name="Z" localSheetId="2">#REF!</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9" l="1"/>
  <c r="F50" i="9" s="1"/>
  <c r="F48" i="9"/>
  <c r="F44" i="9"/>
  <c r="F43" i="9"/>
  <c r="F46" i="9" s="1"/>
  <c r="F41" i="9"/>
  <c r="F40" i="9"/>
  <c r="F39" i="9"/>
  <c r="F38" i="9"/>
  <c r="F37" i="9"/>
  <c r="F36" i="9"/>
  <c r="F35" i="9"/>
  <c r="F34" i="9"/>
  <c r="F31" i="9"/>
  <c r="F30" i="9"/>
  <c r="F29" i="9"/>
  <c r="F28" i="9"/>
  <c r="F24" i="9"/>
  <c r="F21" i="9"/>
  <c r="D20" i="9"/>
  <c r="F20" i="9" s="1"/>
  <c r="F19" i="9"/>
  <c r="F18" i="9"/>
  <c r="F17" i="9"/>
  <c r="F16" i="9"/>
  <c r="F15" i="9"/>
  <c r="F14" i="9"/>
  <c r="F13" i="9"/>
  <c r="F12" i="9"/>
  <c r="F11" i="9"/>
  <c r="D11" i="9"/>
  <c r="F10" i="9"/>
  <c r="F9" i="9"/>
  <c r="F8" i="9"/>
  <c r="F7" i="9"/>
  <c r="F6" i="9"/>
  <c r="F5" i="9"/>
  <c r="F4" i="9"/>
  <c r="F48" i="8"/>
  <c r="F47" i="8"/>
  <c r="F49" i="8" s="1"/>
  <c r="F45" i="8"/>
  <c r="F43" i="8"/>
  <c r="F42" i="8"/>
  <c r="F40" i="8"/>
  <c r="F39" i="8"/>
  <c r="F38" i="8"/>
  <c r="F37" i="8"/>
  <c r="F36" i="8"/>
  <c r="F35" i="8"/>
  <c r="F34" i="8"/>
  <c r="F33" i="8"/>
  <c r="F30" i="8"/>
  <c r="F31" i="8" s="1"/>
  <c r="F29" i="8"/>
  <c r="F28" i="8"/>
  <c r="F27" i="8"/>
  <c r="F23" i="8"/>
  <c r="D20" i="8"/>
  <c r="F20" i="8" s="1"/>
  <c r="F19" i="8"/>
  <c r="F18" i="8"/>
  <c r="F17" i="8"/>
  <c r="F16" i="8"/>
  <c r="F15" i="8"/>
  <c r="F14" i="8"/>
  <c r="F13" i="8"/>
  <c r="F12" i="8"/>
  <c r="F11" i="8"/>
  <c r="D11" i="8"/>
  <c r="F10" i="8"/>
  <c r="F9" i="8"/>
  <c r="F8" i="8"/>
  <c r="F7" i="8"/>
  <c r="F6" i="8"/>
  <c r="F5" i="8"/>
  <c r="F4" i="8"/>
  <c r="F32" i="9" l="1"/>
  <c r="F24" i="8"/>
  <c r="F50" i="8" s="1"/>
  <c r="C5" i="5" s="1"/>
  <c r="F25" i="9"/>
  <c r="C13" i="6"/>
  <c r="C4" i="5" s="1"/>
  <c r="F51" i="9" l="1"/>
  <c r="C6" i="5" s="1"/>
  <c r="C7" i="5" s="1"/>
  <c r="C10" i="5" s="1"/>
  <c r="C13" i="5" s="1"/>
</calcChain>
</file>

<file path=xl/sharedStrings.xml><?xml version="1.0" encoding="utf-8"?>
<sst xmlns="http://schemas.openxmlformats.org/spreadsheetml/2006/main" count="291" uniqueCount="133">
  <si>
    <t>Mail bill - Lab</t>
  </si>
  <si>
    <t xml:space="preserve">Item               </t>
  </si>
  <si>
    <t>Description</t>
  </si>
  <si>
    <t>Unit</t>
  </si>
  <si>
    <t>Qty</t>
  </si>
  <si>
    <t>Rate (EUR)</t>
  </si>
  <si>
    <t>Amount  (EUR)</t>
  </si>
  <si>
    <t>A</t>
  </si>
  <si>
    <t>Solar system</t>
  </si>
  <si>
    <t>A.1</t>
  </si>
  <si>
    <t xml:space="preserve">580W solar panel </t>
  </si>
  <si>
    <t>pcs</t>
  </si>
  <si>
    <t>A.2</t>
  </si>
  <si>
    <t>PV Solar cable 4mm² with the MC4-male and female connectors properly crimped.  Cable used to connect PV panels in series</t>
  </si>
  <si>
    <t>m</t>
  </si>
  <si>
    <t>A.3</t>
  </si>
  <si>
    <t>PV Solar cable 6mm² with the MC4-male and female connectors properly crimped to connect PV panels in parallel up to the combiner box</t>
  </si>
  <si>
    <t>A.4</t>
  </si>
  <si>
    <t>Combiner box 300x300x120mm for collecting battery and PV circuits</t>
  </si>
  <si>
    <t>A.5</t>
  </si>
  <si>
    <t>Cable 6mm² from the combiner box to hybrid inverter</t>
  </si>
  <si>
    <t>A.6</t>
  </si>
  <si>
    <t>Supply and install Surge Protection Device (type 2) for both AC and DC ciruits</t>
  </si>
  <si>
    <t>A.7</t>
  </si>
  <si>
    <t>A.8</t>
  </si>
  <si>
    <t>A.9</t>
  </si>
  <si>
    <t>6mm² cable for interconnecting batteries</t>
  </si>
  <si>
    <t>A.10</t>
  </si>
  <si>
    <t>Battery cable of 10mm² to collect the battery bank to the combiner box and to the inverter</t>
  </si>
  <si>
    <t>A.11</t>
  </si>
  <si>
    <t xml:space="preserve">DC breaker for battery system </t>
  </si>
  <si>
    <t>A.12</t>
  </si>
  <si>
    <t>Lockable steel battery cabinet of dimensions 1.5mx1.0mx1m to store 8 batteries, covered with 1.2 mm mild steel plates on all side with air vents and lockable door at the front.</t>
  </si>
  <si>
    <t>Item</t>
  </si>
  <si>
    <t>A.13</t>
  </si>
  <si>
    <t xml:space="preserve">Trunking of 50x50mm, PVC white, with removable cover, to conceal cables from inverter to batteries and from panels </t>
  </si>
  <si>
    <t>A.14</t>
  </si>
  <si>
    <t xml:space="preserve">4way Distribution Board </t>
  </si>
  <si>
    <t>A.15</t>
  </si>
  <si>
    <t>Installation assorted accessories including junction boxes, strip connectors 60A, clips, insulating tape, cable lugs, screws, nuts, rubber covers, and copper bar strips, etc.</t>
  </si>
  <si>
    <t>B</t>
  </si>
  <si>
    <t>B.1</t>
  </si>
  <si>
    <t>Steel solar panel structure</t>
  </si>
  <si>
    <t>Sub_Total</t>
  </si>
  <si>
    <t>C</t>
  </si>
  <si>
    <t xml:space="preserve">Visual information &amp; knowledge management
The following items will be supplied and/installed for the purpose of Maintenance and Operations of the installed systems </t>
  </si>
  <si>
    <t>C.1</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</si>
  <si>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</si>
  <si>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C.2</t>
  </si>
  <si>
    <t xml:space="preserve">Component signage; each component of the installed 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</si>
  <si>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Ls</t>
  </si>
  <si>
    <t>C.3</t>
  </si>
  <si>
    <t>System chart/layout; an A1 size chart showing the entire system with its parts and wiring, labelled in English, securely mounted at a location readily accessible and easily understood by Operation and Maintenance staff. The lettering and drawings will be high contrast for good visibility.</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</si>
  <si>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</si>
  <si>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r>
      <rPr>
        <b/>
        <u/>
        <sz val="10"/>
        <rFont val="Arial"/>
        <family val="2"/>
      </rPr>
      <t>Lightning and Earthing</t>
    </r>
    <r>
      <rPr>
        <b/>
        <sz val="10"/>
        <rFont val="Arial"/>
        <family val="2"/>
      </rPr>
      <t xml:space="preserve">
Adaptation to the existing system, Earth resistance &lt;10 Ohms. All termination points to be properly done.</t>
    </r>
  </si>
  <si>
    <t>HO5 V/K flexible copper cable  16mm2 for all equipotential bonding and earthing, compliant with the IEC 62305 and NFC 21-201 standards</t>
  </si>
  <si>
    <t>25mm diameter PVC conduit well clipped to conceal the cable</t>
  </si>
  <si>
    <t>D</t>
  </si>
  <si>
    <t>Adaptation of electrical system of the building for solar system. This includes the adaptation of existing board, installation of new wires and sockets.</t>
  </si>
  <si>
    <t>D.1</t>
  </si>
  <si>
    <t>Switches and lights complete with accessories including wiring by 1.5mm² copper cable concealed in 25x25mm trunking.</t>
  </si>
  <si>
    <t>D.2</t>
  </si>
  <si>
    <t>Double sockets complete with all accessories to be wired by 2.5mm² copper cable and concealed in 25x25mm trunking</t>
  </si>
  <si>
    <t>Grand Total(Vat Exclusive)</t>
  </si>
  <si>
    <t>Lockable steel battery cabinet of dimensions 2.0mx1.0mx1.5m to store 8 batteries, covered with 1.2 mm mild steel plates on all side with air vents and lockable door at the front.</t>
  </si>
  <si>
    <t xml:space="preserve">6way Distribution Board </t>
  </si>
  <si>
    <t xml:space="preserve">16mm(D)*1000mm(L) air terminal </t>
  </si>
  <si>
    <t>3mm*25mm copper tape hard drawn complete with saddles.</t>
  </si>
  <si>
    <t>C.4</t>
  </si>
  <si>
    <t>32mm diameter PVC pipe well clipped to the external walls to conceal the conductor to a height of 3m</t>
  </si>
  <si>
    <t>D.3</t>
  </si>
  <si>
    <t>Mail bill - Maternity and NICU</t>
  </si>
  <si>
    <t>A.16</t>
  </si>
  <si>
    <t>Modular single-phase energy meter Victron/Schneider or equal approved</t>
  </si>
  <si>
    <t>Summary</t>
  </si>
  <si>
    <t>Preliminary works</t>
  </si>
  <si>
    <t>Total Excl. VAT</t>
  </si>
  <si>
    <t>Preliminaries</t>
  </si>
  <si>
    <t>Amount  (Euro excl. VAT)</t>
  </si>
  <si>
    <t>Site mobilisation</t>
  </si>
  <si>
    <t>Allowance for safety on site, welfare, scaffoldings and transport</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</si>
  <si>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</si>
  <si>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</si>
  <si>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</si>
  <si>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</si>
  <si>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</si>
  <si>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</si>
  <si>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E</t>
  </si>
  <si>
    <t>Contractor's Project and Site Administration; and Foreman-in-charge</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</si>
  <si>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</si>
  <si>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TOTAL CARRIED TO SUMMARY</t>
  </si>
  <si>
    <t>Main Bill-Lab</t>
  </si>
  <si>
    <t>Main Bill-Maternity and NICU</t>
  </si>
  <si>
    <t>Amount 
(Eur excl. VAT)</t>
  </si>
  <si>
    <t>Add 5% contigency</t>
  </si>
  <si>
    <t>Sub-total</t>
  </si>
  <si>
    <t>WECARE</t>
  </si>
  <si>
    <t>51.2V, 200Ah, lifetime of 6000 cycles at 80% depth of Discharge at 25°C. Such as Eastman ES51.2-200LP or equal approved</t>
  </si>
  <si>
    <t>6mm² armoured cable for collecting the panel circuits from the adjacent Theatre building to the combiner box installed in the Maternity block</t>
  </si>
  <si>
    <t>Excavate trench for the 6mm² armoured cable connecting between the Lab and OPD blocks including backfilling</t>
  </si>
  <si>
    <r>
      <t xml:space="preserve">Solar panel support structure
</t>
    </r>
    <r>
      <rPr>
        <sz val="10"/>
        <rFont val="Arial"/>
        <family val="2"/>
      </rPr>
      <t>Assuming a panel size of (3mx1.1m), 12 solar panels will be mounted on the existing roofs of the Lab block and adjacent OPD block. Solar panel steel supporting structure mounted on the roof, complete with anti-thefty lock, brackets, and accessories, minimum 40x40mm sections including fixing the panels by riveting onto the support strucuture primed and painted against rust and corrosion</t>
    </r>
  </si>
  <si>
    <t>kg</t>
  </si>
  <si>
    <t xml:space="preserve">Lightning and Earthing for the Theatre block
All materials to be supplied and installed, compliant with the IEC 62305 and NFC 21-201 standards, to obtain at most 10ohms earth resistance. All termination points to be properly done.
</t>
  </si>
  <si>
    <t>Supply and install 600mmx600m earthing mat at a depth of at least 0.5m</t>
  </si>
  <si>
    <t>Precast Inspection chamber of 300mmx300mm complete with cover made of grade 25 concrete</t>
  </si>
  <si>
    <t>m3</t>
  </si>
  <si>
    <t>Excavate pit 1000 x 1000 x 500 mm (L x W x D) and place course salt mixed with charcoal dust and soil in pit and compact and the earthing mat into this pit, connect and place precast manhole 300 x 300 complete with cover marked with earth symbol.</t>
  </si>
  <si>
    <t>Allow for installation accessories such a s connectors</t>
  </si>
  <si>
    <t>PV Solar cable 4mm² with the MC4-male and female connectors properly crimped to interconnect the panels</t>
  </si>
  <si>
    <t>PV Solar cable 6mm² with the MC4-male and female connectors properly crimped to collect the panel circuits up to the combiner box</t>
  </si>
  <si>
    <t>Excavate trench for the 6mm² armoured cable connecting between the Theatre and Maternity blocks including backfilling</t>
  </si>
  <si>
    <t xml:space="preserve">Trunking of 50x50mm, PVC white, with removable cover, to conceal all surface run cables from inverter to batteries and from panels </t>
  </si>
  <si>
    <t>A.17</t>
  </si>
  <si>
    <t>A.18</t>
  </si>
  <si>
    <r>
      <t xml:space="preserve">Solar panel support structure
</t>
    </r>
    <r>
      <rPr>
        <sz val="10"/>
        <rFont val="Arial"/>
        <family val="2"/>
      </rPr>
      <t>Assuming a panel size of (3mx1.1m), 50 solar panels will be mounted on the existing roofs of the Maternity block and adjacent Theatre block. Solar panel steel supporting structure mounted on the roof, complete with anti-thefty lock, brackets, and accessories, minimum 40x40mm sections including fixing the panels by riveting onto the support strucuture primed and painted against rust and corrosion</t>
    </r>
  </si>
  <si>
    <t>Lightning and Earthing
Adaptation to the existing system at the maternity, Earth resistance &lt;10 Ohms. All termination points to be properly done.</t>
  </si>
  <si>
    <t>E.1</t>
  </si>
  <si>
    <t>E.2</t>
  </si>
  <si>
    <t>2/4</t>
  </si>
  <si>
    <t>1/4</t>
  </si>
  <si>
    <t>3/4</t>
  </si>
  <si>
    <t>4/4</t>
  </si>
  <si>
    <t xml:space="preserve">Public Works Contract for Solar System Installation at Nyamirami HCIV Lab and Maternity Blocks, Kasese District
 </t>
  </si>
  <si>
    <t>D.4</t>
  </si>
  <si>
    <t>D.5</t>
  </si>
  <si>
    <t>D.6</t>
  </si>
  <si>
    <t>D.7</t>
  </si>
  <si>
    <t>D.8</t>
  </si>
  <si>
    <t>F</t>
  </si>
  <si>
    <t>F.1</t>
  </si>
  <si>
    <t>F.2</t>
  </si>
  <si>
    <t>Supply and install a hybrid inverter with in-built MPPT controller of AC output power of 5kVA and PV input power of 7kW or equal approved combination of a hybrid inverter and additional standalone MPPT controller capable of PV input power of 7kW. See technical specifications attached as annex the inverter must conform to.</t>
  </si>
  <si>
    <t>Supply and install a hybrid inverter with in-built MPPT controller of AC output power of 16kVA and PV input power of 29kW or equal approved combination of a hybrid inverter and additional standalone MPPT controller capable of PV input power of 29kW. See technical specifications attached as annex the inverter must conform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</si>
</sst>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 #,##0_-;_-* &quot;-&quot;_-;_-@_-"/>
    <numFmt numFmtId="165" formatCode="_-* #,##0.00_-;\-* #,##0.00_-;_-* &quot;-&quot;??_-;_-@_-"/>
    <numFmt numFmtId="166" formatCode="_(* #,##0.00_);_(* \(#,##0.00\);_(* \-??_);_(@_)"/>
    <numFmt numFmtId="167" formatCode="_(* #,##0_);_(* \(#,##0\);_(* &quot;-&quot;??_);_(@_)"/>
    <numFmt numFmtId="168" formatCode="_-* #,##0.0_-;\-* #,##0.0_-;_-* &quot;-&quot;??_-;_-@_-"/>
    <numFmt numFmtId="169" formatCode="_(* #,##0_);_(* \(#,##0\);_(* \-??_);_(@_)"/>
    <numFmt numFmtId="171" formatCode="_(* #,##0.0_);_(* \(#,##0.0\);_(* \-??_);_(@_)"/>
    <numFmt numFmtId="172" formatCode="0.0"/>
    <numFmt numFmtId="173" formatCode="_-* #,##0.0_-;\-* #,##0.0_-;_-* &quot;-&quot;_-;_-@_-"/>
  </numFmts>
  <fonts count="25">
    <font>
      <sz val="11"/>
      <color theme="1"/>
      <name val="Aptos Narrow"/>
      <family val="2"/>
      <scheme val="minor"/>
    </font>
    <font>
      <sz val="11"/>
      <color theme="1"/>
      <name val="Aptos Narrow"/>
      <family val="2"/>
      <scheme val="minor"/>
    </font>
    <font>
      <sz val="11"/>
      <color rgb="FF3F3F76"/>
      <name val="Aptos Narrow"/>
      <family val="2"/>
      <scheme val="minor"/>
    </font>
    <font>
      <b/>
      <sz val="11"/>
      <color theme="1"/>
      <name val="Arial"/>
      <family val="2"/>
    </font>
    <font>
      <sz val="10"/>
      <name val="Arial"/>
      <family val="2"/>
    </font>
    <font>
      <b/>
      <sz val="10"/>
      <name val="Arial"/>
      <family val="2"/>
    </font>
    <font>
      <b/>
      <sz val="11"/>
      <name val="Arial"/>
      <family val="2"/>
    </font>
    <font>
      <sz val="11"/>
      <color theme="0" tint="-0.34998626667073579"/>
      <name val="Aptos Narrow"/>
      <family val="2"/>
      <scheme val="minor"/>
    </font>
    <font>
      <b/>
      <sz val="10"/>
      <color theme="1"/>
      <name val="Arial"/>
      <family val="2"/>
    </font>
    <font>
      <sz val="10"/>
      <color theme="1"/>
      <name val="Arial"/>
      <family val="2"/>
    </font>
    <font>
      <sz val="11"/>
      <name val="Aptos Narrow"/>
      <family val="2"/>
      <scheme val="minor"/>
    </font>
    <font>
      <sz val="11"/>
      <name val="Arial"/>
      <family val="2"/>
    </font>
    <font>
      <b/>
      <u/>
      <sz val="10"/>
      <name val="Arial"/>
      <family val="2"/>
    </font>
    <font>
      <b/>
      <sz val="12"/>
      <name val="Arial"/>
      <family val="2"/>
    </font>
    <font>
      <b/>
      <sz val="12"/>
      <color theme="1"/>
      <name val="Arial"/>
      <family val="2"/>
    </font>
    <font>
      <b/>
      <sz val="12"/>
      <name val="Aptos Narrow"/>
      <family val="2"/>
      <scheme val="minor"/>
    </font>
    <font>
      <sz val="11"/>
      <color theme="1"/>
      <name val="Arial"/>
      <family val="2"/>
    </font>
    <font>
      <b/>
      <sz val="11"/>
      <color theme="8" tint="-0.499984740745262"/>
      <name val="Arial"/>
      <family val="2"/>
    </font>
    <font>
      <sz val="11"/>
      <color theme="8" tint="-0.499984740745262"/>
      <name val="Arial"/>
      <family val="2"/>
    </font>
    <font>
      <b/>
      <sz val="11"/>
      <color rgb="FF000000"/>
      <name val="Arial"/>
      <family val="2"/>
    </font>
    <font>
      <sz val="12"/>
      <name val="Arial"/>
      <family val="2"/>
    </font>
    <font>
      <sz val="20"/>
      <color theme="1"/>
      <name val="Arial"/>
      <family val="2"/>
    </font>
    <font>
      <b/>
      <sz val="20"/>
      <color theme="1"/>
      <name val="Arial"/>
      <family val="2"/>
    </font>
    <font>
      <b/>
      <sz val="16"/>
      <color theme="1"/>
      <name val="Arial"/>
      <family val="2"/>
    </font>
    <font>
      <sz val="8"/>
      <name val="Aptos Narrow"/>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medium">
        <color indexed="64"/>
      </right>
      <top style="thin">
        <color rgb="FF7F7F7F"/>
      </top>
      <bottom style="thin">
        <color rgb="FF7F7F7F"/>
      </bottom>
      <diagonal/>
    </border>
    <border>
      <left/>
      <right style="medium">
        <color indexed="64"/>
      </right>
      <top style="medium">
        <color indexed="64"/>
      </top>
      <bottom style="thin">
        <color rgb="FF7F7F7F"/>
      </bottom>
      <diagonal/>
    </border>
    <border>
      <left/>
      <right style="medium">
        <color indexed="64"/>
      </right>
      <top/>
      <bottom style="hair">
        <color auto="1"/>
      </bottom>
      <diagonal/>
    </border>
    <border>
      <left style="thin">
        <color rgb="FF7F7F7F"/>
      </left>
      <right style="medium">
        <color indexed="64"/>
      </right>
      <top style="thin">
        <color rgb="FF7F7F7F"/>
      </top>
      <bottom style="medium">
        <color auto="1"/>
      </bottom>
      <diagonal/>
    </border>
    <border>
      <left style="medium">
        <color indexed="64"/>
      </left>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indexed="64"/>
      </right>
      <top style="thin">
        <color rgb="FF7F7F7F"/>
      </top>
      <bottom style="medium">
        <color indexed="64"/>
      </bottom>
      <diagonal/>
    </border>
    <border>
      <left/>
      <right style="medium">
        <color indexed="64"/>
      </right>
      <top/>
      <bottom/>
      <diagonal/>
    </border>
    <border>
      <left style="medium">
        <color auto="1"/>
      </left>
      <right style="medium">
        <color auto="1"/>
      </right>
      <top/>
      <bottom style="hair">
        <color auto="1"/>
      </bottom>
      <diagonal/>
    </border>
    <border>
      <left style="medium">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medium">
        <color auto="1"/>
      </left>
      <right style="medium">
        <color indexed="64"/>
      </right>
      <top style="medium">
        <color auto="1"/>
      </top>
      <bottom style="hair">
        <color auto="1"/>
      </bottom>
      <diagonal/>
    </border>
    <border>
      <left style="medium">
        <color auto="1"/>
      </left>
      <right style="medium">
        <color indexed="64"/>
      </right>
      <top style="medium">
        <color auto="1"/>
      </top>
      <bottom style="thin">
        <color rgb="FF7F7F7F"/>
      </bottom>
      <diagonal/>
    </border>
    <border>
      <left/>
      <right/>
      <top style="hair">
        <color auto="1"/>
      </top>
      <bottom/>
      <diagonal/>
    </border>
    <border>
      <left style="medium">
        <color auto="1"/>
      </left>
      <right style="medium">
        <color auto="1"/>
      </right>
      <top style="hair">
        <color auto="1"/>
      </top>
      <bottom/>
      <diagonal/>
    </border>
    <border>
      <left style="medium">
        <color auto="1"/>
      </left>
      <right style="medium">
        <color indexed="64"/>
      </right>
      <top style="thin">
        <color rgb="FF7F7F7F"/>
      </top>
      <bottom style="thin">
        <color rgb="FF7F7F7F"/>
      </bottom>
      <diagonal/>
    </border>
    <border>
      <left/>
      <right/>
      <top style="hair">
        <color auto="1"/>
      </top>
      <bottom style="medium">
        <color indexed="64"/>
      </bottom>
      <diagonal/>
    </border>
    <border>
      <left style="medium">
        <color indexed="64"/>
      </left>
      <right style="medium">
        <color indexed="64"/>
      </right>
      <top style="hair">
        <color auto="1"/>
      </top>
      <bottom style="medium">
        <color indexed="64"/>
      </bottom>
      <diagonal/>
    </border>
    <border>
      <left/>
      <right style="thin">
        <color rgb="FF7F7F7F"/>
      </right>
      <top style="thin">
        <color rgb="FF7F7F7F"/>
      </top>
      <bottom style="thin">
        <color rgb="FF7F7F7F"/>
      </bottom>
      <diagonal/>
    </border>
    <border>
      <left style="medium">
        <color theme="1"/>
      </left>
      <right style="medium">
        <color theme="1"/>
      </right>
      <top/>
      <bottom style="medium">
        <color indexed="64"/>
      </bottom>
      <diagonal/>
    </border>
    <border>
      <left style="medium">
        <color theme="1"/>
      </left>
      <right/>
      <top style="medium">
        <color auto="1"/>
      </top>
      <bottom style="medium">
        <color auto="1"/>
      </bottom>
      <diagonal/>
    </border>
    <border>
      <left/>
      <right style="medium">
        <color auto="1"/>
      </right>
      <top/>
      <bottom style="medium">
        <color auto="1"/>
      </bottom>
      <diagonal/>
    </border>
    <border>
      <left style="medium">
        <color auto="1"/>
      </left>
      <right style="medium">
        <color indexed="64"/>
      </right>
      <top/>
      <bottom style="double">
        <color indexed="64"/>
      </bottom>
      <diagonal/>
    </border>
    <border>
      <left/>
      <right style="medium">
        <color auto="1"/>
      </right>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s>
  <cellStyleXfs count="12">
    <xf numFmtId="0" fontId="0" fillId="0" borderId="0"/>
    <xf numFmtId="165" fontId="1" fillId="0" borderId="0" applyFont="0" applyFill="0" applyBorder="0" applyAlignment="0" applyProtection="0"/>
    <xf numFmtId="0" fontId="2" fillId="2" borderId="1" applyNumberFormat="0" applyAlignment="0" applyProtection="0"/>
    <xf numFmtId="0" fontId="4" fillId="0" borderId="0">
      <alignment horizontal="justify"/>
    </xf>
    <xf numFmtId="166" fontId="4" fillId="0" borderId="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4" fillId="0" borderId="0">
      <alignment horizontal="justify" vertical="top" wrapText="1"/>
    </xf>
    <xf numFmtId="164" fontId="1" fillId="0" borderId="0" applyFont="0" applyFill="0" applyBorder="0" applyAlignment="0" applyProtection="0"/>
  </cellStyleXfs>
  <cellXfs count="229">
    <xf numFmtId="0" fontId="0" fillId="0" borderId="0" xfId="0"/>
    <xf numFmtId="0" fontId="0" fillId="0" borderId="0" xfId="0" applyAlignment="1">
      <alignment horizontal="left"/>
    </xf>
    <xf numFmtId="0" fontId="6" fillId="0" borderId="5" xfId="0" applyFont="1" applyBorder="1" applyAlignment="1">
      <alignment horizontal="center" vertical="top" wrapText="1"/>
    </xf>
    <xf numFmtId="167" fontId="6" fillId="0" borderId="5" xfId="4" applyNumberFormat="1" applyFont="1" applyBorder="1" applyAlignment="1">
      <alignment horizontal="center" vertical="top" wrapText="1"/>
    </xf>
    <xf numFmtId="0" fontId="7" fillId="0" borderId="0" xfId="0" applyFont="1"/>
    <xf numFmtId="168" fontId="4" fillId="0" borderId="5" xfId="5" applyNumberFormat="1" applyFont="1" applyFill="1" applyBorder="1" applyAlignment="1">
      <alignment horizontal="center" vertical="center"/>
    </xf>
    <xf numFmtId="0" fontId="8" fillId="0" borderId="5" xfId="6" applyFont="1" applyBorder="1" applyAlignment="1">
      <alignment horizontal="left" vertical="top" wrapText="1"/>
    </xf>
    <xf numFmtId="0" fontId="9" fillId="0" borderId="5" xfId="6" applyFont="1" applyBorder="1" applyAlignment="1">
      <alignment horizontal="left" wrapText="1"/>
    </xf>
    <xf numFmtId="0" fontId="4" fillId="0" borderId="5" xfId="6" applyFont="1" applyBorder="1" applyAlignment="1">
      <alignment horizontal="left" wrapText="1"/>
    </xf>
    <xf numFmtId="169" fontId="0" fillId="0" borderId="0" xfId="0" applyNumberFormat="1" applyAlignment="1">
      <alignment horizontal="left"/>
    </xf>
    <xf numFmtId="168" fontId="4" fillId="0" borderId="7" xfId="5" applyNumberFormat="1" applyFont="1" applyFill="1" applyBorder="1" applyAlignment="1">
      <alignment horizontal="center" vertical="center"/>
    </xf>
    <xf numFmtId="0" fontId="4" fillId="0" borderId="8" xfId="6" applyFont="1" applyBorder="1" applyAlignment="1">
      <alignment horizontal="left" vertical="top" wrapText="1"/>
    </xf>
    <xf numFmtId="0" fontId="4" fillId="0" borderId="8" xfId="6" applyFont="1" applyBorder="1" applyAlignment="1">
      <alignment horizontal="center" vertical="center" wrapText="1"/>
    </xf>
    <xf numFmtId="169" fontId="10" fillId="0" borderId="9" xfId="2" applyNumberFormat="1" applyFont="1" applyFill="1" applyBorder="1" applyAlignment="1" applyProtection="1">
      <alignment horizontal="right" vertical="center"/>
    </xf>
    <xf numFmtId="0" fontId="0" fillId="0" borderId="0" xfId="0" applyAlignment="1">
      <alignment horizontal="left" vertical="center"/>
    </xf>
    <xf numFmtId="0" fontId="4" fillId="3" borderId="8" xfId="6" applyFont="1" applyFill="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center" wrapText="1"/>
    </xf>
    <xf numFmtId="1" fontId="4" fillId="0" borderId="8" xfId="6" applyNumberFormat="1" applyFont="1" applyBorder="1" applyAlignment="1">
      <alignment horizontal="center" vertical="center"/>
    </xf>
    <xf numFmtId="168" fontId="4" fillId="0" borderId="13" xfId="5" applyNumberFormat="1" applyFont="1" applyFill="1" applyBorder="1" applyAlignment="1">
      <alignment horizontal="center" vertical="center"/>
    </xf>
    <xf numFmtId="0" fontId="4" fillId="0" borderId="14" xfId="6" applyFont="1" applyBorder="1" applyAlignment="1">
      <alignment horizontal="left" vertical="top" wrapText="1"/>
    </xf>
    <xf numFmtId="0" fontId="4" fillId="0" borderId="5" xfId="6" applyFont="1" applyBorder="1" applyAlignment="1">
      <alignment horizontal="center" vertical="center" wrapText="1"/>
    </xf>
    <xf numFmtId="1" fontId="4" fillId="0" borderId="15" xfId="6" applyNumberFormat="1" applyFont="1" applyBorder="1" applyAlignment="1">
      <alignment horizontal="center" vertical="center"/>
    </xf>
    <xf numFmtId="0" fontId="5" fillId="3" borderId="5" xfId="6" applyFont="1" applyFill="1" applyBorder="1" applyAlignment="1">
      <alignment horizontal="left" vertical="top" wrapText="1"/>
    </xf>
    <xf numFmtId="168" fontId="4" fillId="0" borderId="5" xfId="1" applyNumberFormat="1" applyFont="1" applyFill="1" applyBorder="1" applyAlignment="1">
      <alignment horizontal="center" vertical="center"/>
    </xf>
    <xf numFmtId="0" fontId="5" fillId="3" borderId="5" xfId="0" applyFont="1" applyFill="1" applyBorder="1" applyAlignment="1">
      <alignment horizontal="left" vertical="top" wrapText="1"/>
    </xf>
    <xf numFmtId="0" fontId="8" fillId="3" borderId="3" xfId="0" applyFont="1" applyFill="1" applyBorder="1" applyAlignment="1">
      <alignment vertical="center" wrapText="1"/>
    </xf>
    <xf numFmtId="168" fontId="4" fillId="0" borderId="18" xfId="1" applyNumberFormat="1" applyFont="1" applyFill="1" applyBorder="1" applyAlignment="1">
      <alignment horizontal="center" vertical="center"/>
    </xf>
    <xf numFmtId="0" fontId="4" fillId="0" borderId="19" xfId="0" applyFont="1" applyBorder="1" applyAlignment="1">
      <alignment horizontal="left" vertical="center" wrapText="1"/>
    </xf>
    <xf numFmtId="0" fontId="4" fillId="0" borderId="18" xfId="0" applyFont="1" applyBorder="1" applyAlignment="1">
      <alignment horizontal="center" vertical="center" wrapText="1"/>
    </xf>
    <xf numFmtId="1" fontId="4" fillId="0" borderId="18" xfId="0" applyNumberFormat="1" applyFont="1" applyBorder="1" applyAlignment="1">
      <alignment horizontal="center" vertical="center"/>
    </xf>
    <xf numFmtId="0" fontId="4" fillId="0" borderId="20" xfId="0" applyFont="1" applyBorder="1" applyAlignment="1">
      <alignment horizontal="justify" vertical="center"/>
    </xf>
    <xf numFmtId="0" fontId="4" fillId="0" borderId="7" xfId="0" applyFont="1" applyBorder="1" applyAlignment="1">
      <alignment horizontal="left" vertical="center" wrapText="1"/>
    </xf>
    <xf numFmtId="1" fontId="4" fillId="0" borderId="8" xfId="0" applyNumberFormat="1" applyFont="1" applyBorder="1" applyAlignment="1">
      <alignment horizontal="center" vertical="center"/>
    </xf>
    <xf numFmtId="0" fontId="4" fillId="0" borderId="0" xfId="0" applyFont="1" applyAlignment="1">
      <alignment horizontal="left" vertical="center" wrapText="1"/>
    </xf>
    <xf numFmtId="0" fontId="4" fillId="3" borderId="14" xfId="0" applyFont="1" applyFill="1" applyBorder="1" applyAlignment="1">
      <alignment horizontal="center" vertical="center"/>
    </xf>
    <xf numFmtId="3" fontId="11" fillId="3" borderId="14" xfId="0" applyNumberFormat="1" applyFont="1" applyFill="1" applyBorder="1" applyAlignment="1">
      <alignment horizontal="center" vertical="center"/>
    </xf>
    <xf numFmtId="168" fontId="5" fillId="3" borderId="2" xfId="1" applyNumberFormat="1" applyFont="1" applyFill="1" applyBorder="1" applyAlignment="1">
      <alignment horizontal="center" vertical="center" wrapText="1"/>
    </xf>
    <xf numFmtId="0" fontId="5" fillId="0" borderId="5" xfId="0" applyFont="1" applyBorder="1" applyAlignment="1">
      <alignment horizontal="left" vertical="top" wrapText="1"/>
    </xf>
    <xf numFmtId="168" fontId="4" fillId="0" borderId="8" xfId="1" applyNumberFormat="1" applyFont="1" applyFill="1" applyBorder="1" applyAlignment="1">
      <alignment horizontal="center" vertical="center"/>
    </xf>
    <xf numFmtId="0" fontId="0" fillId="0" borderId="21" xfId="0" applyBorder="1" applyAlignment="1">
      <alignment wrapText="1"/>
    </xf>
    <xf numFmtId="0" fontId="4" fillId="0" borderId="18" xfId="0" quotePrefix="1"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justify" vertical="top" wrapText="1"/>
    </xf>
    <xf numFmtId="0" fontId="4" fillId="0" borderId="25" xfId="0" quotePrefix="1" applyFont="1" applyBorder="1" applyAlignment="1">
      <alignment horizontal="center" vertical="center"/>
    </xf>
    <xf numFmtId="3" fontId="4" fillId="0" borderId="25" xfId="0" applyNumberFormat="1" applyFont="1" applyBorder="1" applyAlignment="1">
      <alignment horizontal="center" vertical="center"/>
    </xf>
    <xf numFmtId="0" fontId="9" fillId="3" borderId="27" xfId="0" applyFont="1" applyFill="1" applyBorder="1" applyAlignment="1">
      <alignment vertical="center" wrapText="1"/>
    </xf>
    <xf numFmtId="0" fontId="4" fillId="0" borderId="28" xfId="0" applyFont="1" applyBorder="1" applyAlignment="1">
      <alignment horizontal="center"/>
    </xf>
    <xf numFmtId="3" fontId="4" fillId="0" borderId="28" xfId="0" applyNumberFormat="1" applyFont="1" applyBorder="1" applyAlignment="1">
      <alignment horizontal="center"/>
    </xf>
    <xf numFmtId="168" fontId="5" fillId="3" borderId="5" xfId="1" applyNumberFormat="1" applyFont="1" applyFill="1" applyBorder="1" applyAlignment="1">
      <alignment horizontal="center" vertical="center" wrapText="1"/>
    </xf>
    <xf numFmtId="168" fontId="4" fillId="0" borderId="19" xfId="1" applyNumberFormat="1" applyFont="1" applyFill="1" applyBorder="1" applyAlignment="1">
      <alignment horizontal="center" vertical="center"/>
    </xf>
    <xf numFmtId="0" fontId="4" fillId="0" borderId="8" xfId="0" applyFont="1" applyBorder="1" applyAlignment="1">
      <alignment vertical="top" wrapText="1"/>
    </xf>
    <xf numFmtId="0" fontId="10" fillId="0" borderId="23" xfId="2" applyFont="1" applyFill="1" applyBorder="1" applyAlignment="1">
      <alignment horizontal="center" vertical="center" wrapText="1"/>
    </xf>
    <xf numFmtId="0" fontId="10" fillId="0" borderId="26" xfId="2" applyFont="1" applyFill="1" applyBorder="1" applyAlignment="1">
      <alignment horizontal="center" vertical="center" wrapText="1"/>
    </xf>
    <xf numFmtId="168" fontId="5" fillId="0" borderId="5" xfId="1" applyNumberFormat="1" applyFont="1" applyFill="1" applyBorder="1" applyAlignment="1">
      <alignment horizontal="center" vertical="center" wrapText="1"/>
    </xf>
    <xf numFmtId="0" fontId="13" fillId="0" borderId="15" xfId="0" applyFont="1" applyBorder="1" applyAlignment="1">
      <alignment horizontal="center" vertical="center"/>
    </xf>
    <xf numFmtId="0" fontId="13" fillId="0" borderId="30" xfId="0" applyFont="1" applyBorder="1" applyAlignment="1">
      <alignment horizontal="justify" vertical="top" wrapText="1"/>
    </xf>
    <xf numFmtId="0" fontId="16" fillId="0" borderId="0" xfId="0" applyFont="1" applyAlignment="1">
      <alignment horizontal="center" vertical="center"/>
    </xf>
    <xf numFmtId="0" fontId="16" fillId="0" borderId="0" xfId="0" applyFont="1"/>
    <xf numFmtId="0" fontId="11" fillId="0" borderId="0" xfId="0" applyFont="1" applyAlignment="1">
      <alignment vertical="center"/>
    </xf>
    <xf numFmtId="165" fontId="0" fillId="0" borderId="0" xfId="0" applyNumberFormat="1" applyAlignment="1">
      <alignment horizontal="left"/>
    </xf>
    <xf numFmtId="0" fontId="4" fillId="0" borderId="18" xfId="0" applyFont="1" applyBorder="1" applyAlignment="1">
      <alignment horizontal="left" vertical="top" wrapText="1"/>
    </xf>
    <xf numFmtId="0" fontId="4" fillId="0" borderId="18" xfId="0" applyFont="1" applyBorder="1" applyAlignment="1">
      <alignment horizontal="center" vertical="center"/>
    </xf>
    <xf numFmtId="0" fontId="4" fillId="0" borderId="8" xfId="0" quotePrefix="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4" fillId="0" borderId="8" xfId="0" applyFont="1" applyBorder="1" applyAlignment="1">
      <alignment horizontal="justify" vertical="top" wrapText="1"/>
    </xf>
    <xf numFmtId="0" fontId="17" fillId="0" borderId="0" xfId="0" applyFont="1"/>
    <xf numFmtId="0" fontId="6" fillId="0" borderId="5" xfId="7" applyFont="1" applyBorder="1" applyAlignment="1">
      <alignment horizontal="center" vertical="center" wrapText="1"/>
    </xf>
    <xf numFmtId="0" fontId="18" fillId="0" borderId="0" xfId="0" applyFont="1"/>
    <xf numFmtId="0" fontId="17" fillId="0" borderId="14" xfId="7" applyFont="1" applyBorder="1" applyAlignment="1">
      <alignment horizontal="center" wrapText="1"/>
    </xf>
    <xf numFmtId="0" fontId="11" fillId="0" borderId="14" xfId="7" applyFont="1" applyBorder="1" applyAlignment="1">
      <alignment horizontal="center" vertical="center"/>
    </xf>
    <xf numFmtId="0" fontId="11" fillId="0" borderId="14" xfId="7" applyFont="1" applyBorder="1" applyAlignment="1">
      <alignment horizontal="left" vertical="top" wrapText="1"/>
    </xf>
    <xf numFmtId="0" fontId="11" fillId="0" borderId="0" xfId="0" applyFont="1"/>
    <xf numFmtId="165" fontId="11" fillId="0" borderId="0" xfId="0" applyNumberFormat="1" applyFont="1"/>
    <xf numFmtId="0" fontId="11" fillId="0" borderId="14" xfId="7" applyFont="1" applyBorder="1" applyAlignment="1">
      <alignment horizontal="center" vertical="center" wrapText="1"/>
    </xf>
    <xf numFmtId="0" fontId="11" fillId="0" borderId="14" xfId="7" applyFont="1" applyBorder="1" applyAlignment="1">
      <alignment vertical="top" wrapText="1"/>
    </xf>
    <xf numFmtId="0" fontId="11" fillId="0" borderId="14" xfId="7" applyFont="1" applyBorder="1" applyAlignment="1">
      <alignment horizontal="justify" vertical="top" wrapText="1"/>
    </xf>
    <xf numFmtId="0" fontId="11" fillId="0" borderId="15" xfId="7" applyFont="1" applyBorder="1" applyAlignment="1">
      <alignment horizontal="center" vertical="center" wrapText="1"/>
    </xf>
    <xf numFmtId="0" fontId="11" fillId="0" borderId="15" xfId="7" applyFont="1" applyBorder="1" applyAlignment="1">
      <alignment horizontal="left" vertical="top" wrapText="1"/>
    </xf>
    <xf numFmtId="0" fontId="6" fillId="0" borderId="33" xfId="0" applyFont="1" applyBorder="1" applyAlignment="1">
      <alignment horizontal="left" indent="1"/>
    </xf>
    <xf numFmtId="0" fontId="19" fillId="0" borderId="33" xfId="0" applyFont="1" applyBorder="1" applyAlignment="1">
      <alignment vertical="top" wrapText="1"/>
    </xf>
    <xf numFmtId="164" fontId="11" fillId="0" borderId="0" xfId="9" applyFont="1"/>
    <xf numFmtId="0" fontId="11" fillId="0" borderId="35" xfId="0" applyFont="1" applyBorder="1"/>
    <xf numFmtId="0" fontId="11" fillId="0" borderId="36" xfId="0" applyFont="1" applyBorder="1"/>
    <xf numFmtId="14" fontId="18" fillId="0" borderId="0" xfId="0" applyNumberFormat="1" applyFont="1"/>
    <xf numFmtId="0" fontId="18" fillId="0" borderId="0" xfId="0" applyFont="1" applyAlignment="1">
      <alignment horizontal="right"/>
    </xf>
    <xf numFmtId="0" fontId="20" fillId="0" borderId="0" xfId="0" applyFont="1"/>
    <xf numFmtId="0" fontId="6" fillId="0" borderId="2" xfId="10" applyFont="1" applyBorder="1" applyAlignment="1">
      <alignment horizontal="center" vertical="center"/>
    </xf>
    <xf numFmtId="0" fontId="6" fillId="0" borderId="5" xfId="3" applyFont="1" applyBorder="1" applyAlignment="1">
      <alignment horizontal="center" vertical="center"/>
    </xf>
    <xf numFmtId="0" fontId="6" fillId="0" borderId="2" xfId="10" applyFont="1" applyBorder="1" applyAlignment="1">
      <alignment horizontal="center" vertical="top" wrapText="1"/>
    </xf>
    <xf numFmtId="0" fontId="6" fillId="0" borderId="5" xfId="10" applyFont="1" applyBorder="1" applyAlignment="1">
      <alignment horizontal="left" vertical="top" wrapText="1"/>
    </xf>
    <xf numFmtId="0" fontId="6" fillId="0" borderId="13" xfId="10" applyFont="1" applyBorder="1" applyAlignment="1">
      <alignment horizontal="center" vertical="top" wrapText="1"/>
    </xf>
    <xf numFmtId="0" fontId="11" fillId="0" borderId="14" xfId="3" applyFont="1" applyBorder="1" applyAlignment="1">
      <alignment vertical="top" wrapText="1"/>
    </xf>
    <xf numFmtId="0" fontId="6" fillId="0" borderId="7" xfId="10" applyFont="1" applyBorder="1" applyAlignment="1">
      <alignment horizontal="center" vertical="top" wrapText="1"/>
    </xf>
    <xf numFmtId="0" fontId="6" fillId="0" borderId="8" xfId="10" applyFont="1" applyBorder="1" applyAlignment="1">
      <alignment horizontal="left" vertical="top" wrapText="1"/>
    </xf>
    <xf numFmtId="0" fontId="6" fillId="0" borderId="8" xfId="10" applyFont="1" applyBorder="1" applyAlignment="1">
      <alignment horizontal="left" vertical="top"/>
    </xf>
    <xf numFmtId="0" fontId="6" fillId="0" borderId="5" xfId="10" applyFont="1" applyBorder="1" applyAlignment="1">
      <alignment vertical="center" wrapText="1"/>
    </xf>
    <xf numFmtId="0" fontId="11" fillId="0" borderId="15" xfId="7" applyFont="1" applyBorder="1" applyAlignment="1">
      <alignment horizontal="center" vertical="center"/>
    </xf>
    <xf numFmtId="0" fontId="6" fillId="0" borderId="14" xfId="7" applyFont="1" applyBorder="1" applyAlignment="1">
      <alignment horizontal="center" vertical="center"/>
    </xf>
    <xf numFmtId="0" fontId="6" fillId="0" borderId="14" xfId="7" applyFont="1" applyBorder="1" applyAlignment="1">
      <alignment horizontal="left" vertical="top" wrapText="1"/>
    </xf>
    <xf numFmtId="0" fontId="16" fillId="4" borderId="38" xfId="7" applyFont="1" applyFill="1" applyBorder="1" applyAlignment="1">
      <alignment horizontal="center" vertical="center"/>
    </xf>
    <xf numFmtId="0" fontId="16" fillId="4" borderId="39" xfId="7" applyFont="1" applyFill="1" applyBorder="1"/>
    <xf numFmtId="0" fontId="16" fillId="4" borderId="39" xfId="7" applyFont="1" applyFill="1" applyBorder="1" applyAlignment="1">
      <alignment horizontal="center" vertical="center"/>
    </xf>
    <xf numFmtId="0" fontId="16" fillId="4" borderId="39" xfId="7" applyFont="1" applyFill="1" applyBorder="1" applyAlignment="1">
      <alignment vertical="center"/>
    </xf>
    <xf numFmtId="0" fontId="16" fillId="4" borderId="4" xfId="7" applyFont="1" applyFill="1" applyBorder="1" applyAlignment="1">
      <alignment horizontal="center" vertical="center"/>
    </xf>
    <xf numFmtId="0" fontId="16" fillId="4" borderId="13" xfId="7" applyFont="1" applyFill="1" applyBorder="1" applyAlignment="1">
      <alignment horizontal="center" vertical="center"/>
    </xf>
    <xf numFmtId="0" fontId="16" fillId="4" borderId="0" xfId="7" applyFont="1" applyFill="1"/>
    <xf numFmtId="0" fontId="16" fillId="4" borderId="0" xfId="7" applyFont="1" applyFill="1" applyAlignment="1">
      <alignment horizontal="center" vertical="center"/>
    </xf>
    <xf numFmtId="0" fontId="16" fillId="4" borderId="0" xfId="7" applyFont="1" applyFill="1" applyAlignment="1">
      <alignment vertical="center"/>
    </xf>
    <xf numFmtId="0" fontId="16" fillId="4" borderId="17" xfId="7" applyFont="1" applyFill="1" applyBorder="1" applyAlignment="1">
      <alignment horizontal="center" vertical="center"/>
    </xf>
    <xf numFmtId="0" fontId="16" fillId="4" borderId="35" xfId="7" applyFont="1" applyFill="1" applyBorder="1" applyAlignment="1">
      <alignment horizontal="center" vertical="center"/>
    </xf>
    <xf numFmtId="0" fontId="16" fillId="4" borderId="36" xfId="7" applyFont="1" applyFill="1" applyBorder="1"/>
    <xf numFmtId="0" fontId="16" fillId="4" borderId="36" xfId="7" applyFont="1" applyFill="1" applyBorder="1" applyAlignment="1">
      <alignment horizontal="center" vertical="center"/>
    </xf>
    <xf numFmtId="0" fontId="16" fillId="4" borderId="36" xfId="7" applyFont="1" applyFill="1" applyBorder="1" applyAlignment="1">
      <alignment vertical="center"/>
    </xf>
    <xf numFmtId="0" fontId="16" fillId="4" borderId="32" xfId="7" applyFont="1" applyFill="1" applyBorder="1" applyAlignment="1">
      <alignment horizontal="center" vertical="center"/>
    </xf>
    <xf numFmtId="171" fontId="5" fillId="0" borderId="4" xfId="3" quotePrefix="1" applyNumberFormat="1" applyFont="1" applyBorder="1" applyAlignment="1" applyProtection="1">
      <alignment horizontal="right"/>
      <protection locked="0"/>
    </xf>
    <xf numFmtId="171" fontId="6" fillId="0" borderId="5" xfId="1" applyNumberFormat="1" applyFont="1" applyBorder="1" applyAlignment="1">
      <alignment horizontal="center" vertical="top" wrapText="1"/>
    </xf>
    <xf numFmtId="171" fontId="6" fillId="0" borderId="5" xfId="1" applyNumberFormat="1" applyFont="1" applyBorder="1" applyAlignment="1">
      <alignment horizontal="right" vertical="top" wrapText="1"/>
    </xf>
    <xf numFmtId="171" fontId="4" fillId="0" borderId="6" xfId="6" applyNumberFormat="1" applyFont="1" applyBorder="1" applyAlignment="1">
      <alignment horizontal="left" wrapText="1"/>
    </xf>
    <xf numFmtId="171" fontId="10" fillId="0" borderId="5" xfId="6" applyNumberFormat="1" applyFont="1" applyBorder="1" applyAlignment="1">
      <alignment horizontal="right" wrapText="1"/>
    </xf>
    <xf numFmtId="171" fontId="10" fillId="0" borderId="10" xfId="2" applyNumberFormat="1" applyFont="1" applyFill="1" applyBorder="1" applyAlignment="1" applyProtection="1">
      <alignment horizontal="right" vertical="center"/>
    </xf>
    <xf numFmtId="171" fontId="4" fillId="0" borderId="11" xfId="4" applyNumberFormat="1" applyFill="1" applyBorder="1" applyAlignment="1" applyProtection="1">
      <alignment horizontal="right" vertical="center"/>
    </xf>
    <xf numFmtId="171" fontId="10" fillId="0" borderId="9" xfId="2" applyNumberFormat="1" applyFont="1" applyFill="1" applyBorder="1" applyAlignment="1" applyProtection="1">
      <alignment horizontal="right" vertical="center"/>
    </xf>
    <xf numFmtId="172" fontId="4" fillId="0" borderId="11" xfId="4" applyNumberFormat="1" applyFill="1" applyBorder="1" applyAlignment="1" applyProtection="1">
      <alignment horizontal="right" vertical="center"/>
    </xf>
    <xf numFmtId="171" fontId="10" fillId="0" borderId="12" xfId="2" applyNumberFormat="1" applyFont="1" applyFill="1" applyBorder="1" applyAlignment="1" applyProtection="1">
      <alignment horizontal="right" vertical="center"/>
    </xf>
    <xf numFmtId="0" fontId="5" fillId="0" borderId="5" xfId="6" applyFont="1" applyBorder="1" applyAlignment="1">
      <alignment horizontal="left" vertical="top" wrapText="1"/>
    </xf>
    <xf numFmtId="171" fontId="4" fillId="0" borderId="5" xfId="6" applyNumberFormat="1" applyFont="1" applyBorder="1" applyAlignment="1">
      <alignment horizontal="left" wrapText="1"/>
    </xf>
    <xf numFmtId="171" fontId="10" fillId="0" borderId="6" xfId="6" applyNumberFormat="1" applyFont="1" applyBorder="1" applyAlignment="1">
      <alignment horizontal="right" wrapText="1"/>
    </xf>
    <xf numFmtId="171" fontId="10" fillId="0" borderId="16" xfId="2" applyNumberFormat="1" applyFont="1" applyFill="1" applyBorder="1" applyAlignment="1" applyProtection="1">
      <alignment horizontal="right" vertical="center"/>
    </xf>
    <xf numFmtId="171" fontId="4" fillId="0" borderId="17" xfId="4" applyNumberFormat="1" applyFill="1" applyBorder="1" applyAlignment="1" applyProtection="1">
      <alignment horizontal="right" vertical="center"/>
    </xf>
    <xf numFmtId="171" fontId="5" fillId="3" borderId="6" xfId="4" applyNumberFormat="1" applyFont="1" applyFill="1" applyBorder="1" applyAlignment="1">
      <alignment horizontal="right" vertical="center" wrapText="1"/>
    </xf>
    <xf numFmtId="171" fontId="10" fillId="0" borderId="1" xfId="2" applyNumberFormat="1" applyFont="1" applyFill="1" applyAlignment="1" applyProtection="1">
      <alignment horizontal="right" vertical="center"/>
    </xf>
    <xf numFmtId="171" fontId="4" fillId="0" borderId="18" xfId="4" applyNumberFormat="1" applyFill="1" applyBorder="1" applyAlignment="1" applyProtection="1">
      <alignment horizontal="right" vertical="center"/>
    </xf>
    <xf numFmtId="173" fontId="4" fillId="0" borderId="18" xfId="11" applyNumberFormat="1" applyFont="1" applyBorder="1" applyAlignment="1">
      <alignment horizontal="right" vertical="center"/>
    </xf>
    <xf numFmtId="173" fontId="4" fillId="0" borderId="8" xfId="11" applyNumberFormat="1" applyFont="1" applyBorder="1" applyAlignment="1">
      <alignment horizontal="right" vertical="center"/>
    </xf>
    <xf numFmtId="173" fontId="4" fillId="0" borderId="8" xfId="11" applyNumberFormat="1" applyFont="1" applyFill="1" applyBorder="1" applyAlignment="1">
      <alignment horizontal="right" vertical="center"/>
    </xf>
    <xf numFmtId="0" fontId="4" fillId="0" borderId="17" xfId="0" applyFont="1" applyBorder="1" applyAlignment="1">
      <alignment vertical="top" wrapText="1"/>
    </xf>
    <xf numFmtId="173" fontId="4" fillId="0" borderId="18" xfId="11" applyNumberFormat="1" applyFont="1" applyFill="1" applyBorder="1" applyAlignment="1">
      <alignment horizontal="right" vertical="center"/>
    </xf>
    <xf numFmtId="3" fontId="4" fillId="0" borderId="24" xfId="0" applyNumberFormat="1" applyFont="1" applyBorder="1" applyAlignment="1">
      <alignment horizontal="center" vertical="center"/>
    </xf>
    <xf numFmtId="171" fontId="10" fillId="0" borderId="23" xfId="2" applyNumberFormat="1" applyFont="1" applyFill="1" applyBorder="1" applyAlignment="1" applyProtection="1">
      <alignment horizontal="right" vertical="center"/>
    </xf>
    <xf numFmtId="171" fontId="10" fillId="0" borderId="26" xfId="2" applyNumberFormat="1" applyFont="1" applyFill="1" applyBorder="1" applyAlignment="1" applyProtection="1">
      <alignment horizontal="right" vertical="center"/>
    </xf>
    <xf numFmtId="171" fontId="10" fillId="0" borderId="29" xfId="2" applyNumberFormat="1" applyFont="1" applyFill="1" applyBorder="1" applyAlignment="1" applyProtection="1">
      <alignment horizontal="right" vertical="center"/>
    </xf>
    <xf numFmtId="171" fontId="4" fillId="3" borderId="14" xfId="4" applyNumberFormat="1" applyFill="1" applyBorder="1" applyAlignment="1" applyProtection="1">
      <alignment horizontal="right" vertical="center"/>
    </xf>
    <xf numFmtId="171" fontId="5" fillId="3" borderId="5" xfId="4" applyNumberFormat="1" applyFont="1" applyFill="1" applyBorder="1" applyAlignment="1">
      <alignment horizontal="right" vertical="center" wrapText="1"/>
    </xf>
    <xf numFmtId="171" fontId="5" fillId="0" borderId="5" xfId="4" applyNumberFormat="1" applyFont="1" applyFill="1" applyBorder="1" applyAlignment="1">
      <alignment horizontal="right" vertical="center" wrapText="1"/>
    </xf>
    <xf numFmtId="171" fontId="15" fillId="0" borderId="15" xfId="0" applyNumberFormat="1" applyFont="1" applyBorder="1" applyAlignment="1">
      <alignment horizontal="right" vertical="center"/>
    </xf>
    <xf numFmtId="171" fontId="11" fillId="0" borderId="0" xfId="0" applyNumberFormat="1" applyFont="1" applyAlignment="1">
      <alignment vertical="center"/>
    </xf>
    <xf numFmtId="171" fontId="11" fillId="0" borderId="0" xfId="0" applyNumberFormat="1" applyFont="1" applyAlignment="1">
      <alignment horizontal="right" vertical="center"/>
    </xf>
    <xf numFmtId="173" fontId="5" fillId="0" borderId="4" xfId="11" quotePrefix="1" applyNumberFormat="1" applyFont="1" applyBorder="1" applyAlignment="1" applyProtection="1">
      <alignment horizontal="right"/>
      <protection locked="0"/>
    </xf>
    <xf numFmtId="173" fontId="6" fillId="0" borderId="5" xfId="11" applyNumberFormat="1" applyFont="1" applyBorder="1" applyAlignment="1">
      <alignment horizontal="center" vertical="top" wrapText="1"/>
    </xf>
    <xf numFmtId="173" fontId="10" fillId="0" borderId="5" xfId="11" applyNumberFormat="1" applyFont="1" applyBorder="1" applyAlignment="1">
      <alignment horizontal="left" wrapText="1"/>
    </xf>
    <xf numFmtId="173" fontId="4" fillId="0" borderId="11" xfId="11" applyNumberFormat="1" applyFont="1" applyFill="1" applyBorder="1" applyAlignment="1" applyProtection="1">
      <alignment horizontal="center" vertical="center"/>
    </xf>
    <xf numFmtId="173" fontId="10" fillId="0" borderId="6" xfId="11" applyNumberFormat="1" applyFont="1" applyBorder="1" applyAlignment="1">
      <alignment horizontal="left" wrapText="1"/>
    </xf>
    <xf numFmtId="0" fontId="10" fillId="0" borderId="0" xfId="0" applyFont="1" applyAlignment="1">
      <alignment horizontal="left" vertical="top" wrapText="1"/>
    </xf>
    <xf numFmtId="0" fontId="10" fillId="0" borderId="0" xfId="0" applyFont="1"/>
    <xf numFmtId="173" fontId="4" fillId="0" borderId="17" xfId="11" applyNumberFormat="1" applyFont="1" applyFill="1" applyBorder="1" applyAlignment="1" applyProtection="1">
      <alignment horizontal="center" vertical="center"/>
    </xf>
    <xf numFmtId="173" fontId="5" fillId="3" borderId="6" xfId="11" applyNumberFormat="1" applyFont="1" applyFill="1" applyBorder="1" applyAlignment="1">
      <alignment horizontal="center" vertical="center" wrapText="1"/>
    </xf>
    <xf numFmtId="173" fontId="4" fillId="0" borderId="18" xfId="11" applyNumberFormat="1" applyFont="1" applyFill="1" applyBorder="1" applyAlignment="1" applyProtection="1">
      <alignment horizontal="center" vertical="center"/>
    </xf>
    <xf numFmtId="171" fontId="4" fillId="0" borderId="18" xfId="0" applyNumberFormat="1" applyFont="1" applyBorder="1" applyAlignment="1">
      <alignment horizontal="center" vertical="center"/>
    </xf>
    <xf numFmtId="173" fontId="4" fillId="0" borderId="18" xfId="11" applyNumberFormat="1" applyFont="1" applyBorder="1" applyAlignment="1">
      <alignment horizontal="center" vertical="center"/>
    </xf>
    <xf numFmtId="171" fontId="4" fillId="0" borderId="8" xfId="0" applyNumberFormat="1" applyFont="1" applyBorder="1" applyAlignment="1">
      <alignment horizontal="center" vertical="center"/>
    </xf>
    <xf numFmtId="173" fontId="4" fillId="0" borderId="8" xfId="11" applyNumberFormat="1" applyFont="1" applyBorder="1" applyAlignment="1">
      <alignment horizontal="center" vertical="center"/>
    </xf>
    <xf numFmtId="173" fontId="4" fillId="0" borderId="8" xfId="11" applyNumberFormat="1" applyFont="1" applyFill="1" applyBorder="1" applyAlignment="1">
      <alignment horizontal="center" vertical="center"/>
    </xf>
    <xf numFmtId="173" fontId="4" fillId="0" borderId="18" xfId="11" applyNumberFormat="1" applyFont="1" applyFill="1" applyBorder="1" applyAlignment="1">
      <alignment horizontal="center" vertical="center"/>
    </xf>
    <xf numFmtId="173" fontId="10" fillId="0" borderId="23" xfId="11" applyNumberFormat="1" applyFont="1" applyFill="1" applyBorder="1" applyAlignment="1" applyProtection="1">
      <alignment horizontal="right" vertical="center"/>
    </xf>
    <xf numFmtId="173" fontId="10" fillId="0" borderId="26" xfId="11" applyNumberFormat="1" applyFont="1" applyFill="1" applyBorder="1" applyAlignment="1" applyProtection="1">
      <alignment horizontal="right" vertical="center"/>
    </xf>
    <xf numFmtId="173" fontId="4" fillId="3" borderId="14" xfId="11" applyNumberFormat="1" applyFont="1" applyFill="1" applyBorder="1" applyAlignment="1" applyProtection="1">
      <alignment horizontal="center" vertical="center"/>
    </xf>
    <xf numFmtId="173" fontId="5" fillId="3" borderId="5" xfId="11" applyNumberFormat="1" applyFont="1" applyFill="1" applyBorder="1" applyAlignment="1">
      <alignment horizontal="center" vertical="center" wrapText="1"/>
    </xf>
    <xf numFmtId="173" fontId="5" fillId="0" borderId="5" xfId="11" applyNumberFormat="1" applyFont="1" applyFill="1" applyBorder="1" applyAlignment="1">
      <alignment horizontal="center" vertical="center" wrapText="1"/>
    </xf>
    <xf numFmtId="173" fontId="15" fillId="0" borderId="15" xfId="11" applyNumberFormat="1" applyFont="1" applyBorder="1" applyAlignment="1">
      <alignment horizontal="center" vertical="center"/>
    </xf>
    <xf numFmtId="173" fontId="11" fillId="0" borderId="0" xfId="11" applyNumberFormat="1" applyFont="1" applyAlignment="1">
      <alignment horizontal="center" vertical="center"/>
    </xf>
    <xf numFmtId="0" fontId="4" fillId="0" borderId="8" xfId="6" applyFont="1" applyFill="1" applyBorder="1" applyAlignment="1">
      <alignment horizontal="left" vertical="top" wrapText="1"/>
    </xf>
    <xf numFmtId="0" fontId="4" fillId="0" borderId="8" xfId="6" applyFont="1" applyFill="1" applyBorder="1" applyAlignment="1">
      <alignment horizontal="center" vertical="center" wrapText="1"/>
    </xf>
    <xf numFmtId="0" fontId="0" fillId="0" borderId="0" xfId="0" applyFill="1" applyAlignment="1">
      <alignment horizontal="left"/>
    </xf>
    <xf numFmtId="0" fontId="0" fillId="0" borderId="0" xfId="0" applyFill="1"/>
    <xf numFmtId="0" fontId="21" fillId="4" borderId="13" xfId="7" applyFont="1" applyFill="1" applyBorder="1" applyAlignment="1">
      <alignment horizontal="center" wrapText="1"/>
    </xf>
    <xf numFmtId="0" fontId="21" fillId="4" borderId="0" xfId="7" applyFont="1" applyFill="1" applyAlignment="1">
      <alignment horizontal="center" wrapText="1"/>
    </xf>
    <xf numFmtId="0" fontId="21" fillId="4" borderId="17" xfId="7" applyFont="1" applyFill="1" applyBorder="1" applyAlignment="1">
      <alignment horizontal="center" wrapText="1"/>
    </xf>
    <xf numFmtId="0" fontId="22" fillId="4" borderId="13" xfId="7" applyFont="1" applyFill="1" applyBorder="1" applyAlignment="1">
      <alignment horizontal="center" vertical="center"/>
    </xf>
    <xf numFmtId="0" fontId="22" fillId="4" borderId="0" xfId="7" applyFont="1" applyFill="1" applyAlignment="1">
      <alignment horizontal="center" vertical="center"/>
    </xf>
    <xf numFmtId="0" fontId="22" fillId="4" borderId="17" xfId="7" applyFont="1" applyFill="1" applyBorder="1" applyAlignment="1">
      <alignment horizontal="center" vertical="center"/>
    </xf>
    <xf numFmtId="0" fontId="23" fillId="4" borderId="13" xfId="7" applyFont="1" applyFill="1" applyBorder="1" applyAlignment="1">
      <alignment horizontal="center" vertical="top" wrapText="1"/>
    </xf>
    <xf numFmtId="0" fontId="23" fillId="4" borderId="0" xfId="7" applyFont="1" applyFill="1" applyAlignment="1">
      <alignment horizontal="center" vertical="top" wrapText="1"/>
    </xf>
    <xf numFmtId="0" fontId="23" fillId="4" borderId="17" xfId="7" applyFont="1" applyFill="1" applyBorder="1" applyAlignment="1">
      <alignment horizontal="center" vertical="top" wrapText="1"/>
    </xf>
    <xf numFmtId="17" fontId="16" fillId="4" borderId="13" xfId="7" applyNumberFormat="1" applyFont="1" applyFill="1" applyBorder="1" applyAlignment="1">
      <alignment horizontal="center" vertical="center"/>
    </xf>
    <xf numFmtId="17" fontId="16" fillId="4" borderId="0" xfId="7" applyNumberFormat="1" applyFont="1" applyFill="1" applyAlignment="1">
      <alignment horizontal="center" vertical="center"/>
    </xf>
    <xf numFmtId="17" fontId="16" fillId="4" borderId="17" xfId="7" applyNumberFormat="1" applyFont="1" applyFill="1" applyBorder="1" applyAlignment="1">
      <alignment horizontal="center" vertical="center"/>
    </xf>
    <xf numFmtId="17" fontId="3" fillId="4" borderId="13" xfId="7" applyNumberFormat="1" applyFont="1" applyFill="1" applyBorder="1" applyAlignment="1">
      <alignment horizontal="center" vertical="center"/>
    </xf>
    <xf numFmtId="17" fontId="3" fillId="4" borderId="0" xfId="7" applyNumberFormat="1" applyFont="1" applyFill="1" applyAlignment="1">
      <alignment horizontal="center" vertical="center"/>
    </xf>
    <xf numFmtId="17" fontId="3" fillId="4" borderId="17" xfId="7" applyNumberFormat="1" applyFont="1" applyFill="1" applyBorder="1" applyAlignment="1">
      <alignment horizontal="center" vertical="center"/>
    </xf>
    <xf numFmtId="0" fontId="13" fillId="0" borderId="2" xfId="7" applyFont="1" applyBorder="1" applyAlignment="1">
      <alignment horizontal="left" vertical="center" wrapText="1"/>
    </xf>
    <xf numFmtId="0" fontId="13" fillId="0" borderId="3" xfId="7" applyFont="1" applyBorder="1" applyAlignment="1">
      <alignment horizontal="left" vertical="center" wrapText="1"/>
    </xf>
    <xf numFmtId="0" fontId="13" fillId="0" borderId="2" xfId="10" applyFont="1" applyBorder="1" applyAlignment="1">
      <alignment horizontal="left" wrapText="1"/>
    </xf>
    <xf numFmtId="0" fontId="20" fillId="0" borderId="6" xfId="3" applyFont="1" applyBorder="1" applyAlignment="1">
      <alignment horizontal="justify"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5" fillId="0" borderId="2"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6" xfId="0" quotePrefix="1" applyFont="1" applyBorder="1" applyAlignment="1">
      <alignment horizontal="center" vertical="center"/>
    </xf>
    <xf numFmtId="0" fontId="14" fillId="0" borderId="31"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2" xfId="6" quotePrefix="1" applyFont="1" applyBorder="1" applyAlignment="1">
      <alignment horizontal="center" vertical="center"/>
    </xf>
    <xf numFmtId="0" fontId="4" fillId="0" borderId="3" xfId="6" quotePrefix="1" applyFont="1" applyBorder="1" applyAlignment="1">
      <alignment horizontal="center" vertical="center"/>
    </xf>
    <xf numFmtId="0" fontId="4" fillId="0" borderId="6" xfId="6" quotePrefix="1" applyFont="1" applyBorder="1" applyAlignment="1">
      <alignment horizontal="center" vertical="center"/>
    </xf>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4" fillId="0" borderId="6" xfId="0" quotePrefix="1" applyFont="1" applyBorder="1" applyAlignment="1">
      <alignment horizontal="center" vertical="center"/>
    </xf>
    <xf numFmtId="165" fontId="13" fillId="0" borderId="4" xfId="1" quotePrefix="1" applyFont="1" applyBorder="1" applyAlignment="1" applyProtection="1">
      <alignment horizontal="right"/>
      <protection locked="0"/>
    </xf>
    <xf numFmtId="165" fontId="6" fillId="0" borderId="6" xfId="1" quotePrefix="1" applyFont="1" applyBorder="1" applyAlignment="1" applyProtection="1">
      <alignment horizontal="left" vertical="center" wrapText="1"/>
      <protection locked="0"/>
    </xf>
    <xf numFmtId="165" fontId="11" fillId="0" borderId="6" xfId="1" applyFont="1" applyBorder="1" applyAlignment="1" applyProtection="1">
      <alignment vertical="top"/>
      <protection locked="0"/>
    </xf>
    <xf numFmtId="165" fontId="11" fillId="0" borderId="17" xfId="1" applyFont="1" applyBorder="1" applyAlignment="1" applyProtection="1">
      <alignment vertical="top"/>
      <protection locked="0"/>
    </xf>
    <xf numFmtId="165" fontId="11" fillId="0" borderId="37" xfId="1" applyFont="1" applyBorder="1" applyAlignment="1" applyProtection="1">
      <alignment vertical="top"/>
      <protection locked="0"/>
    </xf>
    <xf numFmtId="165" fontId="6" fillId="0" borderId="6" xfId="1" applyFont="1" applyBorder="1" applyAlignment="1" applyProtection="1">
      <alignment vertical="top"/>
      <protection locked="0"/>
    </xf>
    <xf numFmtId="165" fontId="11" fillId="0" borderId="0" xfId="1" applyFont="1"/>
    <xf numFmtId="165" fontId="6" fillId="0" borderId="6" xfId="1" applyFont="1" applyBorder="1" applyAlignment="1">
      <alignment horizontal="right" vertical="center" wrapText="1"/>
    </xf>
    <xf numFmtId="165" fontId="17" fillId="0" borderId="17" xfId="1" applyFont="1" applyBorder="1" applyAlignment="1">
      <alignment horizontal="right" wrapText="1"/>
    </xf>
    <xf numFmtId="165" fontId="11" fillId="0" borderId="17" xfId="1" applyFont="1" applyFill="1" applyBorder="1" applyAlignment="1" applyProtection="1">
      <alignment horizontal="right" vertical="center"/>
    </xf>
    <xf numFmtId="165" fontId="11" fillId="0" borderId="32" xfId="1" applyFont="1" applyFill="1" applyBorder="1" applyAlignment="1">
      <alignment horizontal="right" vertical="center" wrapText="1"/>
    </xf>
    <xf numFmtId="165" fontId="6" fillId="0" borderId="17" xfId="1" applyFont="1" applyFill="1" applyBorder="1" applyAlignment="1">
      <alignment horizontal="right" vertical="center" wrapText="1"/>
    </xf>
    <xf numFmtId="165" fontId="11" fillId="0" borderId="17" xfId="1" applyFont="1" applyFill="1" applyBorder="1" applyAlignment="1">
      <alignment horizontal="right" vertical="center" wrapText="1"/>
    </xf>
    <xf numFmtId="165" fontId="5" fillId="0" borderId="34" xfId="1" applyFont="1" applyBorder="1" applyAlignment="1">
      <alignment horizontal="right"/>
    </xf>
    <xf numFmtId="165" fontId="11" fillId="0" borderId="32" xfId="1" applyFont="1" applyBorder="1" applyAlignment="1">
      <alignment horizontal="right"/>
    </xf>
    <xf numFmtId="165" fontId="11" fillId="0" borderId="0" xfId="1" applyFont="1" applyAlignment="1">
      <alignment horizontal="right"/>
    </xf>
    <xf numFmtId="165" fontId="18" fillId="0" borderId="0" xfId="1" applyFont="1" applyAlignment="1">
      <alignment horizontal="right"/>
    </xf>
  </cellXfs>
  <cellStyles count="12">
    <cellStyle name="Comma" xfId="1" builtinId="3"/>
    <cellStyle name="Comma [0]" xfId="11" builtinId="6"/>
    <cellStyle name="Comma [0] 2" xfId="9"/>
    <cellStyle name="Comma 2" xfId="4"/>
    <cellStyle name="Comma 3 2" xfId="8"/>
    <cellStyle name="Comma 4" xfId="5"/>
    <cellStyle name="Input" xfId="2" builtinId="20"/>
    <cellStyle name="Normal" xfId="0" builtinId="0"/>
    <cellStyle name="Normal 10" xfId="3"/>
    <cellStyle name="Normal 2 2" xfId="7"/>
    <cellStyle name="Normal 3" xfId="6"/>
    <cellStyle name="Normal_0.5   Bills of Quantities Section - Summit View"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361950</xdr:colOff>
      <xdr:row>3</xdr:row>
      <xdr:rowOff>31368</xdr:rowOff>
    </xdr:to>
    <xdr:pic>
      <xdr:nvPicPr>
        <xdr:cNvPr id="2" name="Picture 1">
          <a:extLst>
            <a:ext uri="{FF2B5EF4-FFF2-40B4-BE49-F238E27FC236}">
              <a16:creationId xmlns:a16="http://schemas.microsoft.com/office/drawing/2014/main" id="{189E9E51-855E-47A4-8E88-B7A7142483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438275" cy="473538"/>
        </a:xfrm>
        <a:prstGeom prst="rect">
          <a:avLst/>
        </a:prstGeom>
      </xdr:spPr>
    </xdr:pic>
    <xdr:clientData/>
  </xdr:twoCellAnchor>
  <xdr:twoCellAnchor editAs="oneCell">
    <xdr:from>
      <xdr:col>0</xdr:col>
      <xdr:colOff>142875</xdr:colOff>
      <xdr:row>0</xdr:row>
      <xdr:rowOff>110280</xdr:rowOff>
    </xdr:from>
    <xdr:to>
      <xdr:col>2</xdr:col>
      <xdr:colOff>346075</xdr:colOff>
      <xdr:row>3</xdr:row>
      <xdr:rowOff>66293</xdr:rowOff>
    </xdr:to>
    <xdr:pic>
      <xdr:nvPicPr>
        <xdr:cNvPr id="3" name="Picture 2">
          <a:extLst>
            <a:ext uri="{FF2B5EF4-FFF2-40B4-BE49-F238E27FC236}">
              <a16:creationId xmlns:a16="http://schemas.microsoft.com/office/drawing/2014/main" id="{0E4F43FC-978E-4EDB-83A7-0A093191C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422400" cy="508463"/>
        </a:xfrm>
        <a:prstGeom prst="rect">
          <a:avLst/>
        </a:prstGeom>
      </xdr:spPr>
    </xdr:pic>
    <xdr:clientData/>
  </xdr:twoCellAnchor>
  <xdr:twoCellAnchor editAs="oneCell">
    <xdr:from>
      <xdr:col>5</xdr:col>
      <xdr:colOff>2006601</xdr:colOff>
      <xdr:row>0</xdr:row>
      <xdr:rowOff>73025</xdr:rowOff>
    </xdr:from>
    <xdr:to>
      <xdr:col>5</xdr:col>
      <xdr:colOff>2645601</xdr:colOff>
      <xdr:row>4</xdr:row>
      <xdr:rowOff>50800</xdr:rowOff>
    </xdr:to>
    <xdr:pic>
      <xdr:nvPicPr>
        <xdr:cNvPr id="4" name="Picture 3">
          <a:extLst>
            <a:ext uri="{FF2B5EF4-FFF2-40B4-BE49-F238E27FC236}">
              <a16:creationId xmlns:a16="http://schemas.microsoft.com/office/drawing/2014/main" id="{08DF2D32-97C6-43D5-BF71-C58D36965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601" y="73025"/>
          <a:ext cx="6136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view="pageBreakPreview" topLeftCell="A4" zoomScale="80" zoomScaleNormal="100" zoomScaleSheetLayoutView="80" workbookViewId="0">
      <selection activeCell="F21" sqref="F21"/>
    </sheetView>
  </sheetViews>
  <sheetFormatPr defaultColWidth="9.08203125" defaultRowHeight="14"/>
  <cols>
    <col min="1" max="5" width="9.08203125" style="58"/>
    <col min="6" max="6" width="58.9140625" style="58" customWidth="1"/>
    <col min="7" max="16384" width="9.08203125" style="58"/>
  </cols>
  <sheetData>
    <row r="1" spans="1:6">
      <c r="A1" s="101"/>
      <c r="B1" s="102"/>
      <c r="C1" s="103"/>
      <c r="D1" s="104"/>
      <c r="E1" s="104"/>
      <c r="F1" s="105"/>
    </row>
    <row r="2" spans="1:6">
      <c r="A2" s="106"/>
      <c r="B2" s="107"/>
      <c r="C2" s="108"/>
      <c r="D2" s="109"/>
      <c r="E2" s="109"/>
      <c r="F2" s="110"/>
    </row>
    <row r="3" spans="1:6">
      <c r="A3" s="106"/>
      <c r="B3" s="107"/>
      <c r="C3" s="108"/>
      <c r="D3" s="109"/>
      <c r="E3" s="109"/>
      <c r="F3" s="110"/>
    </row>
    <row r="4" spans="1:6">
      <c r="A4" s="106"/>
      <c r="B4" s="107"/>
      <c r="C4" s="108"/>
      <c r="D4" s="109"/>
      <c r="E4" s="109"/>
      <c r="F4" s="110"/>
    </row>
    <row r="5" spans="1:6">
      <c r="A5" s="106"/>
      <c r="B5" s="107"/>
      <c r="C5" s="108"/>
      <c r="D5" s="109"/>
      <c r="E5" s="109"/>
      <c r="F5" s="110"/>
    </row>
    <row r="6" spans="1:6">
      <c r="A6" s="176"/>
      <c r="B6" s="177"/>
      <c r="C6" s="177"/>
      <c r="D6" s="177"/>
      <c r="E6" s="177"/>
      <c r="F6" s="178"/>
    </row>
    <row r="7" spans="1:6">
      <c r="A7" s="176"/>
      <c r="B7" s="177"/>
      <c r="C7" s="177"/>
      <c r="D7" s="177"/>
      <c r="E7" s="177"/>
      <c r="F7" s="178"/>
    </row>
    <row r="8" spans="1:6">
      <c r="A8" s="176"/>
      <c r="B8" s="177"/>
      <c r="C8" s="177"/>
      <c r="D8" s="177"/>
      <c r="E8" s="177"/>
      <c r="F8" s="178"/>
    </row>
    <row r="9" spans="1:6">
      <c r="A9" s="106"/>
      <c r="B9" s="107"/>
      <c r="C9" s="108"/>
      <c r="D9" s="109"/>
      <c r="E9" s="109"/>
      <c r="F9" s="110"/>
    </row>
    <row r="10" spans="1:6" ht="25">
      <c r="A10" s="179" t="s">
        <v>96</v>
      </c>
      <c r="B10" s="180"/>
      <c r="C10" s="180"/>
      <c r="D10" s="180"/>
      <c r="E10" s="180"/>
      <c r="F10" s="181"/>
    </row>
    <row r="11" spans="1:6">
      <c r="A11" s="106"/>
      <c r="B11" s="107"/>
      <c r="C11" s="108"/>
      <c r="D11" s="109"/>
      <c r="E11" s="109"/>
      <c r="F11" s="110"/>
    </row>
    <row r="12" spans="1:6">
      <c r="A12" s="182" t="s">
        <v>122</v>
      </c>
      <c r="B12" s="183"/>
      <c r="C12" s="183"/>
      <c r="D12" s="183"/>
      <c r="E12" s="183"/>
      <c r="F12" s="184"/>
    </row>
    <row r="13" spans="1:6">
      <c r="A13" s="182"/>
      <c r="B13" s="183"/>
      <c r="C13" s="183"/>
      <c r="D13" s="183"/>
      <c r="E13" s="183"/>
      <c r="F13" s="184"/>
    </row>
    <row r="14" spans="1:6">
      <c r="A14" s="182"/>
      <c r="B14" s="183"/>
      <c r="C14" s="183"/>
      <c r="D14" s="183"/>
      <c r="E14" s="183"/>
      <c r="F14" s="184"/>
    </row>
    <row r="15" spans="1:6">
      <c r="A15" s="106"/>
      <c r="B15" s="107"/>
      <c r="C15" s="108"/>
      <c r="D15" s="109"/>
      <c r="E15" s="109"/>
      <c r="F15" s="110"/>
    </row>
    <row r="16" spans="1:6">
      <c r="A16" s="106"/>
      <c r="B16" s="107"/>
      <c r="C16" s="108"/>
      <c r="D16" s="109"/>
      <c r="E16" s="108"/>
      <c r="F16" s="110"/>
    </row>
    <row r="17" spans="1:6">
      <c r="A17" s="106"/>
      <c r="B17" s="107"/>
      <c r="C17" s="108"/>
      <c r="D17" s="109"/>
      <c r="E17" s="108"/>
      <c r="F17" s="110"/>
    </row>
    <row r="18" spans="1:6">
      <c r="A18" s="106"/>
      <c r="B18" s="107"/>
      <c r="C18" s="108"/>
      <c r="D18" s="109"/>
      <c r="E18" s="109"/>
      <c r="F18" s="110"/>
    </row>
    <row r="19" spans="1:6">
      <c r="A19" s="106"/>
      <c r="B19" s="107"/>
      <c r="C19" s="108"/>
      <c r="D19" s="109"/>
      <c r="E19" s="109"/>
      <c r="F19" s="110"/>
    </row>
    <row r="20" spans="1:6">
      <c r="A20" s="106"/>
      <c r="B20" s="107"/>
      <c r="C20" s="108"/>
      <c r="D20" s="109"/>
      <c r="E20" s="109"/>
      <c r="F20" s="110"/>
    </row>
    <row r="21" spans="1:6">
      <c r="A21" s="106"/>
      <c r="B21" s="107"/>
      <c r="C21" s="108"/>
      <c r="D21" s="109"/>
      <c r="E21" s="109"/>
      <c r="F21" s="110"/>
    </row>
    <row r="22" spans="1:6">
      <c r="A22" s="185"/>
      <c r="B22" s="186"/>
      <c r="C22" s="186"/>
      <c r="D22" s="186"/>
      <c r="E22" s="186"/>
      <c r="F22" s="187"/>
    </row>
    <row r="23" spans="1:6">
      <c r="A23" s="106"/>
      <c r="B23" s="107"/>
      <c r="C23" s="108"/>
      <c r="D23" s="109"/>
      <c r="E23" s="109"/>
      <c r="F23" s="110"/>
    </row>
    <row r="24" spans="1:6">
      <c r="A24" s="106"/>
      <c r="B24" s="107"/>
      <c r="C24" s="108"/>
      <c r="D24" s="109"/>
      <c r="E24" s="109"/>
      <c r="F24" s="110"/>
    </row>
    <row r="25" spans="1:6">
      <c r="A25" s="106"/>
      <c r="B25" s="107"/>
      <c r="C25" s="108"/>
      <c r="D25" s="109"/>
      <c r="E25" s="109"/>
      <c r="F25" s="110"/>
    </row>
    <row r="26" spans="1:6">
      <c r="A26" s="106"/>
      <c r="B26" s="107"/>
      <c r="C26" s="108"/>
      <c r="D26" s="109"/>
      <c r="E26" s="109"/>
      <c r="F26" s="110"/>
    </row>
    <row r="27" spans="1:6">
      <c r="A27" s="106"/>
      <c r="B27" s="107"/>
      <c r="C27" s="108"/>
      <c r="D27" s="109"/>
      <c r="E27" s="109"/>
      <c r="F27" s="110"/>
    </row>
    <row r="28" spans="1:6">
      <c r="A28" s="188">
        <v>45752</v>
      </c>
      <c r="B28" s="189"/>
      <c r="C28" s="189"/>
      <c r="D28" s="189"/>
      <c r="E28" s="189"/>
      <c r="F28" s="190"/>
    </row>
    <row r="29" spans="1:6">
      <c r="A29" s="106"/>
      <c r="B29" s="107"/>
      <c r="C29" s="108"/>
      <c r="D29" s="109"/>
      <c r="E29" s="109"/>
      <c r="F29" s="110"/>
    </row>
    <row r="30" spans="1:6" ht="14.5" thickBot="1">
      <c r="A30" s="111"/>
      <c r="B30" s="112"/>
      <c r="C30" s="113"/>
      <c r="D30" s="114"/>
      <c r="E30" s="114"/>
      <c r="F30" s="115"/>
    </row>
  </sheetData>
  <mergeCells count="5">
    <mergeCell ref="A6:F8"/>
    <mergeCell ref="A10:F10"/>
    <mergeCell ref="A12:F14"/>
    <mergeCell ref="A22:F22"/>
    <mergeCell ref="A28:F28"/>
  </mergeCells>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view="pageBreakPreview" zoomScale="85" zoomScaleNormal="100" zoomScaleSheetLayoutView="85" workbookViewId="0">
      <selection activeCell="C1" sqref="C1:C1048576"/>
    </sheetView>
  </sheetViews>
  <sheetFormatPr defaultColWidth="9.25" defaultRowHeight="14"/>
  <cols>
    <col min="1" max="1" width="9.25" style="69"/>
    <col min="2" max="2" width="35.75" style="69" customWidth="1"/>
    <col min="3" max="3" width="19.9140625" style="228" customWidth="1"/>
    <col min="4" max="4" width="11.4140625" style="69" bestFit="1" customWidth="1"/>
    <col min="5" max="16384" width="9.25" style="69"/>
  </cols>
  <sheetData>
    <row r="1" spans="1:4" s="67" customFormat="1" ht="16" thickBot="1">
      <c r="A1" s="191" t="s">
        <v>74</v>
      </c>
      <c r="B1" s="192"/>
      <c r="C1" s="212" t="s">
        <v>119</v>
      </c>
    </row>
    <row r="2" spans="1:4" ht="30" customHeight="1" thickBot="1">
      <c r="A2" s="68" t="s">
        <v>1</v>
      </c>
      <c r="B2" s="68" t="s">
        <v>2</v>
      </c>
      <c r="C2" s="219" t="s">
        <v>93</v>
      </c>
    </row>
    <row r="3" spans="1:4">
      <c r="A3" s="70"/>
      <c r="B3" s="70"/>
      <c r="C3" s="220"/>
    </row>
    <row r="4" spans="1:4" s="73" customFormat="1">
      <c r="A4" s="71">
        <v>1</v>
      </c>
      <c r="B4" s="72" t="s">
        <v>75</v>
      </c>
      <c r="C4" s="221">
        <f>Preliminaries!C13</f>
        <v>0</v>
      </c>
    </row>
    <row r="5" spans="1:4" s="73" customFormat="1">
      <c r="A5" s="71">
        <v>2</v>
      </c>
      <c r="B5" s="72" t="s">
        <v>91</v>
      </c>
      <c r="C5" s="221">
        <f>'Main Bill-Lab'!F50</f>
        <v>0</v>
      </c>
      <c r="D5" s="74"/>
    </row>
    <row r="6" spans="1:4" s="73" customFormat="1" ht="14.5" thickBot="1">
      <c r="A6" s="98">
        <v>3</v>
      </c>
      <c r="B6" s="79" t="s">
        <v>92</v>
      </c>
      <c r="C6" s="222">
        <f>'Main Bill-Maternity and NICU'!F51</f>
        <v>0</v>
      </c>
    </row>
    <row r="7" spans="1:4" s="73" customFormat="1">
      <c r="A7" s="99"/>
      <c r="B7" s="100" t="s">
        <v>95</v>
      </c>
      <c r="C7" s="223">
        <f>SUM(C3:C6)</f>
        <v>0</v>
      </c>
    </row>
    <row r="8" spans="1:4" s="73" customFormat="1">
      <c r="A8" s="71"/>
      <c r="B8" s="72"/>
      <c r="C8" s="224"/>
    </row>
    <row r="9" spans="1:4" s="73" customFormat="1">
      <c r="A9" s="75"/>
      <c r="B9" s="76"/>
      <c r="C9" s="221"/>
    </row>
    <row r="10" spans="1:4" s="73" customFormat="1">
      <c r="A10" s="75"/>
      <c r="B10" s="77" t="s">
        <v>94</v>
      </c>
      <c r="C10" s="221">
        <f>5%*C7</f>
        <v>0</v>
      </c>
    </row>
    <row r="11" spans="1:4" s="73" customFormat="1">
      <c r="A11" s="75"/>
      <c r="B11" s="77"/>
      <c r="C11" s="221"/>
    </row>
    <row r="12" spans="1:4" s="73" customFormat="1" ht="14.5" thickBot="1">
      <c r="A12" s="78"/>
      <c r="B12" s="79"/>
      <c r="C12" s="222"/>
    </row>
    <row r="13" spans="1:4" s="73" customFormat="1" ht="14.5" thickBot="1">
      <c r="A13" s="80"/>
      <c r="B13" s="81" t="s">
        <v>76</v>
      </c>
      <c r="C13" s="225">
        <f>SUM(C7:C12)</f>
        <v>0</v>
      </c>
      <c r="D13" s="82"/>
    </row>
    <row r="14" spans="1:4" s="73" customFormat="1" ht="15" thickTop="1" thickBot="1">
      <c r="A14" s="83"/>
      <c r="B14" s="84"/>
      <c r="C14" s="226"/>
    </row>
    <row r="15" spans="1:4" s="73" customFormat="1">
      <c r="C15" s="227"/>
    </row>
    <row r="17" spans="1:4">
      <c r="B17" s="85"/>
    </row>
    <row r="18" spans="1:4" s="86" customFormat="1">
      <c r="A18" s="69"/>
      <c r="B18" s="85"/>
      <c r="C18" s="228"/>
      <c r="D18" s="69"/>
    </row>
    <row r="19" spans="1:4" s="86" customFormat="1">
      <c r="A19" s="69"/>
      <c r="B19" s="85"/>
      <c r="C19" s="228"/>
      <c r="D19" s="69"/>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view="pageBreakPreview" topLeftCell="A7" zoomScale="70" zoomScaleNormal="100" zoomScaleSheetLayoutView="70" workbookViewId="0">
      <selection activeCell="C4" sqref="C4:C12"/>
    </sheetView>
  </sheetViews>
  <sheetFormatPr defaultColWidth="9.25" defaultRowHeight="30" customHeight="1"/>
  <cols>
    <col min="1" max="1" width="5.9140625" style="73" bestFit="1" customWidth="1"/>
    <col min="2" max="2" width="74.75" style="73" bestFit="1" customWidth="1"/>
    <col min="3" max="3" width="19.33203125" style="218" customWidth="1"/>
    <col min="4" max="16384" width="9.25" style="73"/>
  </cols>
  <sheetData>
    <row r="1" spans="1:3" s="87" customFormat="1" ht="16.5" customHeight="1" thickBot="1">
      <c r="A1" s="193" t="s">
        <v>77</v>
      </c>
      <c r="B1" s="194"/>
      <c r="C1" s="212" t="s">
        <v>118</v>
      </c>
    </row>
    <row r="2" spans="1:3" s="59" customFormat="1" ht="33" customHeight="1" thickBot="1">
      <c r="A2" s="88" t="s">
        <v>33</v>
      </c>
      <c r="B2" s="89" t="s">
        <v>2</v>
      </c>
      <c r="C2" s="213" t="s">
        <v>78</v>
      </c>
    </row>
    <row r="3" spans="1:3" ht="18.75" customHeight="1" thickBot="1">
      <c r="A3" s="90" t="s">
        <v>7</v>
      </c>
      <c r="B3" s="91" t="s">
        <v>79</v>
      </c>
      <c r="C3" s="214"/>
    </row>
    <row r="4" spans="1:3" ht="14.5" thickBot="1">
      <c r="A4" s="92"/>
      <c r="B4" s="93" t="s">
        <v>80</v>
      </c>
      <c r="C4" s="215"/>
    </row>
    <row r="5" spans="1:3" ht="18.75" customHeight="1" thickBot="1">
      <c r="A5" s="90" t="s">
        <v>40</v>
      </c>
      <c r="B5" s="91" t="s">
        <v>81</v>
      </c>
      <c r="C5" s="214"/>
    </row>
    <row r="6" spans="1:3" ht="56">
      <c r="A6" s="92"/>
      <c r="B6" s="93" t="s">
        <v>82</v>
      </c>
      <c r="C6" s="215"/>
    </row>
    <row r="7" spans="1:3" ht="18" customHeight="1">
      <c r="A7" s="94" t="s">
        <v>44</v>
      </c>
      <c r="B7" s="95" t="s">
        <v>83</v>
      </c>
      <c r="C7" s="216"/>
    </row>
    <row r="8" spans="1:3" ht="70">
      <c r="A8" s="92"/>
      <c r="B8" s="93" t="s">
        <v>84</v>
      </c>
      <c r="C8" s="215"/>
    </row>
    <row r="9" spans="1:3" ht="16.5" customHeight="1">
      <c r="A9" s="94" t="s">
        <v>57</v>
      </c>
      <c r="B9" s="95" t="s">
        <v>85</v>
      </c>
      <c r="C9" s="216"/>
    </row>
    <row r="10" spans="1:3" ht="98">
      <c r="A10" s="92"/>
      <c r="B10" s="93" t="s">
        <v>86</v>
      </c>
      <c r="C10" s="215"/>
    </row>
    <row r="11" spans="1:3" ht="19.5" customHeight="1">
      <c r="A11" s="94" t="s">
        <v>87</v>
      </c>
      <c r="B11" s="96" t="s">
        <v>88</v>
      </c>
      <c r="C11" s="216"/>
    </row>
    <row r="12" spans="1:3" ht="70.5" thickBot="1">
      <c r="A12" s="92"/>
      <c r="B12" s="93" t="s">
        <v>89</v>
      </c>
      <c r="C12" s="215"/>
    </row>
    <row r="13" spans="1:3" ht="18.75" customHeight="1" thickBot="1">
      <c r="A13" s="90"/>
      <c r="B13" s="97" t="s">
        <v>90</v>
      </c>
      <c r="C13" s="217">
        <f>SUM(C4:C12)</f>
        <v>0</v>
      </c>
    </row>
    <row r="14" spans="1:3" ht="14"/>
    <row r="15" spans="1:3" ht="24" customHeight="1"/>
  </sheetData>
  <mergeCells count="1">
    <mergeCell ref="A1:B1"/>
  </mergeCells>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topLeftCell="A31" zoomScale="60" zoomScaleNormal="85" workbookViewId="0">
      <selection activeCell="E47" sqref="E47:E48"/>
    </sheetView>
  </sheetViews>
  <sheetFormatPr defaultColWidth="11.4140625" defaultRowHeight="14"/>
  <cols>
    <col min="1" max="1" width="5.83203125" style="57" bestFit="1" customWidth="1"/>
    <col min="2" max="2" width="60.75" style="58" customWidth="1"/>
    <col min="3" max="3" width="11.4140625" style="57" customWidth="1"/>
    <col min="4" max="4" width="7.4140625" style="59" customWidth="1"/>
    <col min="5" max="5" width="11.4140625" style="147" customWidth="1"/>
    <col min="6" max="6" width="15.25" style="148" customWidth="1"/>
    <col min="7" max="7" width="13.5" style="1" bestFit="1" customWidth="1"/>
  </cols>
  <sheetData>
    <row r="1" spans="1:8" ht="14.5" thickBot="1">
      <c r="A1" s="204" t="s">
        <v>0</v>
      </c>
      <c r="B1" s="205"/>
      <c r="C1" s="205"/>
      <c r="D1" s="205"/>
      <c r="E1" s="205"/>
      <c r="F1" s="116" t="s">
        <v>120</v>
      </c>
    </row>
    <row r="2" spans="1:8" ht="14.5" thickBot="1">
      <c r="A2" s="2" t="s">
        <v>1</v>
      </c>
      <c r="B2" s="2" t="s">
        <v>2</v>
      </c>
      <c r="C2" s="3" t="s">
        <v>3</v>
      </c>
      <c r="D2" s="2" t="s">
        <v>4</v>
      </c>
      <c r="E2" s="117" t="s">
        <v>5</v>
      </c>
      <c r="F2" s="118" t="s">
        <v>6</v>
      </c>
      <c r="H2" s="4"/>
    </row>
    <row r="3" spans="1:8" ht="14.5" thickBot="1">
      <c r="A3" s="5" t="s">
        <v>7</v>
      </c>
      <c r="B3" s="6" t="s">
        <v>8</v>
      </c>
      <c r="C3" s="7"/>
      <c r="D3" s="8"/>
      <c r="E3" s="119"/>
      <c r="F3" s="120"/>
      <c r="G3" s="9"/>
      <c r="H3" s="4"/>
    </row>
    <row r="4" spans="1:8">
      <c r="A4" s="10" t="s">
        <v>9</v>
      </c>
      <c r="B4" s="11" t="s">
        <v>10</v>
      </c>
      <c r="C4" s="12" t="s">
        <v>11</v>
      </c>
      <c r="D4" s="13">
        <v>12</v>
      </c>
      <c r="E4" s="121"/>
      <c r="F4" s="122">
        <f t="shared" ref="F4:F19" si="0">E4*D4</f>
        <v>0</v>
      </c>
      <c r="G4" s="9"/>
    </row>
    <row r="5" spans="1:8" ht="25">
      <c r="A5" s="10" t="s">
        <v>12</v>
      </c>
      <c r="B5" s="11" t="s">
        <v>13</v>
      </c>
      <c r="C5" s="12" t="s">
        <v>14</v>
      </c>
      <c r="D5" s="13">
        <v>40</v>
      </c>
      <c r="E5" s="123"/>
      <c r="F5" s="122">
        <f t="shared" si="0"/>
        <v>0</v>
      </c>
      <c r="G5" s="9"/>
    </row>
    <row r="6" spans="1:8" ht="25">
      <c r="A6" s="10" t="s">
        <v>15</v>
      </c>
      <c r="B6" s="11" t="s">
        <v>16</v>
      </c>
      <c r="C6" s="12" t="s">
        <v>14</v>
      </c>
      <c r="D6" s="13">
        <v>20</v>
      </c>
      <c r="E6" s="123"/>
      <c r="F6" s="122">
        <f t="shared" si="0"/>
        <v>0</v>
      </c>
      <c r="G6" s="14"/>
    </row>
    <row r="7" spans="1:8" ht="25">
      <c r="A7" s="10" t="s">
        <v>17</v>
      </c>
      <c r="B7" s="11" t="s">
        <v>98</v>
      </c>
      <c r="C7" s="12" t="s">
        <v>14</v>
      </c>
      <c r="D7" s="13">
        <v>15</v>
      </c>
      <c r="E7" s="123"/>
      <c r="F7" s="124">
        <f t="shared" si="0"/>
        <v>0</v>
      </c>
      <c r="G7" s="14"/>
    </row>
    <row r="8" spans="1:8" ht="25">
      <c r="A8" s="10" t="s">
        <v>19</v>
      </c>
      <c r="B8" s="11" t="s">
        <v>99</v>
      </c>
      <c r="C8" s="12" t="s">
        <v>14</v>
      </c>
      <c r="D8" s="13">
        <v>12</v>
      </c>
      <c r="E8" s="123"/>
      <c r="F8" s="124">
        <f t="shared" si="0"/>
        <v>0</v>
      </c>
      <c r="G8" s="14"/>
    </row>
    <row r="9" spans="1:8">
      <c r="A9" s="10" t="s">
        <v>17</v>
      </c>
      <c r="B9" s="11" t="s">
        <v>18</v>
      </c>
      <c r="C9" s="12" t="s">
        <v>11</v>
      </c>
      <c r="D9" s="13">
        <v>1</v>
      </c>
      <c r="E9" s="123"/>
      <c r="F9" s="122">
        <f t="shared" si="0"/>
        <v>0</v>
      </c>
    </row>
    <row r="10" spans="1:8">
      <c r="A10" s="10" t="s">
        <v>19</v>
      </c>
      <c r="B10" s="15" t="s">
        <v>20</v>
      </c>
      <c r="C10" s="12" t="s">
        <v>14</v>
      </c>
      <c r="D10" s="13">
        <v>5</v>
      </c>
      <c r="E10" s="123"/>
      <c r="F10" s="122">
        <f t="shared" si="0"/>
        <v>0</v>
      </c>
    </row>
    <row r="11" spans="1:8">
      <c r="A11" s="10" t="s">
        <v>21</v>
      </c>
      <c r="B11" s="11" t="s">
        <v>22</v>
      </c>
      <c r="C11" s="12" t="s">
        <v>11</v>
      </c>
      <c r="D11" s="13">
        <f>1*SUM(D12:D12)+1</f>
        <v>2</v>
      </c>
      <c r="E11" s="123"/>
      <c r="F11" s="122">
        <f t="shared" si="0"/>
        <v>0</v>
      </c>
      <c r="G11" s="9"/>
    </row>
    <row r="12" spans="1:8" ht="62.5">
      <c r="A12" s="10" t="s">
        <v>23</v>
      </c>
      <c r="B12" s="11" t="s">
        <v>131</v>
      </c>
      <c r="C12" s="12" t="s">
        <v>11</v>
      </c>
      <c r="D12" s="13">
        <v>1</v>
      </c>
      <c r="E12" s="123"/>
      <c r="F12" s="122">
        <f t="shared" si="0"/>
        <v>0</v>
      </c>
    </row>
    <row r="13" spans="1:8" ht="25">
      <c r="A13" s="10" t="s">
        <v>24</v>
      </c>
      <c r="B13" s="11" t="s">
        <v>97</v>
      </c>
      <c r="C13" s="12" t="s">
        <v>11</v>
      </c>
      <c r="D13" s="13">
        <v>6</v>
      </c>
      <c r="E13" s="123"/>
      <c r="F13" s="122">
        <f t="shared" si="0"/>
        <v>0</v>
      </c>
    </row>
    <row r="14" spans="1:8">
      <c r="A14" s="10" t="s">
        <v>25</v>
      </c>
      <c r="B14" s="15" t="s">
        <v>26</v>
      </c>
      <c r="C14" s="12" t="s">
        <v>14</v>
      </c>
      <c r="D14" s="13">
        <v>10</v>
      </c>
      <c r="E14" s="123"/>
      <c r="F14" s="122">
        <f>E14*D14</f>
        <v>0</v>
      </c>
    </row>
    <row r="15" spans="1:8" ht="25">
      <c r="A15" s="10" t="s">
        <v>27</v>
      </c>
      <c r="B15" s="15" t="s">
        <v>28</v>
      </c>
      <c r="C15" s="12" t="s">
        <v>14</v>
      </c>
      <c r="D15" s="13">
        <v>5</v>
      </c>
      <c r="E15" s="123"/>
      <c r="F15" s="122">
        <f>E15*D15</f>
        <v>0</v>
      </c>
    </row>
    <row r="16" spans="1:8">
      <c r="A16" s="10" t="s">
        <v>29</v>
      </c>
      <c r="B16" s="11" t="s">
        <v>30</v>
      </c>
      <c r="C16" s="12" t="s">
        <v>11</v>
      </c>
      <c r="D16" s="13">
        <v>1</v>
      </c>
      <c r="E16" s="123"/>
      <c r="F16" s="122">
        <f t="shared" si="0"/>
        <v>0</v>
      </c>
    </row>
    <row r="17" spans="1:7" ht="37.5">
      <c r="A17" s="10" t="s">
        <v>31</v>
      </c>
      <c r="B17" s="11" t="s">
        <v>32</v>
      </c>
      <c r="C17" s="12" t="s">
        <v>33</v>
      </c>
      <c r="D17" s="13">
        <v>1</v>
      </c>
      <c r="E17" s="123"/>
      <c r="F17" s="122">
        <f t="shared" si="0"/>
        <v>0</v>
      </c>
      <c r="G17" s="9"/>
    </row>
    <row r="18" spans="1:7" ht="25">
      <c r="A18" s="10" t="s">
        <v>34</v>
      </c>
      <c r="B18" s="11" t="s">
        <v>35</v>
      </c>
      <c r="C18" s="12" t="s">
        <v>14</v>
      </c>
      <c r="D18" s="13">
        <v>20</v>
      </c>
      <c r="E18" s="123"/>
      <c r="F18" s="122">
        <f t="shared" si="0"/>
        <v>0</v>
      </c>
    </row>
    <row r="19" spans="1:7">
      <c r="A19" s="10" t="s">
        <v>36</v>
      </c>
      <c r="B19" s="11" t="s">
        <v>37</v>
      </c>
      <c r="C19" s="12" t="s">
        <v>11</v>
      </c>
      <c r="D19" s="13">
        <v>1</v>
      </c>
      <c r="E19" s="123"/>
      <c r="F19" s="122">
        <f t="shared" si="0"/>
        <v>0</v>
      </c>
    </row>
    <row r="20" spans="1:7" ht="37.5">
      <c r="A20" s="10" t="s">
        <v>38</v>
      </c>
      <c r="B20" s="16" t="s">
        <v>39</v>
      </c>
      <c r="C20" s="17" t="s">
        <v>33</v>
      </c>
      <c r="D20" s="13">
        <f>1*SUM(D12:D12)</f>
        <v>1</v>
      </c>
      <c r="E20" s="123"/>
      <c r="F20" s="122">
        <f>E20*D20</f>
        <v>0</v>
      </c>
    </row>
    <row r="21" spans="1:7" ht="27.75" customHeight="1" thickBot="1">
      <c r="A21" s="10"/>
      <c r="B21" s="11"/>
      <c r="C21" s="12"/>
      <c r="D21" s="18"/>
      <c r="E21" s="125"/>
      <c r="F21" s="122"/>
    </row>
    <row r="22" spans="1:7" ht="88.5" thickBot="1">
      <c r="A22" s="5" t="s">
        <v>40</v>
      </c>
      <c r="B22" s="126" t="s">
        <v>100</v>
      </c>
      <c r="C22" s="7"/>
      <c r="D22" s="8"/>
      <c r="E22" s="127"/>
      <c r="F22" s="128"/>
    </row>
    <row r="23" spans="1:7" ht="14.5" thickBot="1">
      <c r="A23" s="19" t="s">
        <v>41</v>
      </c>
      <c r="B23" s="20" t="s">
        <v>42</v>
      </c>
      <c r="C23" s="21" t="s">
        <v>101</v>
      </c>
      <c r="D23" s="22">
        <v>100</v>
      </c>
      <c r="E23" s="129"/>
      <c r="F23" s="130">
        <f>E23*D23</f>
        <v>0</v>
      </c>
      <c r="G23" s="9"/>
    </row>
    <row r="24" spans="1:7" ht="14.5" thickBot="1">
      <c r="A24" s="5"/>
      <c r="B24" s="23" t="s">
        <v>43</v>
      </c>
      <c r="C24" s="206"/>
      <c r="D24" s="207"/>
      <c r="E24" s="208"/>
      <c r="F24" s="131">
        <f>SUM(F4:F23)</f>
        <v>0</v>
      </c>
    </row>
    <row r="25" spans="1:7" ht="14.5" thickBot="1">
      <c r="A25" s="24"/>
      <c r="B25" s="25"/>
      <c r="C25" s="209"/>
      <c r="D25" s="210"/>
      <c r="E25" s="211"/>
      <c r="F25" s="131"/>
    </row>
    <row r="26" spans="1:7" ht="39.5" thickBot="1">
      <c r="A26" s="24" t="s">
        <v>44</v>
      </c>
      <c r="B26" s="26" t="s">
        <v>45</v>
      </c>
      <c r="C26" s="195"/>
      <c r="D26" s="196"/>
      <c r="E26" s="196"/>
      <c r="F26" s="197"/>
    </row>
    <row r="27" spans="1:7" ht="137.5">
      <c r="A27" s="27" t="s">
        <v>46</v>
      </c>
      <c r="B27" s="28" t="s">
        <v>47</v>
      </c>
      <c r="C27" s="29" t="s">
        <v>11</v>
      </c>
      <c r="D27" s="30">
        <v>1</v>
      </c>
      <c r="E27" s="132"/>
      <c r="F27" s="133">
        <f>E27*D27</f>
        <v>0</v>
      </c>
    </row>
    <row r="28" spans="1:7" ht="87.5">
      <c r="A28" s="27" t="s">
        <v>48</v>
      </c>
      <c r="B28" s="31" t="s">
        <v>49</v>
      </c>
      <c r="C28" s="29" t="s">
        <v>50</v>
      </c>
      <c r="D28" s="30">
        <v>1</v>
      </c>
      <c r="E28" s="132"/>
      <c r="F28" s="133">
        <f t="shared" ref="F28:F30" si="1">E28*D28</f>
        <v>0</v>
      </c>
    </row>
    <row r="29" spans="1:7" ht="50">
      <c r="A29" s="27" t="s">
        <v>51</v>
      </c>
      <c r="B29" s="32" t="s">
        <v>52</v>
      </c>
      <c r="C29" s="17" t="s">
        <v>11</v>
      </c>
      <c r="D29" s="33">
        <v>1</v>
      </c>
      <c r="E29" s="132"/>
      <c r="F29" s="133">
        <f t="shared" si="1"/>
        <v>0</v>
      </c>
    </row>
    <row r="30" spans="1:7" ht="63" thickBot="1">
      <c r="A30" s="27" t="s">
        <v>68</v>
      </c>
      <c r="B30" s="34" t="s">
        <v>53</v>
      </c>
      <c r="C30" s="35" t="s">
        <v>11</v>
      </c>
      <c r="D30" s="36">
        <v>1</v>
      </c>
      <c r="E30" s="132"/>
      <c r="F30" s="133">
        <f t="shared" si="1"/>
        <v>0</v>
      </c>
    </row>
    <row r="31" spans="1:7" ht="14.5" thickBot="1">
      <c r="A31" s="37"/>
      <c r="B31" s="25" t="s">
        <v>43</v>
      </c>
      <c r="C31" s="209"/>
      <c r="D31" s="210"/>
      <c r="E31" s="211"/>
      <c r="F31" s="131">
        <f>SUM(F27:F30)</f>
        <v>0</v>
      </c>
    </row>
    <row r="32" spans="1:7" ht="65.5" thickBot="1">
      <c r="A32" s="24" t="s">
        <v>57</v>
      </c>
      <c r="B32" s="38" t="s">
        <v>102</v>
      </c>
      <c r="C32" s="195"/>
      <c r="D32" s="196"/>
      <c r="E32" s="196"/>
      <c r="F32" s="197"/>
    </row>
    <row r="33" spans="1:6">
      <c r="A33" s="39" t="s">
        <v>59</v>
      </c>
      <c r="B33" s="61" t="s">
        <v>66</v>
      </c>
      <c r="C33" s="41" t="s">
        <v>11</v>
      </c>
      <c r="D33" s="62">
        <v>1</v>
      </c>
      <c r="E33" s="62"/>
      <c r="F33" s="134">
        <f>E33*D33</f>
        <v>0</v>
      </c>
    </row>
    <row r="34" spans="1:6" ht="28">
      <c r="A34" s="39" t="s">
        <v>61</v>
      </c>
      <c r="B34" s="40" t="s">
        <v>55</v>
      </c>
      <c r="C34" s="41" t="s">
        <v>14</v>
      </c>
      <c r="D34" s="62">
        <v>15</v>
      </c>
      <c r="E34" s="62"/>
      <c r="F34" s="134">
        <f>E34*D34</f>
        <v>0</v>
      </c>
    </row>
    <row r="35" spans="1:6">
      <c r="A35" s="39" t="s">
        <v>70</v>
      </c>
      <c r="B35" s="51" t="s">
        <v>67</v>
      </c>
      <c r="C35" s="63" t="s">
        <v>14</v>
      </c>
      <c r="D35" s="64">
        <v>10</v>
      </c>
      <c r="E35" s="64"/>
      <c r="F35" s="135">
        <f t="shared" ref="F35:F40" si="2">E35*D35</f>
        <v>0</v>
      </c>
    </row>
    <row r="36" spans="1:6">
      <c r="A36" s="39" t="s">
        <v>123</v>
      </c>
      <c r="B36" s="51" t="s">
        <v>103</v>
      </c>
      <c r="C36" s="63" t="s">
        <v>11</v>
      </c>
      <c r="D36" s="64">
        <v>1</v>
      </c>
      <c r="E36" s="64"/>
      <c r="F36" s="136">
        <f t="shared" si="2"/>
        <v>0</v>
      </c>
    </row>
    <row r="37" spans="1:6" ht="25">
      <c r="A37" s="39" t="s">
        <v>124</v>
      </c>
      <c r="B37" s="16" t="s">
        <v>104</v>
      </c>
      <c r="C37" s="63" t="s">
        <v>105</v>
      </c>
      <c r="D37" s="64">
        <v>0.05</v>
      </c>
      <c r="E37" s="64"/>
      <c r="F37" s="136">
        <f t="shared" si="2"/>
        <v>0</v>
      </c>
    </row>
    <row r="38" spans="1:6" ht="50">
      <c r="A38" s="39" t="s">
        <v>125</v>
      </c>
      <c r="B38" s="137" t="s">
        <v>106</v>
      </c>
      <c r="C38" s="63" t="s">
        <v>11</v>
      </c>
      <c r="D38" s="65">
        <v>1</v>
      </c>
      <c r="E38" s="65"/>
      <c r="F38" s="136">
        <f t="shared" si="2"/>
        <v>0</v>
      </c>
    </row>
    <row r="39" spans="1:6">
      <c r="A39" s="39" t="s">
        <v>126</v>
      </c>
      <c r="B39" s="66" t="s">
        <v>107</v>
      </c>
      <c r="C39" s="63" t="s">
        <v>33</v>
      </c>
      <c r="D39" s="65">
        <v>1</v>
      </c>
      <c r="E39" s="62"/>
      <c r="F39" s="138">
        <f t="shared" si="2"/>
        <v>0</v>
      </c>
    </row>
    <row r="40" spans="1:6" ht="25.5" thickBot="1">
      <c r="A40" s="39" t="s">
        <v>127</v>
      </c>
      <c r="B40" s="43" t="s">
        <v>69</v>
      </c>
      <c r="C40" s="44" t="s">
        <v>14</v>
      </c>
      <c r="D40" s="139">
        <v>10</v>
      </c>
      <c r="E40" s="62"/>
      <c r="F40" s="138">
        <f t="shared" si="2"/>
        <v>0</v>
      </c>
    </row>
    <row r="41" spans="1:6" ht="39.5" thickBot="1">
      <c r="A41" s="24" t="s">
        <v>87</v>
      </c>
      <c r="B41" s="38" t="s">
        <v>54</v>
      </c>
      <c r="C41" s="195"/>
      <c r="D41" s="196"/>
      <c r="E41" s="196"/>
      <c r="F41" s="197"/>
    </row>
    <row r="42" spans="1:6" ht="28">
      <c r="A42" s="39" t="s">
        <v>116</v>
      </c>
      <c r="B42" s="40" t="s">
        <v>55</v>
      </c>
      <c r="C42" s="41" t="s">
        <v>14</v>
      </c>
      <c r="D42" s="42">
        <v>30</v>
      </c>
      <c r="E42" s="140"/>
      <c r="F42" s="140">
        <f>E42*D42</f>
        <v>0</v>
      </c>
    </row>
    <row r="43" spans="1:6">
      <c r="A43" s="39" t="s">
        <v>117</v>
      </c>
      <c r="B43" s="43" t="s">
        <v>56</v>
      </c>
      <c r="C43" s="44" t="s">
        <v>14</v>
      </c>
      <c r="D43" s="45">
        <v>10</v>
      </c>
      <c r="E43" s="141"/>
      <c r="F43" s="141">
        <f t="shared" ref="F43" si="3">E43*D43</f>
        <v>0</v>
      </c>
    </row>
    <row r="44" spans="1:6" ht="14.5" thickBot="1">
      <c r="A44" s="39"/>
      <c r="B44" s="46"/>
      <c r="C44" s="47"/>
      <c r="D44" s="48"/>
      <c r="E44" s="142"/>
      <c r="F44" s="143"/>
    </row>
    <row r="45" spans="1:6" ht="14.5" thickBot="1">
      <c r="A45" s="49"/>
      <c r="B45" s="25" t="s">
        <v>43</v>
      </c>
      <c r="C45" s="198"/>
      <c r="D45" s="199"/>
      <c r="E45" s="200"/>
      <c r="F45" s="144">
        <f>SUM(F42:F44)</f>
        <v>0</v>
      </c>
    </row>
    <row r="46" spans="1:6" ht="39.5" thickBot="1">
      <c r="A46" s="24" t="s">
        <v>128</v>
      </c>
      <c r="B46" s="38" t="s">
        <v>58</v>
      </c>
      <c r="C46" s="195"/>
      <c r="D46" s="196"/>
      <c r="E46" s="196"/>
      <c r="F46" s="197"/>
    </row>
    <row r="47" spans="1:6" ht="25">
      <c r="A47" s="50" t="s">
        <v>129</v>
      </c>
      <c r="B47" s="51" t="s">
        <v>60</v>
      </c>
      <c r="C47" s="41" t="s">
        <v>11</v>
      </c>
      <c r="D47" s="52">
        <v>3</v>
      </c>
      <c r="E47" s="140"/>
      <c r="F47" s="140">
        <f>E47*D47</f>
        <v>0</v>
      </c>
    </row>
    <row r="48" spans="1:6" ht="25.5" thickBot="1">
      <c r="A48" s="39" t="s">
        <v>130</v>
      </c>
      <c r="B48" s="51" t="s">
        <v>62</v>
      </c>
      <c r="C48" s="41" t="s">
        <v>11</v>
      </c>
      <c r="D48" s="53">
        <v>4</v>
      </c>
      <c r="E48" s="142"/>
      <c r="F48" s="143">
        <f>E48*D48</f>
        <v>0</v>
      </c>
    </row>
    <row r="49" spans="1:6" ht="14.5" thickBot="1">
      <c r="A49" s="54"/>
      <c r="B49" s="38" t="s">
        <v>43</v>
      </c>
      <c r="C49" s="198"/>
      <c r="D49" s="199"/>
      <c r="E49" s="200"/>
      <c r="F49" s="145">
        <f>SUM(F47:F48)</f>
        <v>0</v>
      </c>
    </row>
    <row r="50" spans="1:6" ht="16" thickBot="1">
      <c r="A50" s="55"/>
      <c r="B50" s="56" t="s">
        <v>63</v>
      </c>
      <c r="C50" s="201"/>
      <c r="D50" s="202"/>
      <c r="E50" s="203"/>
      <c r="F50" s="146">
        <f>F45+F31+F24+F49</f>
        <v>0</v>
      </c>
    </row>
  </sheetData>
  <mergeCells count="11">
    <mergeCell ref="C32:F32"/>
    <mergeCell ref="A1:E1"/>
    <mergeCell ref="C24:E24"/>
    <mergeCell ref="C25:E25"/>
    <mergeCell ref="C26:F26"/>
    <mergeCell ref="C31:E31"/>
    <mergeCell ref="C41:F41"/>
    <mergeCell ref="C45:E45"/>
    <mergeCell ref="C46:F46"/>
    <mergeCell ref="C49:E49"/>
    <mergeCell ref="C50:E50"/>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topLeftCell="A38" zoomScale="83" zoomScaleNormal="85" zoomScaleSheetLayoutView="83" workbookViewId="0">
      <selection activeCell="E48" sqref="E48:E49"/>
    </sheetView>
  </sheetViews>
  <sheetFormatPr defaultColWidth="11.4140625" defaultRowHeight="14"/>
  <cols>
    <col min="1" max="1" width="5.83203125" style="57" bestFit="1" customWidth="1"/>
    <col min="2" max="2" width="60.75" style="58" customWidth="1"/>
    <col min="3" max="3" width="11.4140625" style="57"/>
    <col min="4" max="4" width="7.4140625" style="59" customWidth="1"/>
    <col min="5" max="5" width="11.4140625" style="147"/>
    <col min="6" max="6" width="15.25" style="171" customWidth="1"/>
    <col min="7" max="7" width="47.4140625" style="1" customWidth="1"/>
  </cols>
  <sheetData>
    <row r="1" spans="1:8" ht="14.5" thickBot="1">
      <c r="A1" s="204" t="s">
        <v>71</v>
      </c>
      <c r="B1" s="205"/>
      <c r="C1" s="205"/>
      <c r="D1" s="205"/>
      <c r="E1" s="205"/>
      <c r="F1" s="149" t="s">
        <v>121</v>
      </c>
    </row>
    <row r="2" spans="1:8" ht="14.5" thickBot="1">
      <c r="A2" s="2" t="s">
        <v>1</v>
      </c>
      <c r="B2" s="2" t="s">
        <v>2</v>
      </c>
      <c r="C2" s="3" t="s">
        <v>3</v>
      </c>
      <c r="D2" s="2" t="s">
        <v>4</v>
      </c>
      <c r="E2" s="117" t="s">
        <v>5</v>
      </c>
      <c r="F2" s="150" t="s">
        <v>6</v>
      </c>
      <c r="H2" s="4"/>
    </row>
    <row r="3" spans="1:8" ht="14.5" thickBot="1">
      <c r="A3" s="5" t="s">
        <v>7</v>
      </c>
      <c r="B3" s="6" t="s">
        <v>8</v>
      </c>
      <c r="C3" s="7"/>
      <c r="D3" s="8"/>
      <c r="E3" s="119"/>
      <c r="F3" s="151"/>
      <c r="G3" s="9"/>
      <c r="H3" s="4"/>
    </row>
    <row r="4" spans="1:8">
      <c r="A4" s="10" t="s">
        <v>9</v>
      </c>
      <c r="B4" s="11" t="s">
        <v>10</v>
      </c>
      <c r="C4" s="12" t="s">
        <v>11</v>
      </c>
      <c r="D4" s="13">
        <v>50</v>
      </c>
      <c r="E4" s="121"/>
      <c r="F4" s="152">
        <f t="shared" ref="F4:F19" si="0">E4*D4</f>
        <v>0</v>
      </c>
      <c r="G4" s="9"/>
    </row>
    <row r="5" spans="1:8" ht="25">
      <c r="A5" s="10" t="s">
        <v>12</v>
      </c>
      <c r="B5" s="11" t="s">
        <v>108</v>
      </c>
      <c r="C5" s="12" t="s">
        <v>14</v>
      </c>
      <c r="D5" s="13">
        <v>80</v>
      </c>
      <c r="E5" s="123"/>
      <c r="F5" s="152">
        <f t="shared" si="0"/>
        <v>0</v>
      </c>
      <c r="G5" s="9"/>
    </row>
    <row r="6" spans="1:8" ht="25">
      <c r="A6" s="10" t="s">
        <v>15</v>
      </c>
      <c r="B6" s="11" t="s">
        <v>109</v>
      </c>
      <c r="C6" s="12" t="s">
        <v>14</v>
      </c>
      <c r="D6" s="13">
        <v>50</v>
      </c>
      <c r="E6" s="123"/>
      <c r="F6" s="152">
        <f t="shared" si="0"/>
        <v>0</v>
      </c>
      <c r="G6" s="14"/>
    </row>
    <row r="7" spans="1:8" ht="25">
      <c r="A7" s="10" t="s">
        <v>17</v>
      </c>
      <c r="B7" s="11" t="s">
        <v>98</v>
      </c>
      <c r="C7" s="12" t="s">
        <v>14</v>
      </c>
      <c r="D7" s="13">
        <v>30</v>
      </c>
      <c r="E7" s="123"/>
      <c r="F7" s="152">
        <f t="shared" si="0"/>
        <v>0</v>
      </c>
      <c r="G7" s="14"/>
    </row>
    <row r="8" spans="1:8" ht="25">
      <c r="A8" s="10" t="s">
        <v>19</v>
      </c>
      <c r="B8" s="11" t="s">
        <v>110</v>
      </c>
      <c r="C8" s="12" t="s">
        <v>14</v>
      </c>
      <c r="D8" s="13">
        <v>20</v>
      </c>
      <c r="E8" s="123"/>
      <c r="F8" s="152">
        <f t="shared" si="0"/>
        <v>0</v>
      </c>
      <c r="G8" s="14"/>
    </row>
    <row r="9" spans="1:8">
      <c r="A9" s="10" t="s">
        <v>21</v>
      </c>
      <c r="B9" s="11" t="s">
        <v>18</v>
      </c>
      <c r="C9" s="12" t="s">
        <v>11</v>
      </c>
      <c r="D9" s="13">
        <v>1</v>
      </c>
      <c r="E9" s="123"/>
      <c r="F9" s="152">
        <f t="shared" si="0"/>
        <v>0</v>
      </c>
    </row>
    <row r="10" spans="1:8">
      <c r="A10" s="10" t="s">
        <v>23</v>
      </c>
      <c r="B10" s="15" t="s">
        <v>20</v>
      </c>
      <c r="C10" s="12" t="s">
        <v>14</v>
      </c>
      <c r="D10" s="13">
        <v>10</v>
      </c>
      <c r="E10" s="123"/>
      <c r="F10" s="152">
        <f t="shared" si="0"/>
        <v>0</v>
      </c>
    </row>
    <row r="11" spans="1:8">
      <c r="A11" s="10" t="s">
        <v>24</v>
      </c>
      <c r="B11" s="11" t="s">
        <v>22</v>
      </c>
      <c r="C11" s="12" t="s">
        <v>11</v>
      </c>
      <c r="D11" s="13">
        <f>1*SUM(D12:D12)+1</f>
        <v>2</v>
      </c>
      <c r="E11" s="123"/>
      <c r="F11" s="152">
        <f t="shared" si="0"/>
        <v>0</v>
      </c>
      <c r="G11" s="9"/>
    </row>
    <row r="12" spans="1:8" s="175" customFormat="1" ht="62.5">
      <c r="A12" s="10" t="s">
        <v>25</v>
      </c>
      <c r="B12" s="172" t="s">
        <v>132</v>
      </c>
      <c r="C12" s="173" t="s">
        <v>11</v>
      </c>
      <c r="D12" s="13">
        <v>1</v>
      </c>
      <c r="E12" s="123"/>
      <c r="F12" s="152">
        <f t="shared" si="0"/>
        <v>0</v>
      </c>
      <c r="G12" s="174"/>
    </row>
    <row r="13" spans="1:8" ht="25">
      <c r="A13" s="10" t="s">
        <v>27</v>
      </c>
      <c r="B13" s="11" t="s">
        <v>97</v>
      </c>
      <c r="C13" s="12" t="s">
        <v>11</v>
      </c>
      <c r="D13" s="13">
        <v>10</v>
      </c>
      <c r="E13" s="123"/>
      <c r="F13" s="152">
        <f t="shared" si="0"/>
        <v>0</v>
      </c>
    </row>
    <row r="14" spans="1:8">
      <c r="A14" s="10" t="s">
        <v>29</v>
      </c>
      <c r="B14" s="15" t="s">
        <v>26</v>
      </c>
      <c r="C14" s="12" t="s">
        <v>14</v>
      </c>
      <c r="D14" s="13">
        <v>15</v>
      </c>
      <c r="E14" s="123"/>
      <c r="F14" s="152">
        <f>E14*D14</f>
        <v>0</v>
      </c>
      <c r="G14" s="60"/>
    </row>
    <row r="15" spans="1:8" ht="25">
      <c r="A15" s="10" t="s">
        <v>31</v>
      </c>
      <c r="B15" s="15" t="s">
        <v>28</v>
      </c>
      <c r="C15" s="12" t="s">
        <v>14</v>
      </c>
      <c r="D15" s="13">
        <v>10</v>
      </c>
      <c r="E15" s="123"/>
      <c r="F15" s="152">
        <f>E15*D15</f>
        <v>0</v>
      </c>
      <c r="G15" s="60"/>
    </row>
    <row r="16" spans="1:8">
      <c r="A16" s="10" t="s">
        <v>34</v>
      </c>
      <c r="B16" s="11" t="s">
        <v>30</v>
      </c>
      <c r="C16" s="12" t="s">
        <v>11</v>
      </c>
      <c r="D16" s="13">
        <v>2</v>
      </c>
      <c r="E16" s="123"/>
      <c r="F16" s="152">
        <f t="shared" si="0"/>
        <v>0</v>
      </c>
    </row>
    <row r="17" spans="1:7" ht="37.5">
      <c r="A17" s="10" t="s">
        <v>36</v>
      </c>
      <c r="B17" s="11" t="s">
        <v>64</v>
      </c>
      <c r="C17" s="12" t="s">
        <v>33</v>
      </c>
      <c r="D17" s="13">
        <v>1</v>
      </c>
      <c r="E17" s="123"/>
      <c r="F17" s="152">
        <f t="shared" si="0"/>
        <v>0</v>
      </c>
      <c r="G17" s="9"/>
    </row>
    <row r="18" spans="1:7" ht="25">
      <c r="A18" s="10" t="s">
        <v>38</v>
      </c>
      <c r="B18" s="11" t="s">
        <v>111</v>
      </c>
      <c r="C18" s="12" t="s">
        <v>14</v>
      </c>
      <c r="D18" s="13">
        <v>40</v>
      </c>
      <c r="E18" s="123"/>
      <c r="F18" s="152">
        <f t="shared" si="0"/>
        <v>0</v>
      </c>
    </row>
    <row r="19" spans="1:7">
      <c r="A19" s="10" t="s">
        <v>72</v>
      </c>
      <c r="B19" s="11" t="s">
        <v>65</v>
      </c>
      <c r="C19" s="12" t="s">
        <v>11</v>
      </c>
      <c r="D19" s="13">
        <v>1</v>
      </c>
      <c r="E19" s="123"/>
      <c r="F19" s="152">
        <f t="shared" si="0"/>
        <v>0</v>
      </c>
    </row>
    <row r="20" spans="1:7" ht="37.5">
      <c r="A20" s="10" t="s">
        <v>112</v>
      </c>
      <c r="B20" s="16" t="s">
        <v>39</v>
      </c>
      <c r="C20" s="17" t="s">
        <v>33</v>
      </c>
      <c r="D20" s="13">
        <f>1*SUM(D12:D12)</f>
        <v>1</v>
      </c>
      <c r="E20" s="123"/>
      <c r="F20" s="152">
        <f>E20*D20</f>
        <v>0</v>
      </c>
    </row>
    <row r="21" spans="1:7">
      <c r="A21" s="10" t="s">
        <v>113</v>
      </c>
      <c r="B21" s="16" t="s">
        <v>73</v>
      </c>
      <c r="C21" s="17" t="s">
        <v>11</v>
      </c>
      <c r="D21" s="13">
        <v>1</v>
      </c>
      <c r="E21" s="123"/>
      <c r="F21" s="152">
        <f t="shared" ref="F21" si="1">E21*D21</f>
        <v>0</v>
      </c>
    </row>
    <row r="22" spans="1:7" ht="27.75" customHeight="1" thickBot="1">
      <c r="A22" s="10"/>
      <c r="B22" s="11"/>
      <c r="C22" s="12"/>
      <c r="D22" s="18"/>
      <c r="E22" s="125"/>
      <c r="F22" s="152"/>
    </row>
    <row r="23" spans="1:7" s="155" customFormat="1" ht="88.5" thickBot="1">
      <c r="A23" s="5" t="s">
        <v>40</v>
      </c>
      <c r="B23" s="126" t="s">
        <v>114</v>
      </c>
      <c r="C23" s="8"/>
      <c r="D23" s="8"/>
      <c r="E23" s="127"/>
      <c r="F23" s="153"/>
      <c r="G23" s="154"/>
    </row>
    <row r="24" spans="1:7" ht="14.5" thickBot="1">
      <c r="A24" s="19" t="s">
        <v>41</v>
      </c>
      <c r="B24" s="20" t="s">
        <v>42</v>
      </c>
      <c r="C24" s="21" t="s">
        <v>101</v>
      </c>
      <c r="D24" s="22">
        <v>360</v>
      </c>
      <c r="E24" s="129"/>
      <c r="F24" s="156">
        <f>E24*D24</f>
        <v>0</v>
      </c>
      <c r="G24" s="9"/>
    </row>
    <row r="25" spans="1:7" ht="14.5" thickBot="1">
      <c r="A25" s="5"/>
      <c r="B25" s="23" t="s">
        <v>43</v>
      </c>
      <c r="C25" s="206"/>
      <c r="D25" s="207"/>
      <c r="E25" s="208"/>
      <c r="F25" s="157">
        <f>SUM(F4:F24)</f>
        <v>0</v>
      </c>
    </row>
    <row r="26" spans="1:7" ht="14.5" thickBot="1">
      <c r="A26" s="24"/>
      <c r="B26" s="25"/>
      <c r="C26" s="209"/>
      <c r="D26" s="210"/>
      <c r="E26" s="211"/>
      <c r="F26" s="157"/>
    </row>
    <row r="27" spans="1:7" ht="39.5" thickBot="1">
      <c r="A27" s="24" t="s">
        <v>44</v>
      </c>
      <c r="B27" s="26" t="s">
        <v>45</v>
      </c>
      <c r="C27" s="195"/>
      <c r="D27" s="196"/>
      <c r="E27" s="196"/>
      <c r="F27" s="197"/>
    </row>
    <row r="28" spans="1:7" ht="137.5">
      <c r="A28" s="27" t="s">
        <v>46</v>
      </c>
      <c r="B28" s="28" t="s">
        <v>47</v>
      </c>
      <c r="C28" s="29" t="s">
        <v>11</v>
      </c>
      <c r="D28" s="30">
        <v>1</v>
      </c>
      <c r="E28" s="132"/>
      <c r="F28" s="158">
        <f>E28*D28</f>
        <v>0</v>
      </c>
    </row>
    <row r="29" spans="1:7" ht="87.5">
      <c r="A29" s="27" t="s">
        <v>48</v>
      </c>
      <c r="B29" s="31" t="s">
        <v>49</v>
      </c>
      <c r="C29" s="29" t="s">
        <v>50</v>
      </c>
      <c r="D29" s="30">
        <v>1</v>
      </c>
      <c r="E29" s="132"/>
      <c r="F29" s="158">
        <f t="shared" ref="F29:F31" si="2">E29*D29</f>
        <v>0</v>
      </c>
    </row>
    <row r="30" spans="1:7" ht="50">
      <c r="A30" s="27" t="s">
        <v>51</v>
      </c>
      <c r="B30" s="32" t="s">
        <v>52</v>
      </c>
      <c r="C30" s="17" t="s">
        <v>11</v>
      </c>
      <c r="D30" s="33">
        <v>1</v>
      </c>
      <c r="E30" s="132"/>
      <c r="F30" s="158">
        <f t="shared" si="2"/>
        <v>0</v>
      </c>
    </row>
    <row r="31" spans="1:7" ht="63" thickBot="1">
      <c r="A31" s="27" t="s">
        <v>68</v>
      </c>
      <c r="B31" s="34" t="s">
        <v>53</v>
      </c>
      <c r="C31" s="35" t="s">
        <v>11</v>
      </c>
      <c r="D31" s="36">
        <v>1</v>
      </c>
      <c r="E31" s="132"/>
      <c r="F31" s="158">
        <f t="shared" si="2"/>
        <v>0</v>
      </c>
    </row>
    <row r="32" spans="1:7" ht="14.5" thickBot="1">
      <c r="A32" s="37"/>
      <c r="B32" s="25" t="s">
        <v>43</v>
      </c>
      <c r="C32" s="209"/>
      <c r="D32" s="210"/>
      <c r="E32" s="211"/>
      <c r="F32" s="157">
        <f>SUM(F28:F31)</f>
        <v>0</v>
      </c>
    </row>
    <row r="33" spans="1:6" ht="65.5" thickBot="1">
      <c r="A33" s="24" t="s">
        <v>57</v>
      </c>
      <c r="B33" s="38" t="s">
        <v>102</v>
      </c>
      <c r="C33" s="195"/>
      <c r="D33" s="196"/>
      <c r="E33" s="196"/>
      <c r="F33" s="197"/>
    </row>
    <row r="34" spans="1:6">
      <c r="A34" s="39" t="s">
        <v>59</v>
      </c>
      <c r="B34" s="61" t="s">
        <v>66</v>
      </c>
      <c r="C34" s="41" t="s">
        <v>11</v>
      </c>
      <c r="D34" s="62">
        <v>2</v>
      </c>
      <c r="E34" s="159">
        <v>40</v>
      </c>
      <c r="F34" s="160">
        <f>E34*D34</f>
        <v>80</v>
      </c>
    </row>
    <row r="35" spans="1:6" ht="28">
      <c r="A35" s="39" t="s">
        <v>61</v>
      </c>
      <c r="B35" s="40" t="s">
        <v>55</v>
      </c>
      <c r="C35" s="41" t="s">
        <v>14</v>
      </c>
      <c r="D35" s="62">
        <v>30</v>
      </c>
      <c r="E35" s="159">
        <v>3</v>
      </c>
      <c r="F35" s="160">
        <f>E35*D35</f>
        <v>90</v>
      </c>
    </row>
    <row r="36" spans="1:6">
      <c r="A36" s="39" t="s">
        <v>70</v>
      </c>
      <c r="B36" s="51" t="s">
        <v>67</v>
      </c>
      <c r="C36" s="63" t="s">
        <v>14</v>
      </c>
      <c r="D36" s="64">
        <v>25</v>
      </c>
      <c r="E36" s="161">
        <v>13</v>
      </c>
      <c r="F36" s="162">
        <f t="shared" ref="F36:F41" si="3">E36*D36</f>
        <v>325</v>
      </c>
    </row>
    <row r="37" spans="1:6">
      <c r="A37" s="39" t="s">
        <v>123</v>
      </c>
      <c r="B37" s="51" t="s">
        <v>103</v>
      </c>
      <c r="C37" s="63" t="s">
        <v>11</v>
      </c>
      <c r="D37" s="64">
        <v>2</v>
      </c>
      <c r="E37" s="161">
        <v>72</v>
      </c>
      <c r="F37" s="163">
        <f t="shared" si="3"/>
        <v>144</v>
      </c>
    </row>
    <row r="38" spans="1:6" ht="25">
      <c r="A38" s="39" t="s">
        <v>124</v>
      </c>
      <c r="B38" s="16" t="s">
        <v>104</v>
      </c>
      <c r="C38" s="63" t="s">
        <v>105</v>
      </c>
      <c r="D38" s="64">
        <v>0.05</v>
      </c>
      <c r="E38" s="161"/>
      <c r="F38" s="163">
        <f t="shared" si="3"/>
        <v>0</v>
      </c>
    </row>
    <row r="39" spans="1:6" ht="50">
      <c r="A39" s="39" t="s">
        <v>125</v>
      </c>
      <c r="B39" s="137" t="s">
        <v>106</v>
      </c>
      <c r="C39" s="63" t="s">
        <v>11</v>
      </c>
      <c r="D39" s="65">
        <v>2</v>
      </c>
      <c r="E39" s="161"/>
      <c r="F39" s="163">
        <f t="shared" si="3"/>
        <v>0</v>
      </c>
    </row>
    <row r="40" spans="1:6">
      <c r="A40" s="39" t="s">
        <v>126</v>
      </c>
      <c r="B40" s="66" t="s">
        <v>107</v>
      </c>
      <c r="C40" s="63" t="s">
        <v>33</v>
      </c>
      <c r="D40" s="65">
        <v>1</v>
      </c>
      <c r="E40" s="159"/>
      <c r="F40" s="164">
        <f t="shared" si="3"/>
        <v>0</v>
      </c>
    </row>
    <row r="41" spans="1:6" ht="25.5" thickBot="1">
      <c r="A41" s="39" t="s">
        <v>127</v>
      </c>
      <c r="B41" s="43" t="s">
        <v>69</v>
      </c>
      <c r="C41" s="44" t="s">
        <v>14</v>
      </c>
      <c r="D41" s="139">
        <v>20</v>
      </c>
      <c r="E41" s="159"/>
      <c r="F41" s="164">
        <f t="shared" si="3"/>
        <v>0</v>
      </c>
    </row>
    <row r="42" spans="1:6" ht="39.5" thickBot="1">
      <c r="A42" s="24" t="s">
        <v>87</v>
      </c>
      <c r="B42" s="38" t="s">
        <v>115</v>
      </c>
      <c r="C42" s="195"/>
      <c r="D42" s="196"/>
      <c r="E42" s="196"/>
      <c r="F42" s="197"/>
    </row>
    <row r="43" spans="1:6" ht="28">
      <c r="A43" s="39" t="s">
        <v>116</v>
      </c>
      <c r="B43" s="40" t="s">
        <v>55</v>
      </c>
      <c r="C43" s="41" t="s">
        <v>14</v>
      </c>
      <c r="D43" s="42">
        <v>30</v>
      </c>
      <c r="E43" s="140"/>
      <c r="F43" s="165">
        <f>E43*D43</f>
        <v>0</v>
      </c>
    </row>
    <row r="44" spans="1:6">
      <c r="A44" s="39" t="s">
        <v>117</v>
      </c>
      <c r="B44" s="43" t="s">
        <v>56</v>
      </c>
      <c r="C44" s="44" t="s">
        <v>14</v>
      </c>
      <c r="D44" s="45">
        <v>15</v>
      </c>
      <c r="E44" s="141"/>
      <c r="F44" s="166">
        <f t="shared" ref="F44" si="4">E44*D44</f>
        <v>0</v>
      </c>
    </row>
    <row r="45" spans="1:6" ht="14.5" thickBot="1">
      <c r="A45" s="39"/>
      <c r="B45" s="46"/>
      <c r="C45" s="47"/>
      <c r="D45" s="48"/>
      <c r="E45" s="142"/>
      <c r="F45" s="167"/>
    </row>
    <row r="46" spans="1:6" ht="14.5" thickBot="1">
      <c r="A46" s="49"/>
      <c r="B46" s="25" t="s">
        <v>43</v>
      </c>
      <c r="C46" s="198"/>
      <c r="D46" s="199"/>
      <c r="E46" s="200"/>
      <c r="F46" s="168">
        <f>SUM(F43:F45)</f>
        <v>0</v>
      </c>
    </row>
    <row r="47" spans="1:6" ht="39.5" thickBot="1">
      <c r="A47" s="24" t="s">
        <v>128</v>
      </c>
      <c r="B47" s="38" t="s">
        <v>58</v>
      </c>
      <c r="C47" s="195"/>
      <c r="D47" s="196"/>
      <c r="E47" s="196"/>
      <c r="F47" s="197"/>
    </row>
    <row r="48" spans="1:6" ht="25">
      <c r="A48" s="50" t="s">
        <v>129</v>
      </c>
      <c r="B48" s="51" t="s">
        <v>60</v>
      </c>
      <c r="C48" s="41" t="s">
        <v>11</v>
      </c>
      <c r="D48" s="52">
        <v>5</v>
      </c>
      <c r="E48" s="140"/>
      <c r="F48" s="165">
        <f>E48*D48</f>
        <v>0</v>
      </c>
    </row>
    <row r="49" spans="1:6" ht="25.5" thickBot="1">
      <c r="A49" s="39" t="s">
        <v>130</v>
      </c>
      <c r="B49" s="51" t="s">
        <v>62</v>
      </c>
      <c r="C49" s="41" t="s">
        <v>11</v>
      </c>
      <c r="D49" s="53">
        <v>5</v>
      </c>
      <c r="E49" s="142"/>
      <c r="F49" s="167">
        <f>E49*D49</f>
        <v>0</v>
      </c>
    </row>
    <row r="50" spans="1:6" ht="14.5" thickBot="1">
      <c r="A50" s="54"/>
      <c r="B50" s="38" t="s">
        <v>43</v>
      </c>
      <c r="C50" s="198"/>
      <c r="D50" s="199"/>
      <c r="E50" s="200"/>
      <c r="F50" s="169">
        <f>SUM(F48:F49)</f>
        <v>0</v>
      </c>
    </row>
    <row r="51" spans="1:6" ht="16" thickBot="1">
      <c r="A51" s="55"/>
      <c r="B51" s="56" t="s">
        <v>63</v>
      </c>
      <c r="C51" s="201"/>
      <c r="D51" s="202"/>
      <c r="E51" s="203"/>
      <c r="F51" s="170">
        <f>F46+F32+F25+F50</f>
        <v>0</v>
      </c>
    </row>
  </sheetData>
  <mergeCells count="11">
    <mergeCell ref="C33:F33"/>
    <mergeCell ref="A1:E1"/>
    <mergeCell ref="C25:E25"/>
    <mergeCell ref="C26:E26"/>
    <mergeCell ref="C27:F27"/>
    <mergeCell ref="C32:E32"/>
    <mergeCell ref="C42:F42"/>
    <mergeCell ref="C46:E46"/>
    <mergeCell ref="C47:F47"/>
    <mergeCell ref="C50:E50"/>
    <mergeCell ref="C51:E51"/>
  </mergeCells>
  <phoneticPr fontId="24" type="noConversion"/>
  <pageMargins left="0.7" right="0.7"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_Flow_SignoffStatus xmlns="f3391a51-24a2-4aff-bc36-b8bafdb70464" xsi:nil="true"/>
    <kecc0e8a0a3349c79c5d1d6e51bea7c3 xmlns="14a9c00f-d9e3-4eb9-aad3-f69239d17d9c">
      <Terms xmlns="http://schemas.microsoft.com/office/infopath/2007/PartnerControls"/>
    </kecc0e8a0a3349c79c5d1d6e51bea7c3>
    <_dlc_DocId xmlns="508ba6eb-9e09-4fd5-92f2-2d9921329f2d">UGAENABEL-403665430-432181</_dlc_DocId>
    <_dlc_DocIdUrl xmlns="508ba6eb-9e09-4fd5-92f2-2d9921329f2d">
      <Url>https://enabelbe.sharepoint.com/sites/UGA/_layouts/15/DocIdRedir.aspx?ID=UGAENABEL-403665430-432181</Url>
      <Description>UGAENABEL-403665430-432181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32" ma:contentTypeDescription="Create a new document." ma:contentTypeScope="" ma:versionID="e4d5a130a4edddc8504855dad8424462">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5fe2d63b81e4221dd6eefe4026181071"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BCE1C7A-6172-49BB-9525-72A0B0B79498}">
  <ds:schemaRefs>
    <ds:schemaRef ds:uri="http://schemas.microsoft.com/sharepoint/v3/contenttype/forms"/>
  </ds:schemaRefs>
</ds:datastoreItem>
</file>

<file path=customXml/itemProps2.xml><?xml version="1.0" encoding="utf-8"?>
<ds:datastoreItem xmlns:ds="http://schemas.openxmlformats.org/officeDocument/2006/customXml" ds:itemID="{0DBDAB02-923E-46AF-A008-50A04A8FC5BF}">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f3391a51-24a2-4aff-bc36-b8bafdb70464"/>
    <ds:schemaRef ds:uri="702fbd75-83ea-491b-9326-cd04ce73097a"/>
    <ds:schemaRef ds:uri="3a2cca07-d411-4b48-b7e8-c526dfd39ce0"/>
    <ds:schemaRef ds:uri="http://www.w3.org/XML/1998/namespace"/>
    <ds:schemaRef ds:uri="14a9c00f-d9e3-4eb9-aad3-f69239d17d9c"/>
    <ds:schemaRef ds:uri="508ba6eb-9e09-4fd5-92f2-2d9921329f2d"/>
    <ds:schemaRef ds:uri="http://purl.org/dc/elements/1.1/"/>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9FFBDD9-8207-46AB-B4DF-9B80E1A85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a2cca07-d411-4b48-b7e8-c526dfd39ce0"/>
    <ds:schemaRef ds:uri="702fbd75-83ea-491b-9326-cd04ce73097a"/>
    <ds:schemaRef ds:uri="f3391a51-24a2-4aff-bc36-b8bafdb70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21B8FD-7017-4D79-B271-E8D3FF3871E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Cover_page</vt:lpstr>
      <vt:lpstr>Summary</vt:lpstr>
      <vt:lpstr>Preliminaries</vt:lpstr>
      <vt:lpstr>Main Bill-Lab</vt:lpstr>
      <vt:lpstr>Main Bill-Maternity and NICU</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NAYEBARE, Donart</dc:creator>
  <cp:lastModifiedBy>Personal</cp:lastModifiedBy>
  <dcterms:created xsi:type="dcterms:W3CDTF">2025-03-26T20:02:59Z</dcterms:created>
  <dcterms:modified xsi:type="dcterms:W3CDTF">2025-04-09T05:47:42Z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0x010100A054E23CC720224AB55CD5109E0645C000D68A28B51D514D40849FE8116A39ECA6</vt:lpwstr>
  </property>
  <property fmtid="{D5CDD505-2E9C-101B-9397-08002B2CF9AE}" pid="3" name="Document_Language">
    <vt:lpwstr>5;#EN|eb0f068f-7d92-44c4-a2e1-052290512cff</vt:lpwstr>
  </property>
  <property fmtid="{D5CDD505-2E9C-101B-9397-08002B2CF9AE}" pid="4" name="Country">
    <vt:lpwstr>1;#UGA|1e7ef116-7281-487b-a68a-9c110788cf77</vt:lpwstr>
  </property>
  <property fmtid="{D5CDD505-2E9C-101B-9397-08002B2CF9AE}" pid="5" name="_dlc_DocIdItemGuid">
    <vt:lpwstr>478416fc-a68d-49e9-a9a1-46cb3a54c3d9</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