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3"/>
  <workbookPr defaultThemeVersion="166925"/>
  <mc:AlternateContent xmlns:mc="http://schemas.openxmlformats.org/markup-compatibility/2006">
    <mc:Choice Requires="x15">
      <x15ac:absPath xmlns:x15ac="http://schemas.microsoft.com/office/spreadsheetml/2010/11/ac" url="https://enabelbe-my.sharepoint.com/personal/donart_nayebare_enabel_be/Documents/Enabel Uganda/WeCare/Power Needs/Standby Generators/UGA22009-10051_GENERATORS/Tender/Kataraka HCIV/"/>
    </mc:Choice>
  </mc:AlternateContent>
  <xr:revisionPtr revIDLastSave="40" documentId="8_{7481E444-A398-4029-9499-85C9943D6933}" xr6:coauthVersionLast="47" xr6:coauthVersionMax="47" xr10:uidLastSave="{FB481238-FACF-42CC-B6F4-98D63CF4B953}"/>
  <bookViews>
    <workbookView xWindow="-110" yWindow="-110" windowWidth="19420" windowHeight="10420" firstSheet="1" activeTab="1" xr2:uid="{51FB5D62-9135-43B8-8798-A1826F7CEA35}"/>
  </bookViews>
  <sheets>
    <sheet name="Cover page" sheetId="2" r:id="rId1"/>
    <sheet name="Generator supply" sheetId="1" r:id="rId2"/>
  </sheets>
  <definedNames>
    <definedName name="_xlnm.Print_Area" localSheetId="0">'Cover page'!$A$1:$J$34</definedName>
    <definedName name="_xlnm.Print_Area" localSheetId="1">'Generator supply'!$A$1:$F$127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5" i="1" l="1"/>
  <c r="F112" i="1"/>
  <c r="F49" i="1" l="1"/>
  <c r="F48" i="1"/>
  <c r="F47" i="1"/>
  <c r="F46" i="1"/>
  <c r="F45" i="1"/>
  <c r="F44" i="1"/>
  <c r="F43" i="1"/>
  <c r="F42" i="1"/>
  <c r="F41" i="1"/>
  <c r="F40" i="1"/>
  <c r="F50" i="1" s="1"/>
  <c r="F123" i="1"/>
  <c r="F122" i="1"/>
  <c r="F69" i="1" l="1"/>
  <c r="F58" i="1"/>
  <c r="F59" i="1"/>
  <c r="F60" i="1"/>
  <c r="F61" i="1"/>
  <c r="F12" i="1"/>
  <c r="F109" i="1" l="1"/>
  <c r="F108" i="1"/>
  <c r="F107" i="1"/>
  <c r="F101" i="1"/>
  <c r="F100" i="1"/>
  <c r="F99" i="1"/>
  <c r="F96" i="1"/>
  <c r="F94" i="1"/>
  <c r="F93" i="1"/>
  <c r="F92" i="1"/>
  <c r="F87" i="1"/>
  <c r="F85" i="1"/>
  <c r="F77" i="1"/>
  <c r="F75" i="1"/>
  <c r="F74" i="1"/>
  <c r="F73" i="1"/>
  <c r="F72" i="1"/>
  <c r="F68" i="1"/>
  <c r="F65" i="1"/>
  <c r="F63" i="1"/>
  <c r="F57" i="1"/>
  <c r="F56" i="1"/>
  <c r="F16" i="1"/>
  <c r="F15" i="1"/>
  <c r="F14" i="1"/>
  <c r="F13" i="1"/>
  <c r="F11" i="1"/>
  <c r="F10" i="1"/>
  <c r="F9" i="1"/>
  <c r="F8" i="1"/>
  <c r="F7" i="1"/>
  <c r="F6" i="1"/>
  <c r="F110" i="1" l="1"/>
  <c r="F121" i="1" s="1"/>
  <c r="F36" i="1"/>
  <c r="F118" i="1" s="1"/>
  <c r="F78" i="1"/>
  <c r="F120" i="1" s="1"/>
  <c r="F119" i="1"/>
  <c r="F124" i="1" l="1"/>
  <c r="F125" i="1" s="1"/>
  <c r="F127" i="1" s="1"/>
</calcChain>
</file>

<file path=xl/sharedStrings.xml><?xml version="1.0" encoding="utf-8"?>
<sst xmlns="http://schemas.openxmlformats.org/spreadsheetml/2006/main" count="193" uniqueCount="125">
  <si>
    <t xml:space="preserve"> Supply and installation of three generators and construction of a shelter for Kataraka HCIV</t>
  </si>
  <si>
    <t>Supply and installation of 1No generator, construction of a shelter and user training on operational maintenance of the generator for Kataraka HCIV</t>
  </si>
  <si>
    <t>Bill 1:  Preliminaries</t>
  </si>
  <si>
    <t>Item</t>
  </si>
  <si>
    <t>Description</t>
  </si>
  <si>
    <t>Unit</t>
  </si>
  <si>
    <t xml:space="preserve"> Qty </t>
  </si>
  <si>
    <t>Unit price excl. VAT (€)</t>
  </si>
  <si>
    <t>Total price excl. VAT (€)</t>
  </si>
  <si>
    <t>A</t>
  </si>
  <si>
    <t>Protection of Works from weather</t>
  </si>
  <si>
    <t>LS</t>
  </si>
  <si>
    <t>B</t>
  </si>
  <si>
    <t>Tools, plant and false works</t>
  </si>
  <si>
    <t>C</t>
  </si>
  <si>
    <t>Site Supervision</t>
  </si>
  <si>
    <t>D</t>
  </si>
  <si>
    <t>Water for the Works</t>
  </si>
  <si>
    <t>E</t>
  </si>
  <si>
    <t>Temporary light and Power for the Works</t>
  </si>
  <si>
    <t>F</t>
  </si>
  <si>
    <t>Site Security</t>
  </si>
  <si>
    <t>G</t>
  </si>
  <si>
    <t>Hoarding around construction sites, where required</t>
  </si>
  <si>
    <t>H</t>
  </si>
  <si>
    <t>Removing rubbish and reinstating site</t>
  </si>
  <si>
    <t>I</t>
  </si>
  <si>
    <t>Protection of Public and Private Services</t>
  </si>
  <si>
    <t xml:space="preserve"> J </t>
  </si>
  <si>
    <t>Photographs and site records</t>
  </si>
  <si>
    <t xml:space="preserve"> K </t>
  </si>
  <si>
    <t xml:space="preserve">Workmen compesation policy </t>
  </si>
  <si>
    <t>Total Bill 1 excl. VAT (€):</t>
  </si>
  <si>
    <t>Bill 2: Generator</t>
  </si>
  <si>
    <t>N°</t>
  </si>
  <si>
    <t>Qty</t>
  </si>
  <si>
    <t>Procurement for supply, installation, and commissioning of 1No 45kVA/36kW, 3 phase, Diesel Generator for Katalaka HCIV, train users on the operations and maintenance of the generator supplied. The generator should have remote monitoring enabled up to the end of DLP and Data should be provided monthly or as requested by the client. The generator's exhaust pipe should be extended at least 1.5m above the shelter's roof. The supplier will be expected to have built-in the generator cost at least three(3) service intervals during the DLP and use the service routines as training opportunities for user refresher training</t>
  </si>
  <si>
    <t>No.</t>
  </si>
  <si>
    <r>
      <t>Supply and install 35mm</t>
    </r>
    <r>
      <rPr>
        <vertAlign val="superscript"/>
        <sz val="11"/>
        <color theme="1"/>
        <rFont val="Calibri"/>
        <family val="2"/>
        <scheme val="minor"/>
      </rPr>
      <t>2</t>
    </r>
    <r>
      <rPr>
        <sz val="11"/>
        <color theme="1"/>
        <rFont val="Calibri"/>
        <family val="2"/>
        <scheme val="minor"/>
      </rPr>
      <t xml:space="preserve"> armoured main supply copper cable from the generator to the transfer switch at the control point including terminating.</t>
    </r>
  </si>
  <si>
    <t>M</t>
  </si>
  <si>
    <r>
      <t>Supply and install 25mm</t>
    </r>
    <r>
      <rPr>
        <vertAlign val="superscript"/>
        <sz val="11"/>
        <color theme="1"/>
        <rFont val="Calibri"/>
        <family val="2"/>
        <scheme val="minor"/>
      </rPr>
      <t>2</t>
    </r>
    <r>
      <rPr>
        <sz val="11"/>
        <color theme="1"/>
        <rFont val="Calibri"/>
        <family val="2"/>
        <scheme val="minor"/>
      </rPr>
      <t xml:space="preserve"> 4 core armoured copper cable from the mains power control point to the transfer switch including terminating to the distribution board.</t>
    </r>
  </si>
  <si>
    <r>
      <t>Excavate trench for 35mm</t>
    </r>
    <r>
      <rPr>
        <vertAlign val="superscript"/>
        <sz val="11"/>
        <color theme="1"/>
        <rFont val="Calibri"/>
        <family val="2"/>
        <scheme val="minor"/>
      </rPr>
      <t>2</t>
    </r>
    <r>
      <rPr>
        <sz val="11"/>
        <color theme="1"/>
        <rFont val="Calibri"/>
        <family val="2"/>
        <scheme val="minor"/>
      </rPr>
      <t xml:space="preserve"> cable not exceeding 1m and average width of 300mm</t>
    </r>
  </si>
  <si>
    <t xml:space="preserve">Ditto but for 25mm2 </t>
  </si>
  <si>
    <t xml:space="preserve">Supply and installation a three phase 100A manual changeover switch </t>
  </si>
  <si>
    <t>No</t>
  </si>
  <si>
    <t xml:space="preserve">Provide and install earthing to the generator comprising of Earth electrodes made from Hard drawn copper 15mm diameter by 1200mm in two length screwed together complete with cap, earth clamp, manhole and all accessories including testing for less than 10 Ohms. </t>
  </si>
  <si>
    <t>Installation assorted accessories including 2.5 mm2 amoured copper cable backfeed  for float-charging the generator battery</t>
  </si>
  <si>
    <t>Weather proof Feeder Pillar: 500A TPN 4way, complete with 500A TPN Incomer MCCB;1Nox400A, 3Nox63A, TPN outgoing  MCCBs complete with Voltmeter, Ammeters and all accessories as SCHNEIDER ELECTRIC BLOCK SET manufacture or as made by Electrical Controls and Switchgear or equal approved to be located near power house.</t>
  </si>
  <si>
    <t xml:space="preserve"> No </t>
  </si>
  <si>
    <t>Cutting and re-instatement for builders work in concrete, masonry at generator houses and veranda and storm drainage points along cable paths.</t>
  </si>
  <si>
    <t>Total Bill 2 excl. VAT (€):</t>
  </si>
  <si>
    <t>Bill 3: Concrete platform</t>
  </si>
  <si>
    <t>SUBSTRUCTURE (All Provisional)-3m x2.5m</t>
  </si>
  <si>
    <t>Excavations</t>
  </si>
  <si>
    <t>Excavate oversite to remove top soil average 150mm deep and remove from site.</t>
  </si>
  <si>
    <r>
      <t>M</t>
    </r>
    <r>
      <rPr>
        <vertAlign val="superscript"/>
        <sz val="11"/>
        <color theme="1"/>
        <rFont val="Calibri"/>
        <family val="2"/>
        <scheme val="minor"/>
      </rPr>
      <t>3</t>
    </r>
  </si>
  <si>
    <t>Excavate foundation trench not exceeding 1.50 m deep.</t>
  </si>
  <si>
    <t>150mm thick brickwork in cement sand mortar mix 1:4 as plith walling</t>
  </si>
  <si>
    <t>SM</t>
  </si>
  <si>
    <t>Remove excavated material from site</t>
  </si>
  <si>
    <t>Return fill and ram selected excavated material around foundation</t>
  </si>
  <si>
    <t xml:space="preserve">1000 gauge polythene plastic sheeting with 300mm welted lap joints </t>
  </si>
  <si>
    <t>Sq.</t>
  </si>
  <si>
    <t>Murram filling</t>
  </si>
  <si>
    <t>Murram filling well spread levelled rammed and consolidated in 100mm 'layers'</t>
  </si>
  <si>
    <t>Plain concrete class 15/20mm Aggregate in:</t>
  </si>
  <si>
    <t>50 mm blinding under beams</t>
  </si>
  <si>
    <t xml:space="preserve">Vibrated reinforced Concrete Class 25/20mm </t>
  </si>
  <si>
    <t>Aggregate in:</t>
  </si>
  <si>
    <t>150 mm thick slab</t>
  </si>
  <si>
    <t>Cement sand plaster 20mm thick to plinth walling mortar mix 1:3</t>
  </si>
  <si>
    <t>High Tensile Steel Bar Reinforcement</t>
  </si>
  <si>
    <t>(Provisional)</t>
  </si>
  <si>
    <t xml:space="preserve">12 mm </t>
  </si>
  <si>
    <t>Kg</t>
  </si>
  <si>
    <t xml:space="preserve">8 mm </t>
  </si>
  <si>
    <t>Fabric mesh reinforcement BRC mesh ref No. A142 laid in floor slab.</t>
  </si>
  <si>
    <t>Supply, fabricate and install 100mmx100mmx10mm steel angle frame with hold down hook bars 150mm placed at 300mm along the frame length and cast in concrete slab/beam complete with hole provision for securing the generator at installation</t>
  </si>
  <si>
    <t>Lm</t>
  </si>
  <si>
    <t>Sawn Formwork as described to:</t>
  </si>
  <si>
    <t>Sides of ground beam and slab</t>
  </si>
  <si>
    <t>Total Bill 3 excl. VAT (€):</t>
  </si>
  <si>
    <t>Bill 4: Shelter frame</t>
  </si>
  <si>
    <t xml:space="preserve">BILL 4: SHELTER FRAME </t>
  </si>
  <si>
    <t xml:space="preserve">   </t>
  </si>
  <si>
    <t>PURPOSE MADE STANDARD Steel burglar proofing made from 20 x 20 x 2mm SHS vertical grills everywhere placed at 150mm along the shelter perimeter and 60 x 40x2mm vertical supports at 4 no corner points, 2no door support and 1no mid back side RHS : one coat red oxide primer as per Architect's detailed drawing</t>
  </si>
  <si>
    <t>Cage; size 4200mm x 2700mm x 2400mm high front and 2100mm high on the back; complete with and including 1500 x 2100mm high steel grilled door</t>
  </si>
  <si>
    <t>PREPARE SURFACE AND APPLY ETCHING PRIMER; apply one coat primer, one undercoat and two Gloss finishing coats; on metal work : to</t>
  </si>
  <si>
    <t>General steel surfaces</t>
  </si>
  <si>
    <t>ROOF WORKS</t>
  </si>
  <si>
    <t>Structural Steelwork</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</si>
  <si>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</si>
  <si>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Structural Steelwork : framed  : one coat red-oxide primer;</t>
  </si>
  <si>
    <t>50 x 50 x 2.0mm SHS wall plate for back and front of shelter</t>
  </si>
  <si>
    <t>50 x 25 x 2.0mm SHS for rafter placed at side, middle and side</t>
  </si>
  <si>
    <t>50 x 25 x 2.0mm SHS for Purlin placed at top, middle and bottom of roof structure</t>
  </si>
  <si>
    <t>SUNDRIES</t>
  </si>
  <si>
    <t>Allow for all connections plates, cleats, weld joints and heavy duty bolts, nuts and washers to approval, including all builders work during erection of shelter</t>
  </si>
  <si>
    <t>ROOF COVERING</t>
  </si>
  <si>
    <t>26 Gauge pre-painted IT4 roofing sheets : fixed to angle purlins with J-bolts : in</t>
  </si>
  <si>
    <t>Sheet laid sloping not exceeding 22.5 degrees from horizontal overall roof cover size 3.5m x 3.0m.</t>
  </si>
  <si>
    <t>Supply and install DCP 9kg fire extinguisher</t>
  </si>
  <si>
    <t>Allow for supply and installation of all necessary safety and user signage</t>
  </si>
  <si>
    <t>STEEL GRILLLLED DOOR detail see below;</t>
  </si>
  <si>
    <t xml:space="preserve">PURPOSE MADE GRILLED DOORS: Standard Steel grilled door comprising of: 50 x 50 x 3mm RSA door frame; 40 x 40 x 3mm RHS framing and transoms; all iron-mongery and accessories; one coat red oxide primer; as per Architect's drawing </t>
  </si>
  <si>
    <t>Door size 1500 x 2100mm high (overall)</t>
  </si>
  <si>
    <t> No</t>
  </si>
  <si>
    <r>
      <t>PREPARE SURFACE AND APPLY ETCHING PRIMER; apply one coat primer, one und</t>
    </r>
    <r>
      <rPr>
        <sz val="11"/>
        <color theme="1"/>
        <rFont val="Calibri"/>
        <family val="2"/>
        <scheme val="minor"/>
      </rPr>
      <t>ercoat and two Gloss finishing coats; on metal work surfaces</t>
    </r>
  </si>
  <si>
    <t> Item</t>
  </si>
  <si>
    <t>General door surfaces</t>
  </si>
  <si>
    <t>Total Bill 4 excl. VAT (€):</t>
  </si>
  <si>
    <t>Bill 5</t>
  </si>
  <si>
    <t>Provision of 1/2 day user training on site including training material and user guide charts exc. VAT (€):</t>
  </si>
  <si>
    <t>Bill 6</t>
  </si>
  <si>
    <t>Delivery costs to site exc. VAT (€):</t>
  </si>
  <si>
    <t>Bill</t>
  </si>
  <si>
    <t>Total carried to summary preliminaries:</t>
  </si>
  <si>
    <t>Total carried to summary generator:</t>
  </si>
  <si>
    <t>Total carried to summary platform:</t>
  </si>
  <si>
    <t>Total carried to summary shelter:</t>
  </si>
  <si>
    <t>Provision of 1/2 day user training on site:</t>
  </si>
  <si>
    <t>Delivery costs to site:</t>
  </si>
  <si>
    <t>Total bill:</t>
  </si>
  <si>
    <t>Add 5% contingencies:</t>
  </si>
  <si>
    <t>Grand Total bill carried: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</si>
</sst>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0\ [$€-1]"/>
    <numFmt numFmtId="166" formatCode="_(* #,##0_);_(* \(#,##0\);_(* &quot;-&quot;??_);_(@_)"/>
    <numFmt numFmtId="167" formatCode="_-* #,##0.00_/_=_-;\-* #,##0.00_/_=_-;_-* &quot;-&quot;??_/_=_-;_-@_-"/>
    <numFmt numFmtId="168" formatCode="#,##0.0\ [$€-1]"/>
  </numFmts>
  <fonts count="13">
    <font>
      <sz val="11"/>
      <color theme="1"/>
      <name val="Calibri"/>
      <family val="2"/>
      <scheme val="minor"/>
    </font>
    <font>
      <b/>
      <sz val="11"/>
      <color theme="1"/>
      <name val="Calibri"/>
      <family val="2"/>
      <scheme val="minor"/>
    </font>
    <font>
      <b/>
      <u/>
      <sz val="11"/>
      <color theme="1"/>
      <name val="Calibri"/>
      <family val="2"/>
      <scheme val="minor"/>
    </font>
    <font>
      <b/>
      <sz val="11"/>
      <color rgb="FF000000"/>
      <name val="Calibri"/>
      <family val="2"/>
      <scheme val="minor"/>
    </font>
    <font>
      <vertAlign val="superscript"/>
      <sz val="11"/>
      <color theme="1"/>
      <name val="Calibri"/>
      <family val="2"/>
      <scheme val="minor"/>
    </font>
    <font>
      <u/>
      <sz val="11"/>
      <color theme="1"/>
      <name val="Calibri"/>
      <family val="2"/>
      <scheme val="minor"/>
    </font>
    <font>
      <b/>
      <u/>
      <sz val="11"/>
      <color rgb="FF000000"/>
      <name val="Calibri"/>
      <family val="2"/>
      <scheme val="minor"/>
    </font>
    <font>
      <sz val="11"/>
      <name val="Calibri"/>
      <family val="2"/>
      <scheme val="minor"/>
    </font>
    <font>
      <sz val="11"/>
      <color theme="1"/>
      <name val="Calibri"/>
      <family val="2"/>
      <scheme val="minor"/>
    </font>
    <font>
      <b/>
      <sz val="20"/>
      <color theme="1"/>
      <name val="Calibri"/>
      <family val="2"/>
      <scheme val="minor"/>
    </font>
    <font>
      <sz val="10"/>
      <name val="Arial"/>
      <family val="2"/>
    </font>
    <font>
      <sz val="11"/>
      <color indexed="8"/>
      <name val="Calibri"/>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medium">
        <color indexed="64"/>
      </bottom>
      <diagonal/>
    </border>
  </borders>
  <cellStyleXfs count="28">
    <xf numFmtId="0" fontId="0" fillId="0" borderId="0"/>
    <xf numFmtId="164" fontId="10" fillId="0" borderId="0" applyFont="0" applyFill="0" applyBorder="0" applyAlignment="0" applyProtection="0"/>
    <xf numFmtId="0" fontId="10" fillId="0" borderId="0">
      <alignment horizontal="justify" vertical="top" wrapText="1"/>
    </xf>
    <xf numFmtId="0" fontId="10" fillId="0" borderId="0">
      <alignment horizontal="justify"/>
    </xf>
    <xf numFmtId="164" fontId="10" fillId="0" borderId="0" applyFont="0" applyFill="0" applyBorder="0" applyProtection="0">
      <alignment vertical="top"/>
    </xf>
    <xf numFmtId="0" fontId="10" fillId="0" borderId="0">
      <alignment horizontal="justify"/>
    </xf>
    <xf numFmtId="164" fontId="10" fillId="0" borderId="0" applyFont="0" applyFill="0" applyBorder="0" applyProtection="0">
      <alignment vertical="top"/>
    </xf>
    <xf numFmtId="0" fontId="8" fillId="0" borderId="0"/>
    <xf numFmtId="164" fontId="10" fillId="0" borderId="0" applyFont="0" applyFill="0" applyBorder="0" applyAlignment="0" applyProtection="0"/>
    <xf numFmtId="0" fontId="10" fillId="0" borderId="0"/>
    <xf numFmtId="164" fontId="10" fillId="0" borderId="0" applyFont="0" applyFill="0" applyBorder="0" applyProtection="0">
      <alignment vertical="top"/>
    </xf>
    <xf numFmtId="164" fontId="10" fillId="0" borderId="0" applyFont="0" applyFill="0" applyBorder="0" applyProtection="0">
      <alignment vertical="top"/>
    </xf>
    <xf numFmtId="164" fontId="10" fillId="0" borderId="0" applyFont="0" applyFill="0" applyBorder="0" applyProtection="0">
      <alignment vertical="top"/>
    </xf>
    <xf numFmtId="0" fontId="10" fillId="0" borderId="0">
      <alignment horizontal="justify"/>
    </xf>
    <xf numFmtId="164" fontId="10" fillId="0" borderId="0" applyFont="0" applyFill="0" applyBorder="0" applyProtection="0">
      <alignment vertical="top"/>
    </xf>
    <xf numFmtId="0" fontId="8" fillId="0" borderId="0"/>
    <xf numFmtId="164" fontId="10" fillId="0" borderId="0" applyFont="0" applyFill="0" applyBorder="0" applyAlignment="0" applyProtection="0"/>
    <xf numFmtId="167" fontId="10" fillId="0" borderId="0" applyFont="0" applyFill="0" applyBorder="0" applyAlignment="0" applyProtection="0"/>
    <xf numFmtId="0" fontId="10" fillId="0" borderId="0"/>
    <xf numFmtId="164" fontId="8" fillId="0" borderId="0" applyFont="0" applyFill="0" applyBorder="0" applyAlignment="0" applyProtection="0"/>
    <xf numFmtId="164" fontId="10" fillId="0" borderId="0" applyFont="0" applyFill="0" applyBorder="0" applyProtection="0">
      <alignment vertical="top"/>
    </xf>
    <xf numFmtId="0" fontId="10" fillId="0" borderId="0"/>
    <xf numFmtId="164" fontId="11" fillId="0" borderId="0" applyFont="0" applyFill="0" applyBorder="0" applyAlignment="0" applyProtection="0"/>
    <xf numFmtId="0" fontId="10" fillId="0" borderId="0"/>
    <xf numFmtId="166" fontId="10" fillId="0" borderId="0" applyFill="0" applyBorder="0" applyAlignment="0" applyProtection="0"/>
    <xf numFmtId="166" fontId="8" fillId="0" borderId="0" applyFont="0" applyFill="0" applyBorder="0" applyAlignment="0" applyProtection="0"/>
    <xf numFmtId="0" fontId="8" fillId="0" borderId="0"/>
    <xf numFmtId="0" fontId="10" fillId="0" borderId="0"/>
  </cellStyleXfs>
  <cellXfs count="153">
    <xf numFmtId="0" fontId="0" fillId="0" borderId="0" xfId="0"/>
    <xf numFmtId="0" fontId="0" fillId="0" borderId="0" xfId="0"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justify" vertical="center" wrapText="1"/>
    </xf>
    <xf numFmtId="0" fontId="0" fillId="0" borderId="10" xfId="0" applyBorder="1" applyAlignment="1">
      <alignment horizontal="center" vertical="center" wrapText="1"/>
    </xf>
    <xf numFmtId="165" fontId="0" fillId="0" borderId="11" xfId="0" applyNumberForma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justify" vertical="center" wrapText="1"/>
    </xf>
    <xf numFmtId="0" fontId="0" fillId="0" borderId="4" xfId="0" applyBorder="1" applyAlignment="1">
      <alignment horizontal="center" vertical="center" wrapText="1"/>
    </xf>
    <xf numFmtId="0" fontId="0" fillId="2" borderId="12" xfId="0" applyFill="1" applyBorder="1" applyAlignment="1">
      <alignment horizontal="center" vertical="center" wrapText="1"/>
    </xf>
    <xf numFmtId="0" fontId="0" fillId="2" borderId="4" xfId="0" applyFill="1" applyBorder="1" applyAlignment="1">
      <alignment horizontal="justify" vertical="center" wrapText="1"/>
    </xf>
    <xf numFmtId="0" fontId="0" fillId="2" borderId="4" xfId="0" applyFill="1" applyBorder="1" applyAlignment="1">
      <alignment horizontal="center" vertical="center" wrapText="1"/>
    </xf>
    <xf numFmtId="165" fontId="0" fillId="2" borderId="11" xfId="0" applyNumberFormat="1" applyFill="1" applyBorder="1" applyAlignment="1">
      <alignment horizontal="center" vertical="center" wrapText="1"/>
    </xf>
    <xf numFmtId="0" fontId="0" fillId="2" borderId="0" xfId="0" applyFill="1" applyAlignment="1">
      <alignment vertical="center" wrapText="1"/>
    </xf>
    <xf numFmtId="0" fontId="0" fillId="0" borderId="13" xfId="0"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1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65" fontId="0" fillId="0" borderId="17" xfId="0" applyNumberFormat="1" applyBorder="1" applyAlignment="1">
      <alignment horizontal="center" vertical="center" wrapText="1"/>
    </xf>
    <xf numFmtId="165" fontId="0" fillId="0" borderId="18" xfId="0" applyNumberFormat="1" applyBorder="1" applyAlignment="1">
      <alignment horizontal="center" vertical="center" wrapText="1"/>
    </xf>
    <xf numFmtId="0" fontId="2" fillId="0" borderId="10" xfId="0" applyFont="1" applyBorder="1" applyAlignment="1">
      <alignment vertical="center" wrapText="1"/>
    </xf>
    <xf numFmtId="0" fontId="2" fillId="0" borderId="4" xfId="0" applyFont="1" applyBorder="1" applyAlignment="1">
      <alignment vertical="center" wrapText="1"/>
    </xf>
    <xf numFmtId="165" fontId="0" fillId="2" borderId="17" xfId="0" applyNumberFormat="1" applyFill="1" applyBorder="1" applyAlignment="1">
      <alignment horizontal="center" vertical="center" wrapText="1"/>
    </xf>
    <xf numFmtId="0" fontId="5" fillId="0" borderId="12" xfId="0" applyFont="1" applyBorder="1" applyAlignment="1">
      <alignment horizontal="center" vertical="center" wrapText="1"/>
    </xf>
    <xf numFmtId="0" fontId="0" fillId="0" borderId="12" xfId="0" applyBorder="1" applyAlignment="1">
      <alignment vertical="center" wrapText="1"/>
    </xf>
    <xf numFmtId="0" fontId="0" fillId="0" borderId="21" xfId="0"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165" fontId="3" fillId="2" borderId="11" xfId="0"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6" fillId="0" borderId="4" xfId="0" applyFont="1" applyBorder="1" applyAlignment="1">
      <alignment vertical="center" wrapText="1"/>
    </xf>
    <xf numFmtId="0" fontId="3" fillId="0" borderId="4" xfId="0" applyFont="1" applyBorder="1" applyAlignment="1">
      <alignment horizontal="center" vertical="center" wrapText="1"/>
    </xf>
    <xf numFmtId="165" fontId="3" fillId="2" borderId="17" xfId="0" applyNumberFormat="1" applyFont="1" applyFill="1" applyBorder="1" applyAlignment="1">
      <alignment horizontal="center" vertical="center" wrapText="1"/>
    </xf>
    <xf numFmtId="0" fontId="5" fillId="0" borderId="4" xfId="0" applyFont="1" applyBorder="1" applyAlignment="1">
      <alignment vertical="center" wrapText="1"/>
    </xf>
    <xf numFmtId="0" fontId="1" fillId="0" borderId="4" xfId="0" applyFont="1" applyBorder="1" applyAlignment="1">
      <alignment vertical="center" wrapText="1"/>
    </xf>
    <xf numFmtId="0" fontId="0" fillId="0" borderId="23" xfId="0" applyBorder="1" applyAlignment="1">
      <alignment vertical="center" wrapText="1"/>
    </xf>
    <xf numFmtId="165" fontId="0" fillId="0" borderId="0" xfId="0" applyNumberFormat="1" applyAlignment="1">
      <alignment horizontal="center" vertical="center" wrapText="1"/>
    </xf>
    <xf numFmtId="165" fontId="1" fillId="0" borderId="0" xfId="0" applyNumberFormat="1" applyFont="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16" xfId="0" applyBorder="1" applyAlignment="1">
      <alignment horizontal="center" vertical="center" wrapText="1"/>
    </xf>
    <xf numFmtId="0" fontId="7" fillId="0" borderId="4" xfId="0" applyFont="1" applyBorder="1" applyAlignment="1">
      <alignment horizontal="center" vertical="center" wrapText="1"/>
    </xf>
    <xf numFmtId="17" fontId="1" fillId="0" borderId="0" xfId="0" applyNumberFormat="1" applyFont="1"/>
    <xf numFmtId="0" fontId="0" fillId="0" borderId="29" xfId="0" applyBorder="1" applyAlignment="1">
      <alignment horizontal="center" vertical="center" wrapText="1"/>
    </xf>
    <xf numFmtId="0" fontId="0" fillId="0" borderId="28" xfId="0" applyBorder="1" applyAlignment="1">
      <alignment vertical="center" wrapText="1"/>
    </xf>
    <xf numFmtId="0" fontId="0" fillId="0" borderId="28"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5" fontId="0" fillId="0" borderId="0" xfId="0" applyNumberFormat="1" applyAlignment="1">
      <alignment vertical="center" wrapText="1"/>
    </xf>
    <xf numFmtId="0" fontId="1" fillId="0" borderId="5" xfId="0" applyFont="1" applyBorder="1" applyAlignment="1">
      <alignment vertical="center" wrapText="1"/>
    </xf>
    <xf numFmtId="165" fontId="1" fillId="0" borderId="2" xfId="0" applyNumberFormat="1" applyFont="1" applyBorder="1" applyAlignment="1">
      <alignment horizontal="center" vertical="center" wrapText="1"/>
    </xf>
    <xf numFmtId="165" fontId="0" fillId="0" borderId="32" xfId="0" applyNumberFormat="1" applyBorder="1" applyAlignment="1">
      <alignment horizontal="center" vertical="center" wrapText="1"/>
    </xf>
    <xf numFmtId="0" fontId="0" fillId="0" borderId="0" xfId="0" applyAlignment="1">
      <alignment horizontal="center"/>
    </xf>
    <xf numFmtId="0" fontId="0" fillId="0" borderId="4" xfId="0" applyBorder="1" applyAlignment="1">
      <alignment horizontal="left" vertical="center" wrapText="1"/>
    </xf>
    <xf numFmtId="0" fontId="0" fillId="0" borderId="10" xfId="0"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8" xfId="0" applyBorder="1" applyAlignment="1">
      <alignment horizontal="left" wrapText="1"/>
    </xf>
    <xf numFmtId="165" fontId="0" fillId="0" borderId="31"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1" fillId="0" borderId="30" xfId="0" applyNumberFormat="1" applyFont="1" applyBorder="1" applyAlignment="1">
      <alignment horizontal="center" vertical="center" wrapText="1"/>
    </xf>
    <xf numFmtId="165" fontId="0" fillId="0" borderId="35" xfId="0" applyNumberFormat="1" applyBorder="1" applyAlignment="1">
      <alignment horizontal="center" vertical="center" wrapText="1"/>
    </xf>
    <xf numFmtId="165" fontId="1" fillId="0" borderId="35" xfId="0" applyNumberFormat="1" applyFont="1" applyBorder="1" applyAlignment="1">
      <alignment horizontal="center" vertical="center" wrapText="1"/>
    </xf>
    <xf numFmtId="165" fontId="0" fillId="0" borderId="9" xfId="0" applyNumberFormat="1" applyBorder="1" applyAlignment="1">
      <alignment horizontal="center" vertical="center" wrapText="1"/>
    </xf>
    <xf numFmtId="165" fontId="0" fillId="0" borderId="12" xfId="0" applyNumberFormat="1" applyBorder="1" applyAlignment="1">
      <alignment horizontal="center" vertical="center" wrapText="1"/>
    </xf>
    <xf numFmtId="165" fontId="0" fillId="0" borderId="13" xfId="0" applyNumberFormat="1" applyBorder="1" applyAlignment="1">
      <alignment horizontal="center" vertical="center" wrapText="1"/>
    </xf>
    <xf numFmtId="165" fontId="1" fillId="0" borderId="5" xfId="0" applyNumberFormat="1" applyFont="1" applyBorder="1" applyAlignment="1">
      <alignment horizontal="center" vertical="center" wrapText="1"/>
    </xf>
    <xf numFmtId="165" fontId="0" fillId="0" borderId="21" xfId="0" applyNumberFormat="1" applyBorder="1" applyAlignment="1">
      <alignment horizontal="center" vertical="center" wrapText="1"/>
    </xf>
    <xf numFmtId="0" fontId="0" fillId="0" borderId="5" xfId="0" applyBorder="1" applyAlignment="1">
      <alignment horizontal="center" vertical="center" wrapText="1"/>
    </xf>
    <xf numFmtId="168" fontId="0" fillId="2" borderId="0" xfId="0" applyNumberFormat="1" applyFill="1" applyAlignment="1">
      <alignment horizontal="center" vertical="center" wrapText="1"/>
    </xf>
    <xf numFmtId="168" fontId="1" fillId="2" borderId="6" xfId="0" applyNumberFormat="1" applyFont="1" applyFill="1" applyBorder="1" applyAlignment="1">
      <alignment horizontal="center" vertical="center" wrapText="1"/>
    </xf>
    <xf numFmtId="168" fontId="0" fillId="2" borderId="10" xfId="0" applyNumberFormat="1" applyFill="1" applyBorder="1" applyAlignment="1">
      <alignment horizontal="center" vertical="center" wrapText="1"/>
    </xf>
    <xf numFmtId="168" fontId="0" fillId="2" borderId="4" xfId="0" applyNumberFormat="1" applyFill="1" applyBorder="1" applyAlignment="1">
      <alignment horizontal="center" vertical="center" wrapText="1"/>
    </xf>
    <xf numFmtId="168" fontId="7" fillId="2" borderId="10" xfId="0" applyNumberFormat="1" applyFont="1" applyFill="1" applyBorder="1" applyAlignment="1">
      <alignment horizontal="center" vertical="center" wrapText="1"/>
    </xf>
    <xf numFmtId="168" fontId="7" fillId="2" borderId="4" xfId="0" applyNumberFormat="1" applyFont="1" applyFill="1" applyBorder="1" applyAlignment="1">
      <alignment horizontal="center" vertical="center" wrapText="1"/>
    </xf>
    <xf numFmtId="168" fontId="1" fillId="0" borderId="2" xfId="0" applyNumberFormat="1" applyFont="1" applyBorder="1" applyAlignment="1">
      <alignment horizontal="center" vertical="center" wrapText="1"/>
    </xf>
    <xf numFmtId="168" fontId="3" fillId="2" borderId="10" xfId="0" applyNumberFormat="1" applyFont="1" applyFill="1" applyBorder="1" applyAlignment="1">
      <alignment horizontal="center" vertical="center" wrapText="1"/>
    </xf>
    <xf numFmtId="168" fontId="3" fillId="2" borderId="4" xfId="0" applyNumberFormat="1" applyFont="1" applyFill="1" applyBorder="1" applyAlignment="1">
      <alignment horizontal="center" vertical="center" wrapText="1"/>
    </xf>
    <xf numFmtId="168" fontId="0" fillId="2" borderId="35" xfId="0" applyNumberFormat="1" applyFill="1" applyBorder="1" applyAlignment="1">
      <alignment horizontal="center" vertical="center" wrapText="1"/>
    </xf>
    <xf numFmtId="168" fontId="0" fillId="2" borderId="37" xfId="0" applyNumberFormat="1" applyFill="1" applyBorder="1" applyAlignment="1">
      <alignment horizontal="center" vertical="center" wrapText="1"/>
    </xf>
    <xf numFmtId="168" fontId="0" fillId="0" borderId="30" xfId="0" applyNumberFormat="1" applyBorder="1" applyAlignment="1">
      <alignment horizontal="center" vertical="center" wrapText="1"/>
    </xf>
    <xf numFmtId="168" fontId="0" fillId="0" borderId="31" xfId="0" applyNumberFormat="1" applyBorder="1" applyAlignment="1">
      <alignment horizontal="center" vertical="center" wrapText="1"/>
    </xf>
    <xf numFmtId="168" fontId="0" fillId="0" borderId="32" xfId="0" applyNumberFormat="1" applyBorder="1" applyAlignment="1">
      <alignment horizontal="center" vertical="center" wrapText="1"/>
    </xf>
    <xf numFmtId="168" fontId="0" fillId="0" borderId="33" xfId="0" applyNumberFormat="1" applyBorder="1" applyAlignment="1">
      <alignment horizontal="center" vertical="center" wrapText="1"/>
    </xf>
    <xf numFmtId="168" fontId="1" fillId="0" borderId="30" xfId="0" applyNumberFormat="1" applyFont="1" applyBorder="1" applyAlignment="1">
      <alignment horizontal="center" vertical="center" wrapText="1"/>
    </xf>
    <xf numFmtId="168" fontId="0" fillId="0" borderId="36" xfId="0" applyNumberFormat="1" applyBorder="1" applyAlignment="1">
      <alignment horizontal="center" vertical="center" wrapText="1"/>
    </xf>
    <xf numFmtId="168" fontId="0" fillId="0" borderId="35" xfId="0" applyNumberFormat="1" applyBorder="1" applyAlignment="1">
      <alignment horizontal="center" vertical="center" wrapText="1"/>
    </xf>
    <xf numFmtId="168" fontId="0" fillId="0" borderId="22" xfId="0" applyNumberFormat="1" applyBorder="1" applyAlignment="1">
      <alignment horizontal="center" vertical="center" wrapText="1"/>
    </xf>
    <xf numFmtId="0" fontId="1" fillId="0" borderId="37" xfId="0" applyFont="1" applyBorder="1" applyAlignment="1">
      <alignment horizontal="center" vertical="center" wrapText="1"/>
    </xf>
    <xf numFmtId="0" fontId="0" fillId="0" borderId="37" xfId="0" applyBorder="1" applyAlignment="1">
      <alignment horizontal="center" vertical="center" wrapText="1"/>
    </xf>
    <xf numFmtId="168" fontId="0" fillId="2" borderId="14" xfId="0" applyNumberFormat="1" applyFill="1" applyBorder="1" applyAlignment="1">
      <alignment horizontal="center" vertical="center" wrapText="1"/>
    </xf>
    <xf numFmtId="0" fontId="12" fillId="0" borderId="30" xfId="0" applyFont="1" applyBorder="1" applyAlignment="1">
      <alignment horizontal="center" vertical="center" wrapText="1"/>
    </xf>
    <xf numFmtId="168" fontId="0" fillId="2" borderId="6" xfId="0" applyNumberFormat="1" applyFill="1" applyBorder="1" applyAlignment="1">
      <alignment horizontal="center" vertical="center" wrapText="1"/>
    </xf>
    <xf numFmtId="165" fontId="0" fillId="0" borderId="8" xfId="0" applyNumberForma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3" fillId="0" borderId="11" xfId="0" applyFont="1" applyBorder="1" applyAlignment="1">
      <alignment horizontal="center" vertical="center" wrapText="1"/>
    </xf>
    <xf numFmtId="0" fontId="3" fillId="0" borderId="31" xfId="0" applyFont="1" applyBorder="1" applyAlignment="1">
      <alignment vertical="center" wrapText="1"/>
    </xf>
    <xf numFmtId="0" fontId="3" fillId="0" borderId="31" xfId="0" applyFont="1" applyBorder="1" applyAlignment="1">
      <alignment horizontal="center" vertical="center" wrapText="1"/>
    </xf>
    <xf numFmtId="0" fontId="12" fillId="0" borderId="31" xfId="0" applyFont="1" applyBorder="1" applyAlignment="1">
      <alignment horizontal="center" vertical="center" wrapText="1"/>
    </xf>
    <xf numFmtId="0" fontId="3" fillId="0" borderId="1" xfId="0" applyFont="1" applyBorder="1" applyAlignment="1">
      <alignment vertical="center" wrapText="1"/>
    </xf>
    <xf numFmtId="0" fontId="1" fillId="0" borderId="33" xfId="0" applyFont="1" applyBorder="1" applyAlignment="1">
      <alignment horizontal="center" vertical="center" wrapText="1"/>
    </xf>
    <xf numFmtId="165" fontId="0" fillId="0" borderId="39" xfId="0" applyNumberFormat="1" applyBorder="1" applyAlignment="1">
      <alignment horizontal="center" vertical="center" wrapText="1"/>
    </xf>
    <xf numFmtId="165" fontId="0" fillId="0" borderId="14" xfId="0" applyNumberFormat="1" applyBorder="1" applyAlignment="1">
      <alignment horizontal="center" vertical="center" wrapText="1"/>
    </xf>
    <xf numFmtId="165" fontId="0" fillId="0" borderId="28" xfId="0" applyNumberFormat="1" applyBorder="1" applyAlignment="1">
      <alignment horizontal="center" vertical="center" wrapText="1"/>
    </xf>
    <xf numFmtId="165" fontId="0" fillId="0" borderId="40" xfId="0" applyNumberFormat="1" applyBorder="1" applyAlignment="1">
      <alignment horizontal="center" vertical="center" wrapText="1"/>
    </xf>
    <xf numFmtId="0" fontId="0" fillId="0" borderId="35" xfId="0" applyBorder="1" applyAlignment="1">
      <alignment horizontal="center" vertical="center" wrapText="1"/>
    </xf>
    <xf numFmtId="0" fontId="9"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9"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left" vertical="center" wrapText="1"/>
    </xf>
    <xf numFmtId="0" fontId="1" fillId="0" borderId="7" xfId="0" applyFon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24" xfId="0"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3" xfId="0" applyBorder="1" applyAlignment="1">
      <alignment horizontal="left" vertical="center" wrapText="1"/>
    </xf>
  </cellXfs>
  <cellStyles count="28">
    <cellStyle name="Comma 10" xfId="6" xr:uid="{90CCFA36-3505-4FFC-81D8-FF5B421EDDCC}"/>
    <cellStyle name="Comma 10 2 2" xfId="14" xr:uid="{ABB6C04C-7F15-48E1-8B25-91EB3DB6697F}"/>
    <cellStyle name="Comma 17" xfId="10" xr:uid="{05DC8AE1-FA24-47BC-99A4-8C27CE5A6F00}"/>
    <cellStyle name="Comma 19 2" xfId="11" xr:uid="{BF7411F6-4E73-4D23-90C1-CC9514EB93A1}"/>
    <cellStyle name="Comma 2" xfId="17" xr:uid="{F4E6FF7A-FFE3-4386-9035-C0714E13B38C}"/>
    <cellStyle name="Comma 2 10 2 2" xfId="4" xr:uid="{D6686C0C-4B64-4E55-A9E4-EEADBBF48D4F}"/>
    <cellStyle name="Comma 2 2" xfId="1" xr:uid="{4798FE4C-E555-4E16-A4CD-47A983E0A3B7}"/>
    <cellStyle name="Comma 2 3" xfId="22" xr:uid="{D056D02B-F683-4E62-AE1D-0185DA4EC852}"/>
    <cellStyle name="Comma 2 3 2" xfId="24" xr:uid="{5A38F5D2-8B54-44DC-A07A-629D5DEA379D}"/>
    <cellStyle name="Comma 20" xfId="16" xr:uid="{1B865A31-6351-4B58-99A7-965A8D196FBD}"/>
    <cellStyle name="Comma 25" xfId="8" xr:uid="{899AA56B-EAE3-4F12-BEE2-286AE5719F97}"/>
    <cellStyle name="Comma 3" xfId="19" xr:uid="{F243FC8D-77B3-46C8-BAF3-9A97708A4A80}"/>
    <cellStyle name="Comma 3 10 2 2" xfId="12" xr:uid="{0EC867C6-779B-463C-A100-F1AF1FD70F9C}"/>
    <cellStyle name="Comma 5" xfId="20" xr:uid="{B26681FD-4550-4940-B84E-14870C7E06C2}"/>
    <cellStyle name="Comma 58" xfId="25" xr:uid="{0A65F3FE-161D-48C8-8F05-A115E7A1061C}"/>
    <cellStyle name="Normal" xfId="0" builtinId="0"/>
    <cellStyle name="Normal 10" xfId="21" xr:uid="{B198F9C9-9D00-42FB-875B-EC87F67AAF0F}"/>
    <cellStyle name="Normal 10 2 2" xfId="13" xr:uid="{7E3F9A2C-73BD-489E-8F47-9FFE625E8745}"/>
    <cellStyle name="Normal 17" xfId="9" xr:uid="{FCB021E7-F151-4664-8573-781AD89D96EA}"/>
    <cellStyle name="Normal 17 2" xfId="18" xr:uid="{8794BC08-608A-49B1-A5A9-3AB5C6E5BF42}"/>
    <cellStyle name="Normal 18" xfId="15" xr:uid="{24843290-AFA6-4820-9251-D242351C72D9}"/>
    <cellStyle name="Normal 19" xfId="7" xr:uid="{2594B834-EAF1-4AC0-B7A5-4DDA6F1CF0CE}"/>
    <cellStyle name="Normal 2" xfId="27" xr:uid="{41376958-9AB9-4AE2-82A4-0E366EE532F6}"/>
    <cellStyle name="Normal 2 17" xfId="3" xr:uid="{EC414E06-DC5C-4287-A318-C9B3F66D0742}"/>
    <cellStyle name="Normal 3" xfId="26" xr:uid="{19E6A0CA-0901-47E0-BB49-DC564BEAC500}"/>
    <cellStyle name="Normal 4 2" xfId="23" xr:uid="{214C6053-D729-435F-80F8-4F836475F9EA}"/>
    <cellStyle name="Normal 5 10" xfId="5" xr:uid="{2B472F1B-19C3-4E9C-BA0C-D6F7197A0B53}"/>
    <cellStyle name="Normal 5 12" xfId="2" xr:uid="{2F25EB46-1FC8-4A0B-AB48-7273928B9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6067-E74D-489B-80C2-3985FF39B27A}">
  <dimension ref="A9:J30"/>
  <sheetViews>
    <sheetView view="pageBreakPreview" zoomScale="60" zoomScaleNormal="100" workbookViewId="0">
      <selection activeCell="I15" sqref="I15"/>
    </sheetView>
  </sheetViews>
  <sheetFormatPr defaultRowHeight="14.45"/>
  <sheetData>
    <row r="9" spans="1:10" ht="153.6" customHeight="1">
      <c r="A9" s="119" t="s">
        <v>0</v>
      </c>
      <c r="B9" s="119"/>
      <c r="C9" s="119"/>
      <c r="D9" s="119"/>
      <c r="E9" s="119"/>
      <c r="F9" s="119"/>
      <c r="G9" s="119"/>
      <c r="H9" s="119"/>
      <c r="I9" s="119"/>
      <c r="J9" s="119"/>
    </row>
    <row r="30" spans="5:5">
      <c r="E30" s="53">
        <v>45386</v>
      </c>
    </row>
  </sheetData>
  <mergeCells count="1">
    <mergeCell ref="A9:J9"/>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B0CD6-B266-41CE-B53F-63679C481A6F}">
  <sheetPr>
    <pageSetUpPr fitToPage="1"/>
  </sheetPr>
  <dimension ref="A1:K128"/>
  <sheetViews>
    <sheetView tabSelected="1" view="pageBreakPreview" topLeftCell="A104" zoomScale="102" zoomScaleNormal="100" zoomScaleSheetLayoutView="102" workbookViewId="0">
      <selection activeCell="D85" sqref="D85"/>
    </sheetView>
  </sheetViews>
  <sheetFormatPr defaultColWidth="8.85546875" defaultRowHeight="14.45"/>
  <cols>
    <col min="1" max="1" width="5.5703125" style="1" customWidth="1"/>
    <col min="2" max="2" width="64.140625" style="1" customWidth="1"/>
    <col min="3" max="3" width="10.42578125" style="3" customWidth="1"/>
    <col min="4" max="4" width="20.5703125" style="3" bestFit="1" customWidth="1"/>
    <col min="5" max="5" width="16.140625" style="81" customWidth="1"/>
    <col min="6" max="6" width="20.5703125" style="3" bestFit="1" customWidth="1"/>
    <col min="7" max="7" width="11.42578125" style="1" bestFit="1" customWidth="1"/>
    <col min="8" max="16384" width="8.85546875" style="1"/>
  </cols>
  <sheetData>
    <row r="1" spans="1:6" ht="7.5" customHeight="1" thickBot="1">
      <c r="F1" s="4"/>
    </row>
    <row r="2" spans="1:6" ht="15" customHeight="1" thickBot="1">
      <c r="A2" s="120" t="s">
        <v>1</v>
      </c>
      <c r="B2" s="121"/>
      <c r="C2" s="121"/>
      <c r="D2" s="121"/>
      <c r="E2" s="121"/>
      <c r="F2" s="122"/>
    </row>
    <row r="3" spans="1:6" ht="10.5" customHeight="1" thickBot="1">
      <c r="A3" s="5"/>
      <c r="B3" s="5"/>
      <c r="C3" s="5"/>
      <c r="D3" s="123"/>
      <c r="E3" s="123"/>
      <c r="F3" s="123"/>
    </row>
    <row r="4" spans="1:6" ht="15.75" customHeight="1" thickBot="1">
      <c r="A4" s="124" t="s">
        <v>2</v>
      </c>
      <c r="B4" s="125"/>
      <c r="C4" s="126"/>
      <c r="D4" s="127"/>
      <c r="E4" s="123"/>
      <c r="F4" s="123"/>
    </row>
    <row r="5" spans="1:6" ht="29.45" thickBot="1">
      <c r="A5" s="6" t="s">
        <v>3</v>
      </c>
      <c r="B5" s="7" t="s">
        <v>4</v>
      </c>
      <c r="C5" s="7" t="s">
        <v>5</v>
      </c>
      <c r="D5" s="7" t="s">
        <v>6</v>
      </c>
      <c r="E5" s="82" t="s">
        <v>7</v>
      </c>
      <c r="F5" s="8" t="s">
        <v>8</v>
      </c>
    </row>
    <row r="6" spans="1:6">
      <c r="A6" s="9" t="s">
        <v>9</v>
      </c>
      <c r="B6" s="10" t="s">
        <v>10</v>
      </c>
      <c r="C6" s="11" t="s">
        <v>11</v>
      </c>
      <c r="D6" s="11">
        <v>1</v>
      </c>
      <c r="E6" s="83"/>
      <c r="F6" s="12">
        <f t="shared" ref="F6:F16" si="0">E6*D6</f>
        <v>0</v>
      </c>
    </row>
    <row r="7" spans="1:6">
      <c r="A7" s="13" t="s">
        <v>12</v>
      </c>
      <c r="B7" s="14" t="s">
        <v>13</v>
      </c>
      <c r="C7" s="11" t="s">
        <v>11</v>
      </c>
      <c r="D7" s="15">
        <v>1</v>
      </c>
      <c r="E7" s="83"/>
      <c r="F7" s="12">
        <f t="shared" si="0"/>
        <v>0</v>
      </c>
    </row>
    <row r="8" spans="1:6">
      <c r="A8" s="13" t="s">
        <v>14</v>
      </c>
      <c r="B8" s="14" t="s">
        <v>15</v>
      </c>
      <c r="C8" s="11" t="s">
        <v>11</v>
      </c>
      <c r="D8" s="15">
        <v>1</v>
      </c>
      <c r="E8" s="83"/>
      <c r="F8" s="12">
        <f t="shared" si="0"/>
        <v>0</v>
      </c>
    </row>
    <row r="9" spans="1:6">
      <c r="A9" s="13" t="s">
        <v>16</v>
      </c>
      <c r="B9" s="2" t="s">
        <v>17</v>
      </c>
      <c r="C9" s="11" t="s">
        <v>11</v>
      </c>
      <c r="D9" s="15">
        <v>1</v>
      </c>
      <c r="E9" s="83"/>
      <c r="F9" s="12">
        <f t="shared" si="0"/>
        <v>0</v>
      </c>
    </row>
    <row r="10" spans="1:6">
      <c r="A10" s="13" t="s">
        <v>18</v>
      </c>
      <c r="B10" s="14" t="s">
        <v>19</v>
      </c>
      <c r="C10" s="11" t="s">
        <v>11</v>
      </c>
      <c r="D10" s="15">
        <v>1</v>
      </c>
      <c r="E10" s="83"/>
      <c r="F10" s="12">
        <f t="shared" si="0"/>
        <v>0</v>
      </c>
    </row>
    <row r="11" spans="1:6">
      <c r="A11" s="13" t="s">
        <v>20</v>
      </c>
      <c r="B11" s="2" t="s">
        <v>21</v>
      </c>
      <c r="C11" s="11" t="s">
        <v>11</v>
      </c>
      <c r="D11" s="15">
        <v>1</v>
      </c>
      <c r="E11" s="83"/>
      <c r="F11" s="12">
        <f t="shared" si="0"/>
        <v>0</v>
      </c>
    </row>
    <row r="12" spans="1:6" s="20" customFormat="1">
      <c r="A12" s="16" t="s">
        <v>22</v>
      </c>
      <c r="B12" s="17" t="s">
        <v>23</v>
      </c>
      <c r="C12" s="11" t="s">
        <v>11</v>
      </c>
      <c r="D12" s="18">
        <v>1</v>
      </c>
      <c r="E12" s="83"/>
      <c r="F12" s="19">
        <f t="shared" si="0"/>
        <v>0</v>
      </c>
    </row>
    <row r="13" spans="1:6">
      <c r="A13" s="13" t="s">
        <v>24</v>
      </c>
      <c r="B13" s="14" t="s">
        <v>25</v>
      </c>
      <c r="C13" s="11" t="s">
        <v>11</v>
      </c>
      <c r="D13" s="15">
        <v>1</v>
      </c>
      <c r="E13" s="83"/>
      <c r="F13" s="12">
        <f t="shared" si="0"/>
        <v>0</v>
      </c>
    </row>
    <row r="14" spans="1:6">
      <c r="A14" s="13" t="s">
        <v>26</v>
      </c>
      <c r="B14" s="14" t="s">
        <v>27</v>
      </c>
      <c r="C14" s="11" t="s">
        <v>11</v>
      </c>
      <c r="D14" s="15">
        <v>1</v>
      </c>
      <c r="E14" s="83"/>
      <c r="F14" s="12">
        <f t="shared" si="0"/>
        <v>0</v>
      </c>
    </row>
    <row r="15" spans="1:6">
      <c r="A15" s="13" t="s">
        <v>28</v>
      </c>
      <c r="B15" s="14" t="s">
        <v>29</v>
      </c>
      <c r="C15" s="11" t="s">
        <v>11</v>
      </c>
      <c r="D15" s="15">
        <v>1</v>
      </c>
      <c r="E15" s="83"/>
      <c r="F15" s="12">
        <f t="shared" si="0"/>
        <v>0</v>
      </c>
    </row>
    <row r="16" spans="1:6">
      <c r="A16" s="13" t="s">
        <v>30</v>
      </c>
      <c r="B16" s="2" t="s">
        <v>31</v>
      </c>
      <c r="C16" s="11" t="s">
        <v>11</v>
      </c>
      <c r="D16" s="15">
        <v>1</v>
      </c>
      <c r="E16" s="84"/>
      <c r="F16" s="114">
        <f t="shared" si="0"/>
        <v>0</v>
      </c>
    </row>
    <row r="17" spans="1:6">
      <c r="A17" s="54"/>
      <c r="B17" s="55"/>
      <c r="C17" s="56"/>
      <c r="D17" s="56"/>
      <c r="E17" s="115"/>
      <c r="F17" s="47"/>
    </row>
    <row r="18" spans="1:6">
      <c r="A18" s="54"/>
      <c r="B18" s="55"/>
      <c r="C18" s="56"/>
      <c r="D18" s="56"/>
      <c r="E18" s="116"/>
      <c r="F18" s="47"/>
    </row>
    <row r="19" spans="1:6">
      <c r="A19" s="54"/>
      <c r="B19" s="55"/>
      <c r="C19" s="56"/>
      <c r="D19" s="56"/>
      <c r="E19" s="116"/>
      <c r="F19" s="47"/>
    </row>
    <row r="20" spans="1:6">
      <c r="A20" s="54"/>
      <c r="B20" s="55"/>
      <c r="C20" s="56"/>
      <c r="D20" s="56"/>
      <c r="E20" s="116"/>
      <c r="F20" s="47"/>
    </row>
    <row r="21" spans="1:6">
      <c r="A21" s="54"/>
      <c r="B21" s="55"/>
      <c r="C21" s="56"/>
      <c r="D21" s="56"/>
      <c r="E21" s="116"/>
      <c r="F21" s="47"/>
    </row>
    <row r="22" spans="1:6">
      <c r="A22" s="54"/>
      <c r="B22" s="55"/>
      <c r="C22" s="56"/>
      <c r="D22" s="56"/>
      <c r="E22" s="116"/>
      <c r="F22" s="47"/>
    </row>
    <row r="23" spans="1:6">
      <c r="A23" s="54"/>
      <c r="B23" s="55"/>
      <c r="C23" s="56"/>
      <c r="D23" s="56"/>
      <c r="E23" s="116"/>
      <c r="F23" s="47"/>
    </row>
    <row r="24" spans="1:6">
      <c r="A24" s="54"/>
      <c r="B24" s="55"/>
      <c r="C24" s="56"/>
      <c r="D24" s="56"/>
      <c r="E24" s="116"/>
      <c r="F24" s="47"/>
    </row>
    <row r="25" spans="1:6">
      <c r="A25" s="54"/>
      <c r="B25" s="55"/>
      <c r="C25" s="56"/>
      <c r="D25" s="56"/>
      <c r="E25" s="116"/>
      <c r="F25" s="47"/>
    </row>
    <row r="26" spans="1:6">
      <c r="A26" s="54"/>
      <c r="B26" s="55"/>
      <c r="C26" s="56"/>
      <c r="D26" s="56"/>
      <c r="E26" s="116"/>
      <c r="F26" s="47"/>
    </row>
    <row r="27" spans="1:6">
      <c r="A27" s="54"/>
      <c r="B27" s="55"/>
      <c r="C27" s="56"/>
      <c r="D27" s="56"/>
      <c r="E27" s="116"/>
      <c r="F27" s="47"/>
    </row>
    <row r="28" spans="1:6">
      <c r="A28" s="54"/>
      <c r="B28" s="55"/>
      <c r="C28" s="56"/>
      <c r="D28" s="56"/>
      <c r="E28" s="116"/>
      <c r="F28" s="47"/>
    </row>
    <row r="29" spans="1:6">
      <c r="A29" s="54"/>
      <c r="B29" s="55"/>
      <c r="C29" s="56"/>
      <c r="D29" s="56"/>
      <c r="E29" s="116"/>
      <c r="F29" s="47"/>
    </row>
    <row r="30" spans="1:6">
      <c r="A30" s="54"/>
      <c r="B30" s="55"/>
      <c r="C30" s="56"/>
      <c r="D30" s="56"/>
      <c r="E30" s="116"/>
      <c r="F30" s="47"/>
    </row>
    <row r="31" spans="1:6">
      <c r="A31" s="54"/>
      <c r="B31" s="55"/>
      <c r="C31" s="56"/>
      <c r="D31" s="56"/>
      <c r="E31" s="116"/>
      <c r="F31" s="47"/>
    </row>
    <row r="32" spans="1:6">
      <c r="A32" s="54"/>
      <c r="B32" s="55"/>
      <c r="C32" s="56"/>
      <c r="D32" s="56"/>
      <c r="E32" s="116"/>
      <c r="F32" s="47"/>
    </row>
    <row r="33" spans="1:11">
      <c r="A33" s="54"/>
      <c r="B33" s="55"/>
      <c r="C33" s="56"/>
      <c r="D33" s="56"/>
      <c r="E33" s="116"/>
      <c r="F33" s="47"/>
    </row>
    <row r="34" spans="1:11">
      <c r="A34" s="54"/>
      <c r="B34" s="55"/>
      <c r="C34" s="56"/>
      <c r="D34" s="56"/>
      <c r="E34" s="116"/>
      <c r="F34" s="47"/>
    </row>
    <row r="35" spans="1:11" ht="15" thickBot="1">
      <c r="A35" s="54"/>
      <c r="B35" s="55"/>
      <c r="C35" s="56"/>
      <c r="D35" s="56"/>
      <c r="E35" s="117"/>
      <c r="F35" s="47"/>
    </row>
    <row r="36" spans="1:11" ht="15" thickBot="1">
      <c r="A36" s="128" t="s">
        <v>32</v>
      </c>
      <c r="B36" s="129"/>
      <c r="C36" s="129"/>
      <c r="D36" s="129"/>
      <c r="E36" s="130"/>
      <c r="F36" s="22">
        <f>SUM(F6:F16)</f>
        <v>0</v>
      </c>
    </row>
    <row r="37" spans="1:11" ht="10.5" customHeight="1" thickBot="1"/>
    <row r="38" spans="1:11" ht="15.75" customHeight="1" thickBot="1">
      <c r="A38" s="131" t="s">
        <v>33</v>
      </c>
      <c r="B38" s="132"/>
      <c r="C38" s="67"/>
      <c r="D38" s="127"/>
      <c r="E38" s="123"/>
      <c r="F38" s="123"/>
    </row>
    <row r="39" spans="1:11" ht="29.45" thickBot="1">
      <c r="A39" s="24" t="s">
        <v>34</v>
      </c>
      <c r="B39" s="25" t="s">
        <v>4</v>
      </c>
      <c r="C39" s="25" t="s">
        <v>5</v>
      </c>
      <c r="D39" s="25" t="s">
        <v>35</v>
      </c>
      <c r="E39" s="82" t="s">
        <v>7</v>
      </c>
      <c r="F39" s="8" t="s">
        <v>8</v>
      </c>
    </row>
    <row r="40" spans="1:11" ht="130.5">
      <c r="A40" s="9">
        <v>1</v>
      </c>
      <c r="B40" s="65" t="s">
        <v>36</v>
      </c>
      <c r="C40" s="11" t="s">
        <v>37</v>
      </c>
      <c r="D40" s="11">
        <v>1</v>
      </c>
      <c r="E40" s="85"/>
      <c r="F40" s="12">
        <f>E40*D40</f>
        <v>0</v>
      </c>
      <c r="G40" s="59"/>
    </row>
    <row r="41" spans="1:11" ht="30.95">
      <c r="A41" s="13">
        <v>2</v>
      </c>
      <c r="B41" s="64" t="s">
        <v>38</v>
      </c>
      <c r="C41" s="15" t="s">
        <v>39</v>
      </c>
      <c r="D41" s="15">
        <v>150</v>
      </c>
      <c r="E41" s="83"/>
      <c r="F41" s="26">
        <f t="shared" ref="F41:F46" si="1">E41*D41</f>
        <v>0</v>
      </c>
      <c r="K41" s="59"/>
    </row>
    <row r="42" spans="1:11" ht="45.6">
      <c r="A42" s="9">
        <v>3</v>
      </c>
      <c r="B42" s="64" t="s">
        <v>40</v>
      </c>
      <c r="C42" s="15" t="s">
        <v>39</v>
      </c>
      <c r="D42" s="15">
        <v>150</v>
      </c>
      <c r="E42" s="83"/>
      <c r="F42" s="26">
        <f>E42*D42</f>
        <v>0</v>
      </c>
      <c r="K42" s="59"/>
    </row>
    <row r="43" spans="1:11" ht="30.95">
      <c r="A43" s="13">
        <v>4</v>
      </c>
      <c r="B43" s="64" t="s">
        <v>41</v>
      </c>
      <c r="C43" s="15" t="s">
        <v>39</v>
      </c>
      <c r="D43" s="15">
        <v>150</v>
      </c>
      <c r="E43" s="83"/>
      <c r="F43" s="26">
        <f>E43*D43</f>
        <v>0</v>
      </c>
      <c r="K43" s="59"/>
    </row>
    <row r="44" spans="1:11">
      <c r="A44" s="9">
        <v>5</v>
      </c>
      <c r="B44" s="64" t="s">
        <v>42</v>
      </c>
      <c r="C44" s="15" t="s">
        <v>39</v>
      </c>
      <c r="D44" s="15">
        <v>150</v>
      </c>
      <c r="E44" s="83"/>
      <c r="F44" s="26">
        <f>E44*D44</f>
        <v>0</v>
      </c>
      <c r="K44" s="59"/>
    </row>
    <row r="45" spans="1:11">
      <c r="A45" s="13">
        <v>6</v>
      </c>
      <c r="B45" s="64" t="s">
        <v>43</v>
      </c>
      <c r="C45" s="15" t="s">
        <v>44</v>
      </c>
      <c r="D45" s="15">
        <v>1</v>
      </c>
      <c r="E45" s="83"/>
      <c r="F45" s="26">
        <f t="shared" si="1"/>
        <v>0</v>
      </c>
      <c r="K45" s="59"/>
    </row>
    <row r="46" spans="1:11" ht="65.25" customHeight="1">
      <c r="A46" s="9">
        <v>7</v>
      </c>
      <c r="B46" s="64" t="s">
        <v>45</v>
      </c>
      <c r="C46" s="15" t="s">
        <v>3</v>
      </c>
      <c r="D46" s="15">
        <v>1</v>
      </c>
      <c r="E46" s="83"/>
      <c r="F46" s="26">
        <f t="shared" si="1"/>
        <v>0</v>
      </c>
      <c r="K46" s="59"/>
    </row>
    <row r="47" spans="1:11" ht="29.1">
      <c r="A47" s="13">
        <v>8</v>
      </c>
      <c r="B47" s="2" t="s">
        <v>46</v>
      </c>
      <c r="C47" s="15" t="s">
        <v>3</v>
      </c>
      <c r="D47" s="15">
        <v>1</v>
      </c>
      <c r="E47" s="83"/>
      <c r="F47" s="26">
        <f>E47*D47</f>
        <v>0</v>
      </c>
    </row>
    <row r="48" spans="1:11" ht="72.599999999999994">
      <c r="A48" s="9">
        <v>9</v>
      </c>
      <c r="B48" s="68" t="s">
        <v>47</v>
      </c>
      <c r="C48" s="15" t="s">
        <v>48</v>
      </c>
      <c r="D48" s="15">
        <v>1</v>
      </c>
      <c r="E48" s="83"/>
      <c r="F48" s="26">
        <f>E48*D48</f>
        <v>0</v>
      </c>
      <c r="K48" s="59"/>
    </row>
    <row r="49" spans="1:11" ht="44.1" thickBot="1">
      <c r="A49" s="13">
        <v>10</v>
      </c>
      <c r="B49" s="64" t="s">
        <v>49</v>
      </c>
      <c r="C49" s="15" t="s">
        <v>3</v>
      </c>
      <c r="D49" s="15">
        <v>1</v>
      </c>
      <c r="E49" s="83"/>
      <c r="F49" s="26">
        <f t="shared" ref="F49" si="2">E49*D49</f>
        <v>0</v>
      </c>
      <c r="K49" s="59"/>
    </row>
    <row r="50" spans="1:11" ht="15" thickBot="1">
      <c r="A50" s="128" t="s">
        <v>50</v>
      </c>
      <c r="B50" s="129"/>
      <c r="C50" s="129"/>
      <c r="D50" s="129"/>
      <c r="E50" s="130"/>
      <c r="F50" s="22">
        <f>SUM(F40:F49)</f>
        <v>0</v>
      </c>
    </row>
    <row r="51" spans="1:11" ht="15" thickBot="1"/>
    <row r="52" spans="1:11" ht="15" thickBot="1">
      <c r="A52" s="133" t="s">
        <v>51</v>
      </c>
      <c r="B52" s="134"/>
      <c r="C52" s="134"/>
      <c r="D52" s="134"/>
      <c r="E52" s="134"/>
      <c r="F52" s="135"/>
    </row>
    <row r="53" spans="1:11" ht="29.45" thickBot="1">
      <c r="A53" s="24" t="s">
        <v>34</v>
      </c>
      <c r="B53" s="25" t="s">
        <v>4</v>
      </c>
      <c r="C53" s="25" t="s">
        <v>5</v>
      </c>
      <c r="D53" s="25" t="s">
        <v>35</v>
      </c>
      <c r="E53" s="82" t="s">
        <v>7</v>
      </c>
      <c r="F53" s="8" t="s">
        <v>8</v>
      </c>
    </row>
    <row r="54" spans="1:11">
      <c r="A54" s="9"/>
      <c r="B54" s="28" t="s">
        <v>52</v>
      </c>
      <c r="C54" s="11"/>
      <c r="D54" s="11"/>
      <c r="E54" s="83"/>
      <c r="F54" s="19"/>
    </row>
    <row r="55" spans="1:11">
      <c r="A55" s="13"/>
      <c r="B55" s="29" t="s">
        <v>53</v>
      </c>
      <c r="C55" s="15"/>
      <c r="D55" s="15"/>
      <c r="E55" s="84"/>
      <c r="F55" s="30"/>
    </row>
    <row r="56" spans="1:11" ht="29.1">
      <c r="A56" s="13">
        <v>1</v>
      </c>
      <c r="B56" s="2" t="s">
        <v>54</v>
      </c>
      <c r="C56" s="15" t="s">
        <v>55</v>
      </c>
      <c r="D56" s="15">
        <v>1.5</v>
      </c>
      <c r="E56" s="84"/>
      <c r="F56" s="26">
        <f t="shared" ref="F56:F63" si="3">E56*D56</f>
        <v>0</v>
      </c>
    </row>
    <row r="57" spans="1:11" ht="16.5">
      <c r="A57" s="13">
        <v>2</v>
      </c>
      <c r="B57" s="2" t="s">
        <v>56</v>
      </c>
      <c r="C57" s="15" t="s">
        <v>55</v>
      </c>
      <c r="D57" s="15">
        <v>2</v>
      </c>
      <c r="E57" s="84"/>
      <c r="F57" s="26">
        <f t="shared" si="3"/>
        <v>0</v>
      </c>
    </row>
    <row r="58" spans="1:11">
      <c r="A58" s="13">
        <v>3</v>
      </c>
      <c r="B58" s="2" t="s">
        <v>57</v>
      </c>
      <c r="C58" s="15" t="s">
        <v>58</v>
      </c>
      <c r="D58" s="52">
        <v>30</v>
      </c>
      <c r="E58" s="84"/>
      <c r="F58" s="27">
        <f>E58*D58</f>
        <v>0</v>
      </c>
    </row>
    <row r="59" spans="1:11" ht="16.5">
      <c r="A59" s="13">
        <v>4</v>
      </c>
      <c r="B59" s="2" t="s">
        <v>59</v>
      </c>
      <c r="C59" s="15" t="s">
        <v>55</v>
      </c>
      <c r="D59" s="15">
        <v>1.5</v>
      </c>
      <c r="E59" s="84"/>
      <c r="F59" s="26">
        <f t="shared" si="3"/>
        <v>0</v>
      </c>
    </row>
    <row r="60" spans="1:11" ht="16.5">
      <c r="A60" s="13">
        <v>5</v>
      </c>
      <c r="B60" s="2" t="s">
        <v>60</v>
      </c>
      <c r="C60" s="15" t="s">
        <v>55</v>
      </c>
      <c r="D60" s="15">
        <v>1</v>
      </c>
      <c r="E60" s="84"/>
      <c r="F60" s="26">
        <f t="shared" si="3"/>
        <v>0</v>
      </c>
    </row>
    <row r="61" spans="1:11">
      <c r="A61" s="13">
        <v>6</v>
      </c>
      <c r="B61" s="2" t="s">
        <v>61</v>
      </c>
      <c r="C61" s="15" t="s">
        <v>62</v>
      </c>
      <c r="D61" s="15">
        <v>7.5</v>
      </c>
      <c r="E61" s="84"/>
      <c r="F61" s="26">
        <f t="shared" si="3"/>
        <v>0</v>
      </c>
    </row>
    <row r="62" spans="1:11">
      <c r="A62" s="31">
        <v>7</v>
      </c>
      <c r="B62" s="29" t="s">
        <v>63</v>
      </c>
      <c r="C62" s="15"/>
      <c r="D62" s="15"/>
      <c r="E62" s="84"/>
      <c r="F62" s="26"/>
    </row>
    <row r="63" spans="1:11" ht="29.1">
      <c r="A63" s="13">
        <v>8</v>
      </c>
      <c r="B63" s="2" t="s">
        <v>64</v>
      </c>
      <c r="C63" s="15" t="s">
        <v>55</v>
      </c>
      <c r="D63" s="15">
        <v>1</v>
      </c>
      <c r="E63" s="84"/>
      <c r="F63" s="26">
        <f t="shared" si="3"/>
        <v>0</v>
      </c>
    </row>
    <row r="64" spans="1:11">
      <c r="A64" s="32"/>
      <c r="B64" s="29" t="s">
        <v>65</v>
      </c>
      <c r="C64" s="15"/>
      <c r="D64" s="15"/>
      <c r="E64" s="84"/>
      <c r="F64" s="26"/>
    </row>
    <row r="65" spans="1:6">
      <c r="A65" s="13">
        <v>9</v>
      </c>
      <c r="B65" s="2" t="s">
        <v>66</v>
      </c>
      <c r="C65" s="15" t="s">
        <v>62</v>
      </c>
      <c r="D65" s="15">
        <v>0.5</v>
      </c>
      <c r="E65" s="86"/>
      <c r="F65" s="26">
        <f t="shared" ref="F65:F77" si="4">E65*D65</f>
        <v>0</v>
      </c>
    </row>
    <row r="66" spans="1:6">
      <c r="A66" s="32"/>
      <c r="B66" s="29" t="s">
        <v>67</v>
      </c>
      <c r="C66" s="15"/>
      <c r="D66" s="18"/>
      <c r="E66" s="84"/>
      <c r="F66" s="26"/>
    </row>
    <row r="67" spans="1:6">
      <c r="A67" s="32"/>
      <c r="B67" s="29" t="s">
        <v>68</v>
      </c>
      <c r="C67" s="15"/>
      <c r="D67" s="18"/>
      <c r="E67" s="84"/>
      <c r="F67" s="26"/>
    </row>
    <row r="68" spans="1:6" ht="16.5">
      <c r="A68" s="13">
        <v>10</v>
      </c>
      <c r="B68" s="2" t="s">
        <v>69</v>
      </c>
      <c r="C68" s="15" t="s">
        <v>55</v>
      </c>
      <c r="D68" s="15">
        <v>2</v>
      </c>
      <c r="E68" s="84"/>
      <c r="F68" s="26">
        <f t="shared" si="4"/>
        <v>0</v>
      </c>
    </row>
    <row r="69" spans="1:6">
      <c r="A69" s="13">
        <v>11</v>
      </c>
      <c r="B69" s="2" t="s">
        <v>70</v>
      </c>
      <c r="C69" s="15" t="s">
        <v>58</v>
      </c>
      <c r="D69" s="15">
        <v>30</v>
      </c>
      <c r="E69" s="84"/>
      <c r="F69" s="26">
        <f>E69*D69</f>
        <v>0</v>
      </c>
    </row>
    <row r="70" spans="1:6">
      <c r="A70" s="32"/>
      <c r="B70" s="29" t="s">
        <v>71</v>
      </c>
      <c r="C70" s="15"/>
      <c r="D70" s="18"/>
      <c r="E70" s="84"/>
      <c r="F70" s="26"/>
    </row>
    <row r="71" spans="1:6">
      <c r="A71" s="32"/>
      <c r="B71" s="29" t="s">
        <v>72</v>
      </c>
      <c r="C71" s="15"/>
      <c r="D71" s="18"/>
      <c r="E71" s="84"/>
      <c r="F71" s="26"/>
    </row>
    <row r="72" spans="1:6">
      <c r="A72" s="13">
        <v>12</v>
      </c>
      <c r="B72" s="2" t="s">
        <v>73</v>
      </c>
      <c r="C72" s="15" t="s">
        <v>74</v>
      </c>
      <c r="D72" s="15">
        <v>60</v>
      </c>
      <c r="E72" s="84"/>
      <c r="F72" s="26">
        <f t="shared" si="4"/>
        <v>0</v>
      </c>
    </row>
    <row r="73" spans="1:6">
      <c r="A73" s="13">
        <v>13</v>
      </c>
      <c r="B73" s="2" t="s">
        <v>75</v>
      </c>
      <c r="C73" s="15" t="s">
        <v>74</v>
      </c>
      <c r="D73" s="15">
        <v>8</v>
      </c>
      <c r="E73" s="84"/>
      <c r="F73" s="26">
        <f t="shared" si="4"/>
        <v>0</v>
      </c>
    </row>
    <row r="74" spans="1:6">
      <c r="A74" s="13">
        <v>14</v>
      </c>
      <c r="B74" s="2" t="s">
        <v>76</v>
      </c>
      <c r="C74" s="15" t="s">
        <v>62</v>
      </c>
      <c r="D74" s="15">
        <v>12</v>
      </c>
      <c r="E74" s="84"/>
      <c r="F74" s="26">
        <f t="shared" si="4"/>
        <v>0</v>
      </c>
    </row>
    <row r="75" spans="1:6" ht="57.95">
      <c r="A75" s="13">
        <v>15</v>
      </c>
      <c r="B75" s="2" t="s">
        <v>77</v>
      </c>
      <c r="C75" s="15" t="s">
        <v>78</v>
      </c>
      <c r="D75" s="15">
        <v>9</v>
      </c>
      <c r="E75" s="84"/>
      <c r="F75" s="26">
        <f t="shared" si="4"/>
        <v>0</v>
      </c>
    </row>
    <row r="76" spans="1:6">
      <c r="A76" s="32"/>
      <c r="B76" s="29" t="s">
        <v>79</v>
      </c>
      <c r="C76" s="15"/>
      <c r="D76" s="18"/>
      <c r="E76" s="84"/>
      <c r="F76" s="26"/>
    </row>
    <row r="77" spans="1:6" ht="15" thickBot="1">
      <c r="A77" s="33">
        <v>16</v>
      </c>
      <c r="B77" s="34" t="s">
        <v>80</v>
      </c>
      <c r="C77" s="35" t="s">
        <v>78</v>
      </c>
      <c r="D77" s="35">
        <v>12</v>
      </c>
      <c r="E77" s="84"/>
      <c r="F77" s="26">
        <f t="shared" si="4"/>
        <v>0</v>
      </c>
    </row>
    <row r="78" spans="1:6" ht="15" thickBot="1">
      <c r="A78" s="128" t="s">
        <v>81</v>
      </c>
      <c r="B78" s="129"/>
      <c r="C78" s="129"/>
      <c r="D78" s="129"/>
      <c r="E78" s="130"/>
      <c r="F78" s="23">
        <f>SUM(F56:F77)</f>
        <v>0</v>
      </c>
    </row>
    <row r="79" spans="1:6" ht="15" thickBot="1">
      <c r="A79" s="57"/>
      <c r="B79" s="58"/>
      <c r="C79" s="58"/>
      <c r="D79" s="58"/>
      <c r="E79" s="87"/>
      <c r="F79" s="61"/>
    </row>
    <row r="80" spans="1:6" ht="15" thickBot="1">
      <c r="A80" s="57"/>
      <c r="B80" s="58"/>
      <c r="C80" s="58"/>
      <c r="D80" s="58"/>
      <c r="E80" s="87"/>
      <c r="F80" s="61"/>
    </row>
    <row r="81" spans="1:6" ht="15.75" customHeight="1" thickBot="1">
      <c r="A81" s="127" t="s">
        <v>82</v>
      </c>
      <c r="B81" s="123"/>
      <c r="C81" s="123"/>
      <c r="D81" s="123"/>
      <c r="E81" s="123"/>
      <c r="F81" s="123"/>
    </row>
    <row r="82" spans="1:6" ht="29.45" thickBot="1">
      <c r="A82" s="24" t="s">
        <v>3</v>
      </c>
      <c r="B82" s="25" t="s">
        <v>4</v>
      </c>
      <c r="C82" s="25" t="s">
        <v>5</v>
      </c>
      <c r="D82" s="25" t="s">
        <v>35</v>
      </c>
      <c r="E82" s="82" t="s">
        <v>7</v>
      </c>
      <c r="F82" s="8" t="s">
        <v>8</v>
      </c>
    </row>
    <row r="83" spans="1:6">
      <c r="A83" s="36"/>
      <c r="B83" s="37" t="s">
        <v>83</v>
      </c>
      <c r="C83" s="38" t="s">
        <v>84</v>
      </c>
      <c r="D83" s="38"/>
      <c r="E83" s="88"/>
      <c r="F83" s="39"/>
    </row>
    <row r="84" spans="1:6" ht="72.599999999999994">
      <c r="A84" s="40"/>
      <c r="B84" s="41" t="s">
        <v>85</v>
      </c>
      <c r="C84" s="42"/>
      <c r="D84" s="42"/>
      <c r="E84" s="89"/>
      <c r="F84" s="43"/>
    </row>
    <row r="85" spans="1:6" ht="38.450000000000003" customHeight="1">
      <c r="A85" s="13" t="s">
        <v>9</v>
      </c>
      <c r="B85" s="2" t="s">
        <v>86</v>
      </c>
      <c r="C85" s="15" t="s">
        <v>3</v>
      </c>
      <c r="D85" s="15">
        <v>1</v>
      </c>
      <c r="E85" s="84"/>
      <c r="F85" s="26">
        <f t="shared" ref="F85" si="5">E85*D85</f>
        <v>0</v>
      </c>
    </row>
    <row r="86" spans="1:6" ht="29.1">
      <c r="A86" s="13"/>
      <c r="B86" s="44" t="s">
        <v>87</v>
      </c>
      <c r="C86" s="15"/>
      <c r="D86" s="15"/>
      <c r="E86" s="84"/>
      <c r="F86" s="26"/>
    </row>
    <row r="87" spans="1:6">
      <c r="A87" s="13" t="s">
        <v>12</v>
      </c>
      <c r="B87" s="2" t="s">
        <v>88</v>
      </c>
      <c r="C87" s="15" t="s">
        <v>3</v>
      </c>
      <c r="D87" s="15">
        <v>1</v>
      </c>
      <c r="E87" s="84"/>
      <c r="F87" s="26">
        <f t="shared" ref="F87" si="6">E87*D87</f>
        <v>0</v>
      </c>
    </row>
    <row r="88" spans="1:6">
      <c r="A88" s="13"/>
      <c r="B88" s="45" t="s">
        <v>89</v>
      </c>
      <c r="C88" s="15"/>
      <c r="D88" s="15"/>
      <c r="E88" s="84"/>
      <c r="F88" s="26"/>
    </row>
    <row r="89" spans="1:6">
      <c r="A89" s="13"/>
      <c r="B89" s="2" t="s">
        <v>90</v>
      </c>
      <c r="C89" s="15"/>
      <c r="D89" s="15"/>
      <c r="E89" s="84"/>
      <c r="F89" s="26"/>
    </row>
    <row r="90" spans="1:6" ht="72.599999999999994">
      <c r="A90" s="13"/>
      <c r="B90" s="29" t="s">
        <v>91</v>
      </c>
      <c r="C90" s="15"/>
      <c r="D90" s="15"/>
      <c r="E90" s="84"/>
      <c r="F90" s="26"/>
    </row>
    <row r="91" spans="1:6">
      <c r="A91" s="13"/>
      <c r="B91" s="2" t="s">
        <v>92</v>
      </c>
      <c r="C91" s="15"/>
      <c r="D91" s="15"/>
      <c r="E91" s="84"/>
      <c r="F91" s="26"/>
    </row>
    <row r="92" spans="1:6">
      <c r="A92" s="13" t="s">
        <v>14</v>
      </c>
      <c r="B92" s="2" t="s">
        <v>93</v>
      </c>
      <c r="C92" s="15" t="s">
        <v>74</v>
      </c>
      <c r="D92" s="15">
        <v>50</v>
      </c>
      <c r="E92" s="84"/>
      <c r="F92" s="26">
        <f t="shared" ref="F92:F94" si="7">E92*D92</f>
        <v>0</v>
      </c>
    </row>
    <row r="93" spans="1:6">
      <c r="A93" s="13" t="s">
        <v>16</v>
      </c>
      <c r="B93" s="2" t="s">
        <v>94</v>
      </c>
      <c r="C93" s="15" t="s">
        <v>74</v>
      </c>
      <c r="D93" s="15">
        <v>45</v>
      </c>
      <c r="E93" s="84"/>
      <c r="F93" s="26">
        <f t="shared" si="7"/>
        <v>0</v>
      </c>
    </row>
    <row r="94" spans="1:6" ht="29.1">
      <c r="A94" s="13" t="s">
        <v>18</v>
      </c>
      <c r="B94" s="2" t="s">
        <v>95</v>
      </c>
      <c r="C94" s="15" t="s">
        <v>74</v>
      </c>
      <c r="D94" s="15">
        <v>50</v>
      </c>
      <c r="E94" s="84"/>
      <c r="F94" s="26">
        <f t="shared" si="7"/>
        <v>0</v>
      </c>
    </row>
    <row r="95" spans="1:6">
      <c r="A95" s="13"/>
      <c r="B95" s="45" t="s">
        <v>96</v>
      </c>
      <c r="C95" s="15"/>
      <c r="D95" s="15"/>
      <c r="E95" s="84"/>
      <c r="F95" s="26"/>
    </row>
    <row r="96" spans="1:6" ht="43.5">
      <c r="A96" s="13" t="s">
        <v>20</v>
      </c>
      <c r="B96" s="2" t="s">
        <v>97</v>
      </c>
      <c r="C96" s="15" t="s">
        <v>3</v>
      </c>
      <c r="D96" s="15">
        <v>1</v>
      </c>
      <c r="E96" s="84"/>
      <c r="F96" s="26">
        <f t="shared" ref="F96" si="8">E96*D96</f>
        <v>0</v>
      </c>
    </row>
    <row r="97" spans="1:6">
      <c r="A97" s="13"/>
      <c r="B97" s="45" t="s">
        <v>98</v>
      </c>
      <c r="C97" s="15"/>
      <c r="D97" s="15"/>
      <c r="E97" s="84"/>
      <c r="F97" s="26"/>
    </row>
    <row r="98" spans="1:6" ht="29.1">
      <c r="A98" s="13"/>
      <c r="B98" s="29" t="s">
        <v>99</v>
      </c>
      <c r="C98" s="15"/>
      <c r="D98" s="15"/>
      <c r="E98" s="84"/>
      <c r="F98" s="26"/>
    </row>
    <row r="99" spans="1:6" ht="29.1">
      <c r="A99" s="13" t="s">
        <v>22</v>
      </c>
      <c r="B99" s="2" t="s">
        <v>100</v>
      </c>
      <c r="C99" s="15" t="s">
        <v>58</v>
      </c>
      <c r="D99" s="15">
        <v>20</v>
      </c>
      <c r="E99" s="84"/>
      <c r="F99" s="26">
        <f t="shared" ref="F99:F101" si="9">E99*D99</f>
        <v>0</v>
      </c>
    </row>
    <row r="100" spans="1:6">
      <c r="A100" s="13" t="s">
        <v>26</v>
      </c>
      <c r="B100" s="2" t="s">
        <v>101</v>
      </c>
      <c r="C100" s="15" t="s">
        <v>44</v>
      </c>
      <c r="D100" s="15">
        <v>2</v>
      </c>
      <c r="E100" s="84"/>
      <c r="F100" s="26">
        <f t="shared" si="9"/>
        <v>0</v>
      </c>
    </row>
    <row r="101" spans="1:6">
      <c r="A101" s="13" t="s">
        <v>24</v>
      </c>
      <c r="B101" s="2" t="s">
        <v>102</v>
      </c>
      <c r="C101" s="15" t="s">
        <v>3</v>
      </c>
      <c r="D101" s="15">
        <v>1</v>
      </c>
      <c r="E101" s="84"/>
      <c r="F101" s="26">
        <f t="shared" si="9"/>
        <v>0</v>
      </c>
    </row>
    <row r="102" spans="1:6">
      <c r="A102" s="13"/>
      <c r="B102" s="2"/>
      <c r="C102" s="15"/>
      <c r="D102" s="15"/>
      <c r="E102" s="84"/>
      <c r="F102" s="26"/>
    </row>
    <row r="103" spans="1:6">
      <c r="A103" s="13"/>
      <c r="B103" s="2"/>
      <c r="C103" s="15"/>
      <c r="D103" s="15"/>
      <c r="E103" s="84"/>
      <c r="F103" s="26"/>
    </row>
    <row r="104" spans="1:6">
      <c r="A104" s="13"/>
      <c r="B104" s="2"/>
      <c r="C104" s="15"/>
      <c r="D104" s="15"/>
      <c r="E104" s="84"/>
      <c r="F104" s="26"/>
    </row>
    <row r="105" spans="1:6">
      <c r="A105" s="13" t="s">
        <v>9</v>
      </c>
      <c r="B105" s="45" t="s">
        <v>103</v>
      </c>
      <c r="C105" s="15"/>
      <c r="D105" s="15"/>
      <c r="E105" s="84"/>
      <c r="F105" s="26"/>
    </row>
    <row r="106" spans="1:6" ht="57.95">
      <c r="A106" s="13"/>
      <c r="B106" s="29" t="s">
        <v>104</v>
      </c>
      <c r="C106" s="15"/>
      <c r="D106" s="15"/>
      <c r="E106" s="84"/>
      <c r="F106" s="26"/>
    </row>
    <row r="107" spans="1:6">
      <c r="A107" s="13" t="s">
        <v>12</v>
      </c>
      <c r="B107" s="2" t="s">
        <v>105</v>
      </c>
      <c r="C107" s="15" t="s">
        <v>106</v>
      </c>
      <c r="D107" s="15">
        <v>1</v>
      </c>
      <c r="E107" s="84"/>
      <c r="F107" s="26">
        <f t="shared" ref="F107:F109" si="10">E107*D107</f>
        <v>0</v>
      </c>
    </row>
    <row r="108" spans="1:6" ht="35.450000000000003" customHeight="1">
      <c r="A108" s="13"/>
      <c r="B108" s="44" t="s">
        <v>107</v>
      </c>
      <c r="C108" s="15" t="s">
        <v>108</v>
      </c>
      <c r="D108" s="15">
        <v>1</v>
      </c>
      <c r="E108" s="84"/>
      <c r="F108" s="26">
        <f t="shared" si="10"/>
        <v>0</v>
      </c>
    </row>
    <row r="109" spans="1:6" ht="15" thickBot="1">
      <c r="A109" s="13" t="s">
        <v>14</v>
      </c>
      <c r="B109" s="2" t="s">
        <v>109</v>
      </c>
      <c r="C109" s="35" t="s">
        <v>108</v>
      </c>
      <c r="D109" s="118">
        <v>1</v>
      </c>
      <c r="E109" s="90"/>
      <c r="F109" s="26">
        <f t="shared" si="10"/>
        <v>0</v>
      </c>
    </row>
    <row r="110" spans="1:6" ht="15" thickBot="1">
      <c r="A110" s="128" t="s">
        <v>110</v>
      </c>
      <c r="B110" s="129"/>
      <c r="C110" s="129"/>
      <c r="D110" s="129"/>
      <c r="E110" s="129"/>
      <c r="F110" s="61">
        <f>SUM(F85:F109)</f>
        <v>0</v>
      </c>
    </row>
    <row r="111" spans="1:6" ht="15" thickBot="1">
      <c r="A111" s="46"/>
      <c r="B111" s="106"/>
      <c r="C111" s="101"/>
      <c r="D111" s="107"/>
      <c r="E111" s="91"/>
    </row>
    <row r="112" spans="1:6" s="63" customFormat="1" ht="32.450000000000003" customHeight="1" thickBot="1">
      <c r="A112" s="66" t="s">
        <v>111</v>
      </c>
      <c r="B112" s="112" t="s">
        <v>112</v>
      </c>
      <c r="C112" s="103" t="s">
        <v>3</v>
      </c>
      <c r="D112" s="103">
        <v>1</v>
      </c>
      <c r="E112" s="104"/>
      <c r="F112" s="105">
        <f t="shared" ref="F112" si="11">E112*D112</f>
        <v>0</v>
      </c>
    </row>
    <row r="113" spans="1:7" customFormat="1" ht="15" customHeight="1">
      <c r="A113" s="108"/>
      <c r="B113" s="109"/>
      <c r="C113" s="110"/>
      <c r="D113" s="111"/>
      <c r="E113" s="83"/>
      <c r="F113" s="69"/>
    </row>
    <row r="114" spans="1:7" ht="15" thickBot="1">
      <c r="A114" s="5"/>
      <c r="B114" s="113"/>
      <c r="C114" s="100"/>
      <c r="D114" s="101"/>
      <c r="E114" s="102"/>
      <c r="F114" s="48"/>
    </row>
    <row r="115" spans="1:7" ht="15" customHeight="1" thickBot="1">
      <c r="A115" s="49" t="s">
        <v>113</v>
      </c>
      <c r="B115" s="60" t="s">
        <v>114</v>
      </c>
      <c r="C115" s="103" t="s">
        <v>3</v>
      </c>
      <c r="D115" s="4">
        <v>1</v>
      </c>
      <c r="E115" s="104"/>
      <c r="F115" s="105">
        <f t="shared" ref="F115" si="12">E115*D115</f>
        <v>0</v>
      </c>
    </row>
    <row r="116" spans="1:7" ht="15" thickBot="1">
      <c r="A116" s="50"/>
      <c r="B116" s="5"/>
      <c r="C116" s="5"/>
      <c r="E116" s="91"/>
      <c r="F116" s="48"/>
    </row>
    <row r="117" spans="1:7" ht="15.75" customHeight="1" thickBot="1">
      <c r="A117" s="6" t="s">
        <v>115</v>
      </c>
      <c r="B117" s="129" t="s">
        <v>4</v>
      </c>
      <c r="C117" s="138"/>
      <c r="D117" s="80"/>
      <c r="E117" s="92"/>
      <c r="F117" s="58" t="s">
        <v>8</v>
      </c>
    </row>
    <row r="118" spans="1:7">
      <c r="A118" s="9">
        <v>1</v>
      </c>
      <c r="B118" s="139" t="s">
        <v>116</v>
      </c>
      <c r="C118" s="140"/>
      <c r="D118" s="75"/>
      <c r="E118" s="93"/>
      <c r="F118" s="69">
        <f>F36</f>
        <v>0</v>
      </c>
    </row>
    <row r="119" spans="1:7">
      <c r="A119" s="13">
        <v>2</v>
      </c>
      <c r="B119" s="136" t="s">
        <v>117</v>
      </c>
      <c r="C119" s="137"/>
      <c r="D119" s="76"/>
      <c r="E119" s="94"/>
      <c r="F119" s="62">
        <f>F50</f>
        <v>0</v>
      </c>
    </row>
    <row r="120" spans="1:7">
      <c r="A120" s="13">
        <v>3</v>
      </c>
      <c r="B120" s="136" t="s">
        <v>118</v>
      </c>
      <c r="C120" s="137"/>
      <c r="D120" s="76"/>
      <c r="E120" s="94"/>
      <c r="F120" s="62">
        <f>F78</f>
        <v>0</v>
      </c>
    </row>
    <row r="121" spans="1:7">
      <c r="A121" s="13">
        <v>4</v>
      </c>
      <c r="B121" s="136" t="s">
        <v>119</v>
      </c>
      <c r="C121" s="137"/>
      <c r="D121" s="77"/>
      <c r="E121" s="95"/>
      <c r="F121" s="70">
        <f>F110</f>
        <v>0</v>
      </c>
    </row>
    <row r="122" spans="1:7">
      <c r="A122" s="13">
        <v>5</v>
      </c>
      <c r="B122" s="136" t="s">
        <v>120</v>
      </c>
      <c r="C122" s="137"/>
      <c r="D122" s="76"/>
      <c r="E122" s="94"/>
      <c r="F122" s="71">
        <f>F112</f>
        <v>0</v>
      </c>
    </row>
    <row r="123" spans="1:7" ht="15" thickBot="1">
      <c r="A123" s="21">
        <v>6</v>
      </c>
      <c r="B123" s="141" t="s">
        <v>121</v>
      </c>
      <c r="C123" s="142"/>
      <c r="D123" s="77"/>
      <c r="E123" s="95"/>
      <c r="F123" s="70">
        <f>F115</f>
        <v>0</v>
      </c>
    </row>
    <row r="124" spans="1:7" ht="15" thickBot="1">
      <c r="A124" s="143" t="s">
        <v>122</v>
      </c>
      <c r="B124" s="144"/>
      <c r="C124" s="145"/>
      <c r="D124" s="78"/>
      <c r="E124" s="96"/>
      <c r="F124" s="72">
        <f>SUM(F118:F123)</f>
        <v>0</v>
      </c>
      <c r="G124" s="59"/>
    </row>
    <row r="125" spans="1:7" ht="14.45" customHeight="1">
      <c r="A125" s="149" t="s">
        <v>123</v>
      </c>
      <c r="B125" s="150"/>
      <c r="C125" s="151"/>
      <c r="D125" s="75"/>
      <c r="E125" s="97"/>
      <c r="F125" s="69">
        <f>F124*0.05</f>
        <v>0</v>
      </c>
    </row>
    <row r="126" spans="1:7" ht="15" thickBot="1">
      <c r="A126" s="152"/>
      <c r="B126" s="141"/>
      <c r="C126" s="142"/>
      <c r="D126" s="79"/>
      <c r="E126" s="98"/>
      <c r="F126" s="73"/>
    </row>
    <row r="127" spans="1:7" ht="15" customHeight="1" thickBot="1">
      <c r="A127" s="146" t="s">
        <v>124</v>
      </c>
      <c r="B127" s="147"/>
      <c r="C127" s="148"/>
      <c r="D127" s="79"/>
      <c r="E127" s="99"/>
      <c r="F127" s="74">
        <f>F124+F125</f>
        <v>0</v>
      </c>
    </row>
    <row r="128" spans="1:7">
      <c r="F128" s="51"/>
    </row>
  </sheetData>
  <mergeCells count="24">
    <mergeCell ref="B123:C123"/>
    <mergeCell ref="A124:C124"/>
    <mergeCell ref="B121:C121"/>
    <mergeCell ref="B122:C122"/>
    <mergeCell ref="A127:C127"/>
    <mergeCell ref="A125:C125"/>
    <mergeCell ref="A126:C126"/>
    <mergeCell ref="B120:C120"/>
    <mergeCell ref="A110:E110"/>
    <mergeCell ref="B117:C117"/>
    <mergeCell ref="B118:C118"/>
    <mergeCell ref="B119:C119"/>
    <mergeCell ref="A81:C81"/>
    <mergeCell ref="D81:F81"/>
    <mergeCell ref="A36:E36"/>
    <mergeCell ref="A38:B38"/>
    <mergeCell ref="D38:F38"/>
    <mergeCell ref="A50:E50"/>
    <mergeCell ref="A52:F52"/>
    <mergeCell ref="A2:F2"/>
    <mergeCell ref="D3:F3"/>
    <mergeCell ref="A4:C4"/>
    <mergeCell ref="D4:F4"/>
    <mergeCell ref="A78:E78"/>
  </mergeCells>
  <pageMargins left="0.7" right="0.7" top="0.75" bottom="0.75" header="0.3" footer="0.3"/>
  <pageSetup paperSize="9" scale="90" fitToHeight="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D68A28B51D514D40849FE8116A39ECA6" ma:contentTypeVersion="32" ma:contentTypeDescription="Create a new document." ma:contentTypeScope="" ma:versionID="e4d5a130a4edddc8504855dad8424462">
  <xsd:schema xmlns:xsd="http://www.w3.org/2001/XMLSchema" xmlns:xs="http://www.w3.org/2001/XMLSchema" xmlns:p="http://schemas.microsoft.com/office/2006/metadata/properties" xmlns:ns1="http://schemas.microsoft.com/sharepoint/v3" xmlns:ns2="508ba6eb-9e09-4fd5-92f2-2d9921329f2d" xmlns:ns3="14a9c00f-d9e3-4eb9-aad3-f69239d17d9c" xmlns:ns4="3a2cca07-d411-4b48-b7e8-c526dfd39ce0" xmlns:ns5="702fbd75-83ea-491b-9326-cd04ce73097a" xmlns:ns6="f3391a51-24a2-4aff-bc36-b8bafdb70464" targetNamespace="http://schemas.microsoft.com/office/2006/metadata/properties" ma:root="true" ma:fieldsID="5fe2d63b81e4221dd6eefe4026181071" ns1:_="" ns2:_="" ns3:_="" ns4:_="" ns5:_="" ns6:_="">
    <xsd:import namespace="http://schemas.microsoft.com/sharepoint/v3"/>
    <xsd:import namespace="508ba6eb-9e09-4fd5-92f2-2d9921329f2d"/>
    <xsd:import namespace="14a9c00f-d9e3-4eb9-aad3-f69239d17d9c"/>
    <xsd:import namespace="3a2cca07-d411-4b48-b7e8-c526dfd39ce0"/>
    <xsd:import namespace="702fbd75-83ea-491b-9326-cd04ce73097a"/>
    <xsd:import namespace="f3391a51-24a2-4aff-bc36-b8bafdb70464"/>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6:MediaServiceMetadata" minOccurs="0"/>
                <xsd:element ref="ns6:MediaServiceFastMetadata" minOccurs="0"/>
                <xsd:element ref="ns6:MediaServiceAutoKeyPoints" minOccurs="0"/>
                <xsd:element ref="ns6:MediaServiceDateTaken" minOccurs="0"/>
                <xsd:element ref="ns6:MediaServiceAutoTags" minOccurs="0"/>
                <xsd:element ref="ns6:MediaLengthInSeconds" minOccurs="0"/>
                <xsd:element ref="ns6:MediaServiceOCR" minOccurs="0"/>
                <xsd:element ref="ns6:MediaServiceGenerationTime" minOccurs="0"/>
                <xsd:element ref="ns6:MediaServiceEventHashCode" minOccurs="0"/>
                <xsd:element ref="ns5:SharedWithUsers" minOccurs="0"/>
                <xsd:element ref="ns5:SharedWithDetails" minOccurs="0"/>
                <xsd:element ref="ns6:MediaServiceLocation"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91a51-24a2-4aff-bc36-b8bafdb70464"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_Flow_SignoffStatus" ma:index="3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lcf76f155ced4ddcb4097134ff3c332f xmlns="f3391a51-24a2-4aff-bc36-b8bafdb70464">
      <Terms xmlns="http://schemas.microsoft.com/office/infopath/2007/PartnerControls"/>
    </lcf76f155ced4ddcb4097134ff3c332f>
    <j50cb40f2a0941d2947e6bcbd5d19dce xmlns="14a9c00f-d9e3-4eb9-aad3-f69239d17d9c">
      <Terms xmlns="http://schemas.microsoft.com/office/infopath/2007/PartnerControls"/>
    </j50cb40f2a0941d2947e6bcbd5d19dce>
    <_Flow_SignoffStatus xmlns="f3391a51-24a2-4aff-bc36-b8bafdb70464" xsi:nil="true"/>
    <kecc0e8a0a3349c79c5d1d6e51bea7c3 xmlns="14a9c00f-d9e3-4eb9-aad3-f69239d17d9c">
      <Terms xmlns="http://schemas.microsoft.com/office/infopath/2007/PartnerControls"/>
    </kecc0e8a0a3349c79c5d1d6e51bea7c3>
    <_dlc_DocId xmlns="508ba6eb-9e09-4fd5-92f2-2d9921329f2d">UGAENABEL-403665430-432288</_dlc_DocId>
    <_dlc_DocIdUrl xmlns="508ba6eb-9e09-4fd5-92f2-2d9921329f2d">
      <Url>https://enabelbe.sharepoint.com/sites/UGA/_layouts/15/DocIdRedir.aspx?ID=UGAENABEL-403665430-432288</Url>
      <Description>UGAENABEL-403665430-432288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6EB94-962B-4950-AF84-C793ACA60811}"/>
</file>

<file path=customXml/itemProps2.xml><?xml version="1.0" encoding="utf-8"?>
<ds:datastoreItem xmlns:ds="http://schemas.openxmlformats.org/officeDocument/2006/customXml" ds:itemID="{D6C93C11-2CBE-4732-9FF3-EDD468A1DD9A}"/>
</file>

<file path=customXml/itemProps3.xml><?xml version="1.0" encoding="utf-8"?>
<ds:datastoreItem xmlns:ds="http://schemas.openxmlformats.org/officeDocument/2006/customXml" ds:itemID="{0EDF6BB6-6100-4EAB-97B9-2A12129A7980}"/>
</file>

<file path=customXml/itemProps4.xml><?xml version="1.0" encoding="utf-8"?>
<ds:datastoreItem xmlns:ds="http://schemas.openxmlformats.org/officeDocument/2006/customXml" ds:itemID="{7BBAC4F3-D6C6-472E-A29D-833CD2D991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ONEN, John</dc:creator>
  <cp:keywords/>
  <dc:description/>
  <cp:lastModifiedBy>WAIBALE, Frank</cp:lastModifiedBy>
  <cp:revision/>
  <dcterms:created xsi:type="dcterms:W3CDTF">2024-02-29T08:42:37Z</dcterms:created>
  <dcterms:modified xsi:type="dcterms:W3CDTF">2025-04-16T12:40:37Z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0x010100A054E23CC720224AB55CD5109E0645C000D68A28B51D514D40849FE8116A39ECA6</vt:lpwstr>
  </property>
  <property fmtid="{D5CDD505-2E9C-101B-9397-08002B2CF9AE}" pid="3" name="Document_Language">
    <vt:lpwstr>5;#EN|eb0f068f-7d92-44c4-a2e1-052290512cff</vt:lpwstr>
  </property>
  <property fmtid="{D5CDD505-2E9C-101B-9397-08002B2CF9AE}" pid="4" name="Country">
    <vt:lpwstr>1;#UGA|1e7ef116-7281-487b-a68a-9c110788cf77</vt:lpwstr>
  </property>
  <property fmtid="{D5CDD505-2E9C-101B-9397-08002B2CF9AE}" pid="5" name="_dlc_DocIdItemGuid">
    <vt:lpwstr>a3f923ff-9f77-40fa-96fc-f9588aa4c247</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y fmtid="{D5CDD505-2E9C-101B-9397-08002B2CF9AE}" pid="11" name="e2b781e9cad840cd89b90f5a7e989839">
    <vt:lpwstr/>
  </property>
  <property fmtid="{D5CDD505-2E9C-101B-9397-08002B2CF9AE}" pid="12" name="l9d65098618b4a8fbbe87718e7187e6b">
    <vt:lpwstr/>
  </property>
</Properties>
</file>