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drawings/drawing2.xml" ContentType="application/vnd.openxmlformats-officedocument.drawing+xml"/>
  <Override PartName="/xl/ink/ink8.xml" ContentType="application/inkml+xml"/>
  <Override PartName="/xl/ink/ink9.xml" ContentType="application/inkml+xml"/>
  <Override PartName="/xl/ink/ink10.xml" ContentType="application/inkml+xml"/>
  <Override PartName="/xl/ink/ink11.xml" ContentType="application/inkml+xml"/>
  <Override PartName="/xl/ink/ink12.xml" ContentType="application/inkml+xml"/>
  <Override PartName="/xl/ink/ink13.xml" ContentType="application/inkml+xml"/>
  <Override PartName="/xl/ink/ink14.xml" ContentType="application/inkml+xml"/>
  <Override PartName="/xl/ink/ink15.xml" ContentType="application/inkml+xml"/>
  <Override PartName="/xl/ink/ink16.xml" ContentType="application/inkml+xml"/>
  <Override PartName="/xl/ink/ink17.xml" ContentType="application/inkml+xml"/>
  <Override PartName="/xl/drawings/drawing3.xml" ContentType="application/vnd.openxmlformats-officedocument.drawing+xml"/>
  <Override PartName="/xl/ink/ink18.xml" ContentType="application/inkml+xml"/>
  <Override PartName="/xl/ink/ink19.xml" ContentType="application/inkml+xml"/>
  <Override PartName="/xl/ink/ink20.xml" ContentType="application/inkml+xml"/>
  <Override PartName="/xl/ink/ink21.xml" ContentType="application/inkml+xml"/>
  <Override PartName="/xl/ink/ink22.xml" ContentType="application/inkml+xml"/>
  <Override PartName="/xl/ink/ink23.xml" ContentType="application/inkml+xml"/>
  <Override PartName="/xl/ink/ink24.xml" ContentType="application/inkml+xml"/>
  <Override PartName="/xl/ink/ink25.xml" ContentType="application/inkml+xml"/>
  <Override PartName="/xl/ink/ink26.xml" ContentType="application/inkml+xml"/>
  <Override PartName="/xl/ink/ink27.xml" ContentType="application/inkml+xml"/>
  <Override PartName="/xl/ink/ink28.xml" ContentType="application/inkml+xml"/>
  <Override PartName="/xl/ink/ink29.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03"/>
  <workbookPr/>
  <mc:AlternateContent xmlns:mc="http://schemas.openxmlformats.org/markup-compatibility/2006">
    <mc:Choice Requires="x15">
      <x15ac:absPath xmlns:x15ac="http://schemas.microsoft.com/office/spreadsheetml/2010/11/ac" url="https://enabelbe.sharepoint.com/sites/PSE/Contracts/21_Public_Contracts/PSE22001_SO1/PSE22001-10074_Works in 5 schools in EJ/2_CSC/Updated docs/"/>
    </mc:Choice>
  </mc:AlternateContent>
  <xr:revisionPtr revIDLastSave="50" documentId="8_{4AB00FC7-DD3E-4202-AFC5-01A0646DAFFC}" xr6:coauthVersionLast="47" xr6:coauthVersionMax="47" xr10:uidLastSave="{4F218C9C-F454-47A7-8EC2-AABC2B504C34}"/>
  <bookViews>
    <workbookView xWindow="-110" yWindow="-110" windowWidth="19420" windowHeight="10300" tabRatio="909" xr2:uid="{00000000-000D-0000-FFFF-FFFF00000000}"/>
  </bookViews>
  <sheets>
    <sheet name="Lot 1A" sheetId="10" r:id="rId1"/>
    <sheet name="Lot 1B" sheetId="16" r:id="rId2"/>
    <sheet name="Lot 1C" sheetId="14" r:id="rId3"/>
    <sheet name="lists" sheetId="3" r:id="rId4"/>
    <sheet name="Mech. Preamble" sheetId="11" r:id="rId5"/>
    <sheet name="Elect. Preamble" sheetId="12" r:id="rId6"/>
  </sheets>
  <externalReferences>
    <externalReference r:id="rId7"/>
    <externalReference r:id="rId8"/>
    <externalReference r:id="rId9"/>
  </externalReferences>
  <definedNames>
    <definedName name="_xlnm._FilterDatabase" localSheetId="0" hidden="1">'Lot 1A'!$B$7:$H$44</definedName>
    <definedName name="_xlnm._FilterDatabase" localSheetId="1" hidden="1">'Lot 1B'!$B$7:$H$54</definedName>
    <definedName name="_xlnm._FilterDatabase" localSheetId="2" hidden="1">'Lot 1C'!$B$7:$H$47</definedName>
    <definedName name="accessibility" localSheetId="0">'[1]school info'!$C$37:$C$40</definedName>
    <definedName name="accessibility" localSheetId="1">'[1]school info'!$C$37:$C$40</definedName>
    <definedName name="accessibility" localSheetId="2">'[1]school info'!$C$37:$C$40</definedName>
    <definedName name="accessibility">'[2]school info'!$C$37:$C$40</definedName>
    <definedName name="acoustics" localSheetId="0">'[1]room parameters'!$E$3:$E$5</definedName>
    <definedName name="acoustics" localSheetId="1">'[1]room parameters'!$E$3:$E$5</definedName>
    <definedName name="acoustics" localSheetId="2">'[1]room parameters'!$E$3:$E$5</definedName>
    <definedName name="acoustics">'[2]room parameters'!$E$3:$E$5</definedName>
    <definedName name="areaABCGJ" localSheetId="0">'[1]school info'!$D$4:$D$8</definedName>
    <definedName name="areaABCGJ" localSheetId="1">'[1]school info'!$D$4:$D$8</definedName>
    <definedName name="areaABCGJ" localSheetId="2">'[1]school info'!$D$4:$D$8</definedName>
    <definedName name="areaABCGJ">'[2]school info'!$D$4:$D$8</definedName>
    <definedName name="board" localSheetId="0">'[1]room parameters'!$M$3:$M$5</definedName>
    <definedName name="board" localSheetId="1">'[1]room parameters'!$M$3:$M$5</definedName>
    <definedName name="board" localSheetId="2">'[1]room parameters'!$M$3:$M$5</definedName>
    <definedName name="board">'[2]room parameters'!$M$3:$M$5</definedName>
    <definedName name="Category" localSheetId="0">'[1]school info'!$G$4:$G$8</definedName>
    <definedName name="Category" localSheetId="1">'[1]school info'!$G$4:$G$8</definedName>
    <definedName name="Category" localSheetId="2">'[1]school info'!$G$4:$G$8</definedName>
    <definedName name="Category">'[2]school info'!$G$4:$G$8</definedName>
    <definedName name="desks" localSheetId="0">'[1]room parameters'!$L$3:$L$5</definedName>
    <definedName name="desks" localSheetId="1">'[1]room parameters'!$L$3:$L$5</definedName>
    <definedName name="desks" localSheetId="2">'[1]room parameters'!$L$3:$L$5</definedName>
    <definedName name="desks">'[2]room parameters'!$L$3:$L$5</definedName>
    <definedName name="directorate" localSheetId="0">'[1]school info'!$C$4:$C$19</definedName>
    <definedName name="directorate" localSheetId="1">'[1]school info'!$C$4:$C$19</definedName>
    <definedName name="directorate" localSheetId="2">'[1]school info'!$C$4:$C$19</definedName>
    <definedName name="directorate">'[2]school info'!$C$4:$C$19</definedName>
    <definedName name="electricallight" localSheetId="0">'[1]room parameters'!$B$3:$B$5</definedName>
    <definedName name="electricallight" localSheetId="1">'[1]room parameters'!$B$3:$B$5</definedName>
    <definedName name="electricallight" localSheetId="2">'[1]room parameters'!$B$3:$B$5</definedName>
    <definedName name="electricallight">'[2]room parameters'!$B$3:$B$5</definedName>
    <definedName name="electricalplugs" localSheetId="0">'[1]room parameters'!$C$3:$C$5</definedName>
    <definedName name="electricalplugs" localSheetId="1">'[1]room parameters'!$C$3:$C$5</definedName>
    <definedName name="electricalplugs" localSheetId="2">'[1]room parameters'!$C$3:$C$5</definedName>
    <definedName name="electricalplugs">'[2]room parameters'!$C$3:$C$5</definedName>
    <definedName name="electricitycapacity" localSheetId="0">'[1]school info'!$A$23:$A$26</definedName>
    <definedName name="electricitycapacity" localSheetId="1">'[1]school info'!$A$23:$A$26</definedName>
    <definedName name="electricitycapacity" localSheetId="2">'[1]school info'!$A$23:$A$26</definedName>
    <definedName name="electricitycapacity">'[2]school info'!$A$23:$A$26</definedName>
    <definedName name="floors" localSheetId="0">'[1]room parameters'!$J$3:$J$5</definedName>
    <definedName name="floors" localSheetId="1">'[1]room parameters'!$J$3:$J$5</definedName>
    <definedName name="floors" localSheetId="2">'[1]room parameters'!$J$3:$J$5</definedName>
    <definedName name="floors">'[2]room parameters'!$J$3:$J$5</definedName>
    <definedName name="fromgrade" localSheetId="0">'[1]school info'!$E$4:$E$16</definedName>
    <definedName name="fromgrade" localSheetId="1">'[1]school info'!$E$4:$E$16</definedName>
    <definedName name="fromgrade" localSheetId="2">'[1]school info'!$E$4:$E$16</definedName>
    <definedName name="fromgrade">'[2]school info'!$E$4:$E$16</definedName>
    <definedName name="gender" localSheetId="0">'[1]school info'!$A$4:$A$8</definedName>
    <definedName name="gender" localSheetId="1">'[1]school info'!$A$4:$A$8</definedName>
    <definedName name="gender" localSheetId="2">'[1]school info'!$A$4:$A$8</definedName>
    <definedName name="gender">'[2]school info'!$A$4:$A$8</definedName>
    <definedName name="healthhygiene" localSheetId="0">'[1]school info'!$C$30:$C$33</definedName>
    <definedName name="healthhygiene" localSheetId="1">'[1]school info'!$C$30:$C$33</definedName>
    <definedName name="healthhygiene" localSheetId="2">'[1]school info'!$C$30:$C$33</definedName>
    <definedName name="healthhygiene">'[2]school info'!$C$30:$C$33</definedName>
    <definedName name="jk">#REF!</definedName>
    <definedName name="kn">#REF!</definedName>
    <definedName name="level" localSheetId="0">'[1]school info'!$B$4:$B$9</definedName>
    <definedName name="level" localSheetId="1">'[1]school info'!$B$4:$B$9</definedName>
    <definedName name="level" localSheetId="2">'[1]school info'!$B$4:$B$9</definedName>
    <definedName name="level">'[2]school info'!$B$4:$B$9</definedName>
    <definedName name="missing" localSheetId="0">'[1]room parameters'!#REF!</definedName>
    <definedName name="missing" localSheetId="1">'[1]room parameters'!#REF!</definedName>
    <definedName name="missing" localSheetId="2">'[1]room parameters'!#REF!</definedName>
    <definedName name="missing">'[2]room parameters'!#REF!</definedName>
    <definedName name="naturallight" localSheetId="0">'[1]room parameters'!$A$3:$A$5</definedName>
    <definedName name="naturallight" localSheetId="1">'[1]room parameters'!$A$3:$A$5</definedName>
    <definedName name="naturallight" localSheetId="2">'[1]room parameters'!$A$3:$A$5</definedName>
    <definedName name="naturallight">'[2]room parameters'!$A$3:$A$5</definedName>
    <definedName name="needsplit" localSheetId="0">#REF!</definedName>
    <definedName name="needsplit" localSheetId="1">#REF!</definedName>
    <definedName name="needsplit" localSheetId="2">#REF!</definedName>
    <definedName name="needsplit">#REF!</definedName>
    <definedName name="needsplit1">#REF!</definedName>
    <definedName name="needsplitbg" localSheetId="0">#REF!,#REF!</definedName>
    <definedName name="needsplitbg" localSheetId="1">#REF!,#REF!</definedName>
    <definedName name="needsplitbg" localSheetId="2">#REF!,#REF!</definedName>
    <definedName name="needsplitbg">#REF!,#REF!</definedName>
    <definedName name="needsplitbs" localSheetId="0">#REF!</definedName>
    <definedName name="needsplitbs" localSheetId="1">#REF!</definedName>
    <definedName name="needsplitbs" localSheetId="2">#REF!</definedName>
    <definedName name="needsplitbs">#REF!</definedName>
    <definedName name="painting" localSheetId="0">'[1]room parameters'!$H$3:$H$5</definedName>
    <definedName name="painting" localSheetId="1">'[1]room parameters'!$H$3:$H$5</definedName>
    <definedName name="painting" localSheetId="2">'[1]room parameters'!$H$3:$H$5</definedName>
    <definedName name="painting">'[2]room parameters'!$H$3:$H$5</definedName>
    <definedName name="plastering" localSheetId="0">'[1]room parameters'!$G$3:$G$5</definedName>
    <definedName name="plastering" localSheetId="1">'[1]room parameters'!$G$3:$G$5</definedName>
    <definedName name="plastering" localSheetId="2">'[1]room parameters'!$G$3:$G$5</definedName>
    <definedName name="plastering">'[2]room parameters'!$G$3:$G$5</definedName>
    <definedName name="_xlnm.Print_Area" localSheetId="0">'Lot 1A'!$A$1:$I$152</definedName>
    <definedName name="_xlnm.Print_Area" localSheetId="1">'Lot 1B'!$A$1:$I$81</definedName>
    <definedName name="_xlnm.Print_Area" localSheetId="2">'Lot 1C'!$A$1:$I$167</definedName>
    <definedName name="_xlnm.Print_Titles" localSheetId="0">'Lot 1A'!$6:$7</definedName>
    <definedName name="_xlnm.Print_Titles" localSheetId="1">'Lot 1B'!$6:$7</definedName>
    <definedName name="_xlnm.Print_Titles" localSheetId="2">'Lot 1C'!$6:$7</definedName>
    <definedName name="rented" localSheetId="0">'[1]room parameters'!#REF!</definedName>
    <definedName name="rented" localSheetId="1">'[1]room parameters'!#REF!</definedName>
    <definedName name="rented" localSheetId="2">'[1]room parameters'!#REF!</definedName>
    <definedName name="rented">'[2]room parameters'!#REF!</definedName>
    <definedName name="safetysecurity" localSheetId="0">'[1]school info'!$C$23:$C$26</definedName>
    <definedName name="safetysecurity" localSheetId="1">'[1]school info'!$C$23:$C$26</definedName>
    <definedName name="safetysecurity" localSheetId="2">'[1]school info'!$C$23:$C$26</definedName>
    <definedName name="safetysecurity">'[2]school info'!$C$23:$C$26</definedName>
    <definedName name="structure" localSheetId="0">'[1]room parameters'!$F$3:$F$5</definedName>
    <definedName name="structure" localSheetId="1">'[1]room parameters'!$F$3:$F$5</definedName>
    <definedName name="structure" localSheetId="2">'[1]room parameters'!$F$3:$F$5</definedName>
    <definedName name="structure">'[2]room parameters'!$F$3:$F$5</definedName>
    <definedName name="tograde" localSheetId="0">'[1]school info'!$F$4:$F$16</definedName>
    <definedName name="tograde" localSheetId="1">'[1]school info'!$F$4:$F$16</definedName>
    <definedName name="tograde" localSheetId="2">'[1]school info'!$F$4:$F$16</definedName>
    <definedName name="tograde">'[2]school info'!$F$4:$F$16</definedName>
    <definedName name="utilities" localSheetId="0">'[1]room parameters'!$K$3:$K$5</definedName>
    <definedName name="utilities" localSheetId="1">'[1]room parameters'!$K$3:$K$5</definedName>
    <definedName name="utilities" localSheetId="2">'[1]room parameters'!$K$3:$K$5</definedName>
    <definedName name="utilities">'[2]room parameters'!$K$3:$K$5</definedName>
    <definedName name="ventilation" localSheetId="0">'[1]room parameters'!$D$3:$D$5</definedName>
    <definedName name="ventilation" localSheetId="1">'[1]room parameters'!$D$3:$D$5</definedName>
    <definedName name="ventilation" localSheetId="2">'[1]room parameters'!$D$3:$D$5</definedName>
    <definedName name="ventilation">'[2]room parameters'!$D$3:$D$5</definedName>
    <definedName name="wallguards" localSheetId="0">'[1]room parameters'!$N$3:$N$4</definedName>
    <definedName name="wallguards" localSheetId="1">'[1]room parameters'!$N$3:$N$4</definedName>
    <definedName name="wallguards" localSheetId="2">'[1]room parameters'!$N$3:$N$4</definedName>
    <definedName name="wallguards">'[2]room parameters'!$N$3:$N$4</definedName>
    <definedName name="YESNO" localSheetId="0">'[1]room parameters'!#REF!</definedName>
    <definedName name="YESNO" localSheetId="1">'[1]room parameters'!#REF!</definedName>
    <definedName name="YESNO" localSheetId="2">'[1]room parameters'!#REF!</definedName>
    <definedName name="YESNO">'[2]room parameters'!#REF!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1" i="14" l="1"/>
  <c r="H50" i="14"/>
  <c r="C156" i="14"/>
  <c r="H32" i="16"/>
  <c r="H31" i="16"/>
  <c r="H21" i="10"/>
  <c r="H17" i="10" s="1"/>
  <c r="H22" i="10"/>
  <c r="H13" i="10"/>
  <c r="H49" i="14"/>
  <c r="H156" i="14" s="1"/>
  <c r="H48" i="14" l="1"/>
  <c r="H40" i="14" l="1"/>
  <c r="H13" i="16" l="1"/>
  <c r="H20" i="16"/>
  <c r="H19" i="16" l="1"/>
  <c r="H18" i="16"/>
  <c r="H17" i="16"/>
  <c r="H26" i="16" l="1"/>
  <c r="H27" i="16"/>
  <c r="H28" i="16"/>
  <c r="H29" i="16"/>
  <c r="C155" i="14"/>
  <c r="C154" i="14"/>
  <c r="C153" i="14"/>
  <c r="C152" i="14"/>
  <c r="C151" i="14"/>
  <c r="C150" i="14"/>
  <c r="C149" i="14"/>
  <c r="C148" i="14"/>
  <c r="B155" i="14"/>
  <c r="B154" i="14"/>
  <c r="B153" i="14"/>
  <c r="B152" i="14"/>
  <c r="B151" i="14"/>
  <c r="B150" i="14"/>
  <c r="B149" i="14"/>
  <c r="B148" i="14"/>
  <c r="D165" i="14"/>
  <c r="D164" i="14"/>
  <c r="C69" i="16"/>
  <c r="C68" i="16"/>
  <c r="C67" i="16"/>
  <c r="C66" i="16"/>
  <c r="B69" i="16"/>
  <c r="B68" i="16"/>
  <c r="B67" i="16"/>
  <c r="B66" i="16"/>
  <c r="D78" i="16"/>
  <c r="D77" i="16"/>
  <c r="C131" i="10"/>
  <c r="C132" i="10"/>
  <c r="C133" i="10"/>
  <c r="C134" i="10"/>
  <c r="C135" i="10"/>
  <c r="C136" i="10"/>
  <c r="C137" i="10"/>
  <c r="C138" i="10"/>
  <c r="C139" i="10"/>
  <c r="C140" i="10"/>
  <c r="B140" i="10"/>
  <c r="B139" i="10"/>
  <c r="B138" i="10"/>
  <c r="B137" i="10"/>
  <c r="B136" i="10"/>
  <c r="B135" i="10"/>
  <c r="B134" i="10"/>
  <c r="B133" i="10"/>
  <c r="B132" i="10"/>
  <c r="B131" i="10"/>
  <c r="D149" i="10"/>
  <c r="D148" i="10"/>
  <c r="H34" i="16"/>
  <c r="H33" i="16" s="1"/>
  <c r="H69" i="16" s="1"/>
  <c r="H25" i="16"/>
  <c r="H24" i="16"/>
  <c r="H16" i="16"/>
  <c r="H15" i="16"/>
  <c r="H12" i="16"/>
  <c r="H11" i="16"/>
  <c r="H10" i="16"/>
  <c r="H9" i="16"/>
  <c r="H8" i="16" l="1"/>
  <c r="H66" i="16" s="1"/>
  <c r="H14" i="16"/>
  <c r="H67" i="16" s="1"/>
  <c r="H21" i="16"/>
  <c r="H68" i="16" s="1"/>
  <c r="H71" i="16" l="1"/>
  <c r="H9" i="14"/>
  <c r="H10" i="14"/>
  <c r="H11" i="14"/>
  <c r="H12" i="14"/>
  <c r="H13" i="14"/>
  <c r="H14" i="14"/>
  <c r="H16" i="14"/>
  <c r="H17" i="14"/>
  <c r="H18" i="14"/>
  <c r="H19" i="14"/>
  <c r="H21" i="14"/>
  <c r="H22" i="14"/>
  <c r="H23" i="14"/>
  <c r="H26" i="14"/>
  <c r="H27" i="14"/>
  <c r="H28" i="14"/>
  <c r="H29" i="14"/>
  <c r="H30" i="14"/>
  <c r="H31" i="14"/>
  <c r="H32" i="14"/>
  <c r="H33" i="14"/>
  <c r="H35" i="14"/>
  <c r="H36" i="14"/>
  <c r="H38" i="14"/>
  <c r="H39" i="14"/>
  <c r="H41" i="14"/>
  <c r="H42" i="14"/>
  <c r="H44" i="14"/>
  <c r="H45" i="14"/>
  <c r="H46" i="14"/>
  <c r="H47" i="14"/>
  <c r="H71" i="14"/>
  <c r="H72" i="14"/>
  <c r="H74" i="14"/>
  <c r="H75" i="14"/>
  <c r="H76" i="14"/>
  <c r="H77" i="14"/>
  <c r="H79" i="14"/>
  <c r="H80" i="14"/>
  <c r="H82" i="14"/>
  <c r="H83" i="14"/>
  <c r="H84" i="14"/>
  <c r="H85" i="14"/>
  <c r="H86" i="14"/>
  <c r="H87" i="14"/>
  <c r="H89" i="14"/>
  <c r="H90" i="14"/>
  <c r="H92" i="14"/>
  <c r="H93" i="14"/>
  <c r="H95" i="14"/>
  <c r="H96" i="14"/>
  <c r="H97" i="14"/>
  <c r="H98" i="14"/>
  <c r="H99" i="14"/>
  <c r="H100" i="14"/>
  <c r="H101" i="14"/>
  <c r="H103" i="14"/>
  <c r="H106" i="14"/>
  <c r="H107" i="14"/>
  <c r="H108" i="14"/>
  <c r="H109" i="14"/>
  <c r="H110" i="14"/>
  <c r="H111" i="14"/>
  <c r="H112" i="14"/>
  <c r="H113" i="14"/>
  <c r="H116" i="14"/>
  <c r="H117" i="14"/>
  <c r="H118" i="14"/>
  <c r="H119" i="14"/>
  <c r="H120" i="14"/>
  <c r="H121" i="14"/>
  <c r="H122" i="14"/>
  <c r="H123" i="14"/>
  <c r="H124" i="14"/>
  <c r="H125" i="14"/>
  <c r="H128" i="14"/>
  <c r="H129" i="14"/>
  <c r="H131" i="14"/>
  <c r="H132" i="14"/>
  <c r="H133" i="14"/>
  <c r="H134" i="14"/>
  <c r="H137" i="14"/>
  <c r="H138" i="14"/>
  <c r="H139" i="14"/>
  <c r="H140" i="14"/>
  <c r="H141" i="14"/>
  <c r="H142" i="14"/>
  <c r="H145" i="14"/>
  <c r="H43" i="14" l="1"/>
  <c r="H37" i="14"/>
  <c r="H154" i="14"/>
  <c r="H15" i="14"/>
  <c r="H149" i="14" s="1"/>
  <c r="H52" i="14"/>
  <c r="H155" i="14" s="1"/>
  <c r="H20" i="14"/>
  <c r="H150" i="14" s="1"/>
  <c r="H153" i="14"/>
  <c r="H34" i="14"/>
  <c r="H152" i="14" s="1"/>
  <c r="H24" i="14"/>
  <c r="H151" i="14" s="1"/>
  <c r="H8" i="14"/>
  <c r="H148" i="14" s="1"/>
  <c r="H158" i="14" l="1"/>
  <c r="H68" i="10"/>
  <c r="H69" i="10"/>
  <c r="H71" i="10"/>
  <c r="H72" i="10"/>
  <c r="H73" i="10"/>
  <c r="H74" i="10"/>
  <c r="H76" i="10"/>
  <c r="H78" i="10"/>
  <c r="H79" i="10"/>
  <c r="H80" i="10"/>
  <c r="H81" i="10"/>
  <c r="H82" i="10"/>
  <c r="H83" i="10"/>
  <c r="H85" i="10"/>
  <c r="H86" i="10"/>
  <c r="H88" i="10"/>
  <c r="H89" i="10"/>
  <c r="H91" i="10"/>
  <c r="H92" i="10"/>
  <c r="H93" i="10"/>
  <c r="H94" i="10"/>
  <c r="H95" i="10"/>
  <c r="H96" i="10"/>
  <c r="H97" i="10"/>
  <c r="H98" i="10"/>
  <c r="H100" i="10"/>
  <c r="H103" i="10"/>
  <c r="H104" i="10"/>
  <c r="H105" i="10"/>
  <c r="H106" i="10"/>
  <c r="H107" i="10"/>
  <c r="H108" i="10"/>
  <c r="H109" i="10"/>
  <c r="H110" i="10"/>
  <c r="H111" i="10"/>
  <c r="H114" i="10"/>
  <c r="H115" i="10"/>
  <c r="H116" i="10"/>
  <c r="H117" i="10"/>
  <c r="H118" i="10"/>
  <c r="H119" i="10"/>
  <c r="H120" i="10"/>
  <c r="H121" i="10"/>
  <c r="H122" i="10"/>
  <c r="H123" i="10"/>
  <c r="H124" i="10"/>
  <c r="H125" i="10"/>
  <c r="H127" i="10"/>
  <c r="H128" i="10"/>
  <c r="H44" i="10"/>
  <c r="H45" i="10"/>
  <c r="H46" i="10"/>
  <c r="H38" i="10"/>
  <c r="H39" i="10"/>
  <c r="H30" i="10"/>
  <c r="H31" i="10"/>
  <c r="H32" i="10"/>
  <c r="H33" i="10"/>
  <c r="H34" i="10"/>
  <c r="H35" i="10"/>
  <c r="H19" i="10"/>
  <c r="H20" i="10"/>
  <c r="H16" i="10"/>
  <c r="H10" i="10"/>
  <c r="H11" i="10"/>
  <c r="H12" i="10"/>
  <c r="H8" i="10" l="1"/>
  <c r="H67" i="10"/>
  <c r="H47" i="10" s="1"/>
  <c r="H140" i="10" s="1"/>
  <c r="H41" i="10" l="1"/>
  <c r="H40" i="10" l="1"/>
  <c r="H138" i="10" s="1"/>
  <c r="H37" i="10"/>
  <c r="H15" i="10" l="1"/>
  <c r="H14" i="10" s="1"/>
  <c r="H132" i="10" s="1"/>
  <c r="H18" i="10" l="1"/>
  <c r="H43" i="10"/>
  <c r="H42" i="10" s="1"/>
  <c r="H139" i="10" s="1"/>
  <c r="H133" i="10" l="1"/>
  <c r="H24" i="10"/>
  <c r="H29" i="10" l="1"/>
  <c r="H9" i="10" l="1"/>
  <c r="H131" i="10" l="1"/>
  <c r="H36" i="10" l="1"/>
  <c r="H137" i="10" s="1"/>
  <c r="H27" i="10"/>
  <c r="H136" i="10" s="1"/>
  <c r="H26" i="10"/>
  <c r="H25" i="10" l="1"/>
  <c r="H135" i="10" s="1"/>
  <c r="H23" i="10" l="1"/>
  <c r="H134" i="10" s="1"/>
  <c r="H142" i="10" s="1"/>
</calcChain>
</file>

<file path=xl/sharedStrings.xml><?xml version="1.0" encoding="utf-8"?>
<sst xmlns="http://schemas.openxmlformats.org/spreadsheetml/2006/main" count="936" uniqueCount="597">
  <si>
    <t>PUBLIC WORKS TENDER FOR THE REHABILIATION OF FIVE SCHOOLS IN EAST JERUSALEM</t>
  </si>
  <si>
    <t>LOT 1A - AL-SHAMELEH SECONDARY GIRLS' SCHOOL</t>
  </si>
  <si>
    <t>Tender No: PSE22001-10074</t>
  </si>
  <si>
    <t>Annex 1 - Bill of Quantities</t>
  </si>
  <si>
    <t>Nr.</t>
  </si>
  <si>
    <t>ITEM</t>
  </si>
  <si>
    <t>DESCRIPTION OF WORK NEEDED / SPECIFICATIONS</t>
  </si>
  <si>
    <t>UNIT</t>
  </si>
  <si>
    <t>QUANTITY</t>
  </si>
  <si>
    <t>RATE (EURO)</t>
  </si>
  <si>
    <t>TOTAL (EURO)</t>
  </si>
  <si>
    <t>EXCAVATION,  DEMOLITION, &amp; EARTH WORKS</t>
  </si>
  <si>
    <t>TOT</t>
  </si>
  <si>
    <t>Removing the existing the pvc pergola, according to the direction of the supervising engineer with no harming for the steel structure</t>
  </si>
  <si>
    <t xml:space="preserve">Rate includes :
- required reinforcement during the removal,
- removal of surplus material from site to an approved dumping area, all according to specifications and the direction of director engineer. </t>
  </si>
  <si>
    <t>lumpsum</t>
  </si>
  <si>
    <r>
      <t xml:space="preserve">Breakdown and remove the existing  tiles and its skirting for the roof playground including drains of rain water and door step in addition to any unseen layers under the tiles as tiles or waterproofing </t>
    </r>
    <r>
      <rPr>
        <sz val="12"/>
        <color rgb="FFFF0000"/>
        <rFont val="Calibri"/>
        <family val="2"/>
        <scheme val="minor"/>
      </rPr>
      <t>or filling untill the slab or the conctre grade</t>
    </r>
  </si>
  <si>
    <t>All according to the Director of Works. Rate also includes backfill underneath &amp;  carting away debris. Rate includes removal of existing step at the door of the roof. 
Contractor should submit a drawing to show the elements for demolishing to be approved by the work director</t>
  </si>
  <si>
    <t>m2</t>
  </si>
  <si>
    <t>Dismantle and removal the existing artificial grass covering the metal fences.</t>
  </si>
  <si>
    <t>All according to the Director of Works. 
Contractor should submit a drawing to show the elements for demolishing to be approved by the work director</t>
  </si>
  <si>
    <t>Dismantle and removal the existing asphalt sheets on the roof of staircase</t>
  </si>
  <si>
    <t>All according to the Director of Works.  
Contractor should submit a drawing to show the elements for demolishing to be approved by the work director</t>
  </si>
  <si>
    <r>
      <rPr>
        <b/>
        <u/>
        <sz val="12"/>
        <color rgb="FFFF0000"/>
        <rFont val="Calibri"/>
        <family val="2"/>
        <scheme val="minor"/>
      </rPr>
      <t>Removal and re-insatall all sport equimpent</t>
    </r>
    <r>
      <rPr>
        <sz val="12"/>
        <color rgb="FFFF0000"/>
        <rFont val="Calibri"/>
        <family val="2"/>
        <scheme val="minor"/>
      </rPr>
      <t xml:space="preserve"> on the roof all according to the directions of the director of works</t>
    </r>
  </si>
  <si>
    <t>Waterproofing</t>
  </si>
  <si>
    <r>
      <t xml:space="preserve">Supply &amp; apply waterproofing </t>
    </r>
    <r>
      <rPr>
        <sz val="12"/>
        <color rgb="FFFF0000"/>
        <rFont val="Calibri"/>
        <family val="2"/>
        <scheme val="minor"/>
      </rPr>
      <t>insulation</t>
    </r>
    <r>
      <rPr>
        <sz val="12"/>
        <color theme="1"/>
        <rFont val="Calibri"/>
        <family val="2"/>
        <scheme val="minor"/>
      </rPr>
      <t xml:space="preserve"> (Beneath Screed) by applying 2 coats (1.5–2 mm total thickness) over a primed substrate liquid-applied membrane (e.g., polyurethane or bitumen-based, as MB 2K or Sika or equivalent, rate includes waterproofing the parapet around the roof- the measurement not including any vertical dimensions- it will the horizontal area
</t>
    </r>
    <r>
      <rPr>
        <sz val="12"/>
        <color rgb="FFFF0000"/>
        <rFont val="Calibri"/>
        <family val="2"/>
        <scheme val="minor"/>
      </rPr>
      <t>Rate includes: 
- cleaning of the concrete surface from dust, grease, and debris using high-pressure water or air blower
- Repair of any cracks or honeycombing in the concrete using approved epoxy or cementitious repair compounds
- Ensure proper slope for water drainage (1–2%) toward functioning drainage points</t>
    </r>
    <r>
      <rPr>
        <sz val="12"/>
        <color theme="1"/>
        <rFont val="Calibri"/>
        <family val="2"/>
        <scheme val="minor"/>
      </rPr>
      <t xml:space="preserve">
</t>
    </r>
  </si>
  <si>
    <t>Rate includes: 
- Reinforce with polyester mesh at stress points (drains, joints).
- The substrate must be clean, dry, flat and capable of bearing a load, and free of dust, oil, grease and release agents. 
- Remove projecting seams and mortar remains. Break off or chamfer corners and edges. 
-Reinforce transitions/connections/joints to and on non-mineral substrates/components with joint tape (Tape VF). 
- use a suitable mortar to produce a sealing cove. Close indentations &gt; 5 mm with a suitable filler
All according to direction of the director of works</t>
  </si>
  <si>
    <t xml:space="preserve">Ditto for the roof of staircase </t>
  </si>
  <si>
    <t>rates includes modifying the slope of roof &amp; installing drain for the roof according to directions of director of works</t>
  </si>
  <si>
    <t>CONCRETE AND STONE WORKS</t>
  </si>
  <si>
    <r>
      <t>Helicopter Concrete Screed Compressive Strength: ≥25 MPa, thickness: </t>
    </r>
    <r>
      <rPr>
        <sz val="12"/>
        <color rgb="FFFF0000"/>
        <rFont val="Calibri"/>
        <family val="2"/>
        <scheme val="minor"/>
      </rPr>
      <t>50–100</t>
    </r>
    <r>
      <rPr>
        <sz val="12"/>
        <color theme="1"/>
        <rFont val="Calibri"/>
        <family val="2"/>
        <scheme val="minor"/>
      </rPr>
      <t xml:space="preserve"> mm, welded wire mesh or polypropylene fibers (0.9 kg/m³) to minimize cracking with slope for drainage: 1.5–2% directed toward internal roof drains in addition to drainage Layer: 20 mm gravel layer or drainage mat (SI 3) beneath screed to protect waterproofing. the surface should be smooth to receive the epoxy layer</t>
    </r>
  </si>
  <si>
    <t xml:space="preserve">
All according to direction of the director of works</t>
  </si>
  <si>
    <t>Supply &amp; install  stone Coping  for the parapets to replace the existing broken coping to be similar with color, texture,  width and  thickness in addition to parapet of the staircase.</t>
  </si>
  <si>
    <t>laid on 30mm thick mortar (1:3), work includes 8mm dowels for fixing, and pointing. All according to detail drawings and to the instructions and approval of director of works.</t>
  </si>
  <si>
    <t>m (linear)</t>
  </si>
  <si>
    <t>Supply &amp; install window &amp; door sills in addition to the required steps</t>
  </si>
  <si>
    <t xml:space="preserve">Local marble 3cm thick, for the doors of service building and admin room, 
Rates includes using mortar from cement and sand 3-1 , rounded fillets and polish surface, and the pointing with white cement and all works needed to accomplish the work and all according to engineer's instructions </t>
  </si>
  <si>
    <t>supply &amp; install hollow block 10 cm in the joint between the old tile and new concrete screed, rates includes plastering to prepar for water insulation. As section 7-7 in drawing A 18</t>
  </si>
  <si>
    <t>(Provisional item) supply &amp; apply Concrete Screed for Roof Water Drainage of Portland Cement, Minimum thickness at high points: 5 cm
Maximum thickness at low points: as required to achieve slope of Minimum 1.5% toward roof drains.</t>
  </si>
  <si>
    <t>Rate includes:
-  surface Preparation,  Clean structural slab of dust, debris, oil, and laitance Wet surface before screed application 
- Bonding Layer by apply bonding slurry made of cement and bonding agent. 
All according to directions of director of works</t>
  </si>
  <si>
    <t>PLASTERING WORKS</t>
  </si>
  <si>
    <r>
      <t>External decorative rough colored plastering  for the main elevation and next to exit door as i</t>
    </r>
    <r>
      <rPr>
        <sz val="12"/>
        <color rgb="FFFF0000"/>
        <rFont val="Calibri"/>
        <family val="2"/>
        <scheme val="minor"/>
      </rPr>
      <t>n Drawing A19</t>
    </r>
  </si>
  <si>
    <t>Supply and install flexible acrylic plaster coating. Surface preparation: make sure that the surface was prepared by removing old plastering- prepared to receive the primer of the colored plastering by fixing and smoothing all the surfaces. 
Application: apply using brush or roller one coat of special colored bonding primer ,apply one coat of the flexible acrylic plaster using metal spatula and move the spatula to get the desired uniform texture, manufacturer tambour acrylic shlicht system or equivalent, color to be selected by the engineer.</t>
  </si>
  <si>
    <t xml:space="preserve"> FLOORING </t>
  </si>
  <si>
    <t xml:space="preserve">Supply &amp; install Colored Epoxy Coating,  Primer: Epoxy primer, Base Coat: 100% solids epoxy (2 mm), Topcoat: Aliphatic polyurethane (UV-resistant), Slip Resistance: ≥R10 with quartz sand broadcast (0.3–0.6 mm grain). Submittal, color &amp; texture should be approved by the director of works.
</t>
  </si>
  <si>
    <t>Rates includes: Surface Preparation by shot blasting or grinding  for profile anchor in addition to crack repair by Epoxy injection 
also it includes the white lines as final layer
All according to engineer's instructions. Contractor should submit samples/method statements for approval prior to execution. (the color theme will be given during implementation)</t>
  </si>
  <si>
    <t>PAINTING</t>
  </si>
  <si>
    <r>
      <t xml:space="preserve">Painting works includes moving all the school furniture and covering to keep clean from dust and paint to keep it clean and return all furniture to their original places before provisional acceptance , </t>
    </r>
    <r>
      <rPr>
        <b/>
        <sz val="12"/>
        <color rgb="FFFF0000"/>
        <rFont val="Calibri"/>
        <family val="2"/>
        <scheme val="minor"/>
      </rPr>
      <t>also painting works are including dismantle and reinstall equipment, trunks and other to complete the works as required</t>
    </r>
  </si>
  <si>
    <r>
      <t xml:space="preserve">Supply &amp; apply Internal acrylic paint for walls Rate includes removing and reinstalling all fixed items on the walls and ceiling as (cameras projectors, boards, projectors,  etc) </t>
    </r>
    <r>
      <rPr>
        <sz val="12"/>
        <color rgb="FFFF0000"/>
        <rFont val="Calibri"/>
        <family val="2"/>
        <scheme val="minor"/>
      </rPr>
      <t xml:space="preserve">Rate includes oil painting of wooden belts on the wall (dismantle and reinstalling)- rait includes sanding </t>
    </r>
  </si>
  <si>
    <t>Supply all kinds of raw material and apply 3 layers of acrylic paint supercryl 2000 from tambour or equivalent for internal walls  wherever needed or instructed by the site engineer,
Rate includes preparing the surface, cleaning, removing dust and foreign matter, sanding with sandpaper, checking the walls with Calcimo X and putty (GOLD BOND brand or an approved equivalent), then applying three coats of SUPER CRYL 2000 or equivalent, all as instructed and approved by the site engineer and all according to specifications (color be specified by the engineer taking into consideration that color has to be ready mixed).</t>
  </si>
  <si>
    <t>Supply &amp; apply internal acrylic oil for walls. Rate includes removing and reinstalling all wooden protection on the walls and painting the wooden protectio  belts</t>
  </si>
  <si>
    <r>
      <t xml:space="preserve">Supply all kinds of raw material and apply </t>
    </r>
    <r>
      <rPr>
        <b/>
        <sz val="12"/>
        <rFont val="Arial"/>
        <family val="2"/>
      </rPr>
      <t>oil</t>
    </r>
    <r>
      <rPr>
        <sz val="12"/>
        <rFont val="Arial"/>
        <family val="2"/>
      </rPr>
      <t xml:space="preserve"> paint for  internal </t>
    </r>
    <r>
      <rPr>
        <b/>
        <sz val="12"/>
        <rFont val="Arial"/>
        <family val="2"/>
      </rPr>
      <t>walls</t>
    </r>
    <r>
      <rPr>
        <sz val="12"/>
        <rFont val="Arial"/>
        <family val="2"/>
      </rPr>
      <t xml:space="preserve"> 1.5 m high ,  the price should include preparing surface, clean, remove dust and foreign matter, sanding with sand paper and remove all layers of existing paint, checking the walls with Calcimo X and putty, applying one coat of PAINT FILL  Product from an approved company, laying two coats of putty from an approved company, applying one coat of SUPER BOND ROLL and applying three coats of oil paint from an approved company and all according to engineer's instructions.</t>
    </r>
  </si>
  <si>
    <t>Supply &amp; applyPolycid paint for ceilings of school, staircase and landings of staircase</t>
  </si>
  <si>
    <t xml:space="preserve">Rate includes preparing the surface, cleaning, removing dust and foreign matter, sanding with sandpaper, checking the walls with Calcimo X and putty (GOLD BOND brand or an approved equivalent), then applying three coats of 3 layers of polycid paint with all needed materials.  </t>
  </si>
  <si>
    <t>Dismantle the metal mesh 15*5 cm  and reinstall after painting columns and beams of pergola and the outer metal fence (Protection)</t>
  </si>
  <si>
    <r>
      <t xml:space="preserve">Rate includes welding, sanding, and painting with zinc coat after welding. </t>
    </r>
    <r>
      <rPr>
        <sz val="12"/>
        <color rgb="FFFF0000"/>
        <rFont val="Calibri"/>
        <family val="2"/>
        <scheme val="minor"/>
      </rPr>
      <t xml:space="preserve">Also includes replacing the damaged mesh with new mesh - no need to install in the places of perforated steel panels but it should be installed above as the old height </t>
    </r>
  </si>
  <si>
    <r>
      <t xml:space="preserve">Supply and paint three layers of oil paint for metal structure of existing  pergola and </t>
    </r>
    <r>
      <rPr>
        <sz val="12"/>
        <color rgb="FFFF0000"/>
        <rFont val="Calibri"/>
        <family val="2"/>
        <scheme val="minor"/>
      </rPr>
      <t xml:space="preserve">Goal frames </t>
    </r>
    <r>
      <rPr>
        <sz val="12"/>
        <rFont val="Calibri"/>
        <family val="2"/>
        <scheme val="minor"/>
      </rPr>
      <t>including columns ,   beams, metal plates of the pergola in addition to gate within the fence- Hummer tone texture for the oil paint- from Tambour or equivelant . Color should be approved by director of works</t>
    </r>
  </si>
  <si>
    <t>Rate includes: preparing the surface, cleaning, removing dust and foreign matter, sanding with sandpaper,  three coats of poliur paint and one coat of primer, color to be given by engineer, and all according t the instructions of director of work (the color theme will be given during implementation)</t>
  </si>
  <si>
    <r>
      <rPr>
        <sz val="12"/>
        <color rgb="FFFF0000"/>
        <rFont val="Arial"/>
        <family val="2"/>
      </rPr>
      <t>Supply &amp; painting</t>
    </r>
    <r>
      <rPr>
        <sz val="12"/>
        <rFont val="Arial"/>
        <family val="2"/>
      </rPr>
      <t xml:space="preserve"> the green steel protection (the outer steel protection)
</t>
    </r>
  </si>
  <si>
    <t>Supply &amp; apply oil painting for wooden doors</t>
  </si>
  <si>
    <t>Supply all materials needed and apply poliur paint for wooden doors, works include remove old paint using sand paper. Clean thoroughly .fill holes with PVA  putty and allow drying completely . Sand the putty to obtain a uniform clean and smooth surface .Apply two or three coats of water based poliur using manufacturer tambour water based poliur or equivalent , color to be selected by the engineer and all according to engineer's instructions, works include dismantle door hardware and reinstall after finishing the paint.</t>
  </si>
  <si>
    <t>no.</t>
  </si>
  <si>
    <t>STEEL  WORKS &amp; Aluminum &amp; ACCESSORIES</t>
  </si>
  <si>
    <r>
      <t xml:space="preserve">Supply and install fence of galvanized steel perforated panels </t>
    </r>
    <r>
      <rPr>
        <sz val="12"/>
        <color rgb="FFFF0000"/>
        <rFont val="Calibri"/>
        <family val="2"/>
        <scheme val="minor"/>
      </rPr>
      <t>2 mm</t>
    </r>
    <r>
      <rPr>
        <sz val="12"/>
        <color theme="1"/>
        <rFont val="Calibri"/>
        <family val="2"/>
        <scheme val="minor"/>
      </rPr>
      <t xml:space="preserve"> Thick with circular hole pattern Rate includes galvanized frame 20*20*2mm, &amp; oven painting with chosen </t>
    </r>
    <r>
      <rPr>
        <sz val="12"/>
        <color rgb="FFFF0000"/>
        <rFont val="Calibri"/>
        <family val="2"/>
        <scheme val="minor"/>
      </rPr>
      <t>gradation</t>
    </r>
    <r>
      <rPr>
        <sz val="12"/>
        <color theme="1"/>
        <rFont val="Calibri"/>
        <family val="2"/>
        <scheme val="minor"/>
      </rPr>
      <t xml:space="preserve"> of  color by the director of work, welding plates, and shop drawing should be submitted by the contractor.</t>
    </r>
  </si>
  <si>
    <t>Rate includes all necessary anchors, welding, plates for installation to existing steel structure, all according to the director engineer.</t>
  </si>
  <si>
    <t>Supply and install fence of galvanized steel  panels 4 mm Thich with CNC  pattern. Rate includes galvanized frame 20*20*2mm, oven painting with chosen color by the director of work, welding plates, in addition to maintenance of existing gate within the fence.  A shop drawing should be submitted by the contractor.</t>
  </si>
  <si>
    <t>Supply and install  Bee Hive corrugated polycarbonate sheet, thickness (2.8 mm) with increased resistance to wind and weight loads, 99.9% protection against ultraviolet radiation  resistance – 50% more than regular corrugated board Soft lighting – 100% light diffusion
UV protection , submittal should be submitted &amp; color will be chosen by the director of works.</t>
  </si>
  <si>
    <r>
      <t>Rates includes adjusting</t>
    </r>
    <r>
      <rPr>
        <b/>
        <u/>
        <sz val="12"/>
        <color theme="1"/>
        <rFont val="Calibri"/>
        <family val="2"/>
        <scheme val="minor"/>
      </rPr>
      <t xml:space="preserve"> the slope of pergola</t>
    </r>
    <r>
      <rPr>
        <sz val="12"/>
        <color theme="1"/>
        <rFont val="Calibri"/>
        <family val="2"/>
        <scheme val="minor"/>
      </rPr>
      <t xml:space="preserve"> to drain rain water in addition to </t>
    </r>
    <r>
      <rPr>
        <b/>
        <u/>
        <sz val="12"/>
        <color theme="1"/>
        <rFont val="Calibri"/>
        <family val="2"/>
        <scheme val="minor"/>
      </rPr>
      <t>installing a galvanized steel gutter</t>
    </r>
    <r>
      <rPr>
        <sz val="12"/>
        <color theme="1"/>
        <rFont val="Calibri"/>
        <family val="2"/>
        <scheme val="minor"/>
      </rPr>
      <t xml:space="preserve"> and connecting to rain water channel or manhole. All according t the instructions of director of work</t>
    </r>
  </si>
  <si>
    <t>FURNITURE &amp; EQUIPMENTS</t>
  </si>
  <si>
    <t>Supply &amp; install WPC garden bench combined with iron casting, including a double layer of protection , heat insulation, light weight, natural texture and excellent wear resistance, the bench can be fixed to the floor. Width - 1.52 cm, depth - 47 cm, height - 74 cm.</t>
  </si>
  <si>
    <t>MECHANICAL WORKS</t>
  </si>
  <si>
    <t>Stainless steel  trench's with cover ,as shown in  drawings, specifications and approval of supervisor engineer the price includes pipes and connecting to floor trap (contractor should submit a shop drawing for the slope of new concrete flooring with location of trenches)</t>
  </si>
  <si>
    <t>Rates includes connecting to existing drainage system or connect it to go out of the building.</t>
  </si>
  <si>
    <t>Water Aluminum steel cabinet 80*60 cm to cover existing water system, rate includes fixing all pipes from source</t>
  </si>
  <si>
    <t>Supply, install, testing and commissioning floor
trap FT 4”chrome plated, threaded 15*15 cm chrome plated cover, multi inlet adjustable with trap floor drain, price also includes drainage horizontal pipes to nearest riser any other necessary parts, accessories and all other fittings, connections with the fixtures and main drain pipe as per specifications, drawings and approval of supervisor engineer.</t>
  </si>
  <si>
    <r>
      <t xml:space="preserve">Supply, install, testing and commissioning of HDPE  Pipes 50 mm   from </t>
    </r>
    <r>
      <rPr>
        <sz val="12"/>
        <color rgb="FFFF0000"/>
        <rFont val="Calibri"/>
        <family val="2"/>
        <scheme val="minor"/>
      </rPr>
      <t>pergula</t>
    </r>
    <r>
      <rPr>
        <sz val="12"/>
        <rFont val="Calibri"/>
        <family val="2"/>
        <scheme val="minor"/>
      </rPr>
      <t xml:space="preserve"> to  drains, including , excavation, or making core, back filling, incasing with concrete, with all required fitting , as per specifications,
drawings and approval of supervisor engineer.</t>
    </r>
  </si>
  <si>
    <t>ELECTRICAL WORKS</t>
  </si>
  <si>
    <t>Note: Contractor shall provide samples and shop drawings for all items for approval prior to the execution of these item.</t>
  </si>
  <si>
    <t>General Provisions of Electrical Works</t>
  </si>
  <si>
    <t>Rates of electrical installations shall includes for:-</t>
  </si>
  <si>
    <t>Electrical works prices include dismantle and removal of old existing works and to be handed  over to the supervising engineer in good condition.</t>
  </si>
  <si>
    <t>Electrical works including all required materials, accessories, labor, all as required according to drawings, specifications and bill of quantities.</t>
  </si>
  <si>
    <t xml:space="preserve">Forming, or cutting hales, chases, channels etc.in reinforced concrete structure, block works or existing walls </t>
  </si>
  <si>
    <t>Fixing, plastering and making good all the cutting holes, channels…etc. after the work is sufficiently advanced.</t>
  </si>
  <si>
    <t>Cutting, and pining including all making good</t>
  </si>
  <si>
    <t>Plugging and screwing</t>
  </si>
  <si>
    <t>Preparation of all required workshop drawings and as built drawings.</t>
  </si>
  <si>
    <t>Preparing working drawings by authorized Fire Alarm Engineer</t>
  </si>
  <si>
    <t>Protection of all electrical works</t>
  </si>
  <si>
    <t>All Labelling shall be engraved type</t>
  </si>
  <si>
    <t>All conduits used should be fire retardant and color coded.</t>
  </si>
  <si>
    <t>providing Operating and Maintenance Manual
Mechanical and Electrical Services including as made drawings as specified.</t>
  </si>
  <si>
    <t>Catalogs of all materials and equipment proposed by the contractor must be submitted and attached to the  financial &amp;Technical  offer brochure, duly signed and stamped.</t>
  </si>
  <si>
    <t xml:space="preserve">Rate includes Inspection of electrical installation inside the buildings &amp; the playgrounds by licensed electrical inspection engineer at least Level(2), including cost of inspection and assistance to inspector in taking instrument readings, providing test reports &amp; certificates for all electrical works including electrical panels. </t>
  </si>
  <si>
    <t>All Electrical Works should be according to local codes &amp; laws &amp; according to technical requirements of electricity company</t>
  </si>
  <si>
    <t>Builders works</t>
  </si>
  <si>
    <t>Supply, install, test and commission the following builders work including excavation and backfilling  as shown on drawing, as per the preamble, the specifications SECTION 16130 and supervision engineer's requirements.</t>
  </si>
  <si>
    <t>Grounding system as per detailed drawings</t>
  </si>
  <si>
    <t>lump sum</t>
  </si>
  <si>
    <t>All obsolete equipment and extensions shall be removed, properly maintained, and formally handed over to the school in compliance with the supervising engineer’s directives</t>
  </si>
  <si>
    <t>Remove all obsolete equipment and cabling from sound systems, alarm systems, and lighting installations that are no longer required. The contract price includes compliant engineering installation of existing electrical distribution systems and low-voltage networks within suspended cable trays. All removed materials shall be properly stored and formally handed over to the school in an organized manner under the supervision of the assigned project engineer</t>
  </si>
  <si>
    <r>
      <t xml:space="preserve">Cables and Wires
</t>
    </r>
    <r>
      <rPr>
        <b/>
        <u/>
        <sz val="12"/>
        <rFont val="Calibri"/>
        <family val="2"/>
        <scheme val="minor"/>
      </rPr>
      <t>600 Volt Cables</t>
    </r>
  </si>
  <si>
    <t>Supply, install, test and commission 600/1000 volts N2XY (XLPE) copper cables with all required accessories for proper installation and operation, cable lugs, ties.  as shown on drawing, as per the preamble, the specifications and supervision engineer's requirements.</t>
  </si>
  <si>
    <t>10.2.00</t>
  </si>
  <si>
    <t>Cables of type N2XY (XLPE) or NYY, 5 x 2.5 mm² section, fixed to structure, placed on ladders, or inside ducts, or inside conduits, including connections at both ends.</t>
  </si>
  <si>
    <t>10.2.01</t>
  </si>
  <si>
    <t>Cables of type N2XY (XLPE) or NYY, 5 x 10 mm² section, fixed to structure, placed on ladders, or inside ducts, or inside conduits, including connections at both ends.</t>
  </si>
  <si>
    <t>10.2.02</t>
  </si>
  <si>
    <t>Cables of type Premium 16/4 Fire Alarm Cable 
16 AWG 4 Conductors, Solid, Unshielded
Plenum Rated – FPLP, CL3P, FT6, fixed to structure, placed on ladders, or inside ducts, or inside conduits, including connections at both ends.</t>
  </si>
  <si>
    <t>10.2.03</t>
  </si>
  <si>
    <t>Copper conductors, 35 mm² section, without PVC insulation, direct buried inside ducts or excavations, including connections at both ends.</t>
  </si>
  <si>
    <t>Cables Tray</t>
  </si>
  <si>
    <t>10.3.01</t>
  </si>
  <si>
    <t>Supply, install, test and commission Slotted tin channel (80 *100*0.8)mm, White color,  oven painted ,Includes a quick connector built into the channel including screws for the built-in connector, A mounting 2 arms  is added every meter, rate includes all need accessors, as per the preamble, the specifications SECTION 16130 and supervision engineer's requirements.</t>
  </si>
  <si>
    <r>
      <t xml:space="preserve">Supporting Devices
</t>
    </r>
    <r>
      <rPr>
        <b/>
        <u/>
        <sz val="12"/>
        <rFont val="Calibri"/>
        <family val="2"/>
        <scheme val="minor"/>
      </rPr>
      <t>Power sockets</t>
    </r>
    <r>
      <rPr>
        <b/>
        <sz val="12"/>
        <rFont val="Calibri"/>
        <family val="2"/>
        <scheme val="minor"/>
      </rPr>
      <t xml:space="preserve">
</t>
    </r>
  </si>
  <si>
    <t>Supply, install, test and commission the following power sockets/points/ isolators  as shown on drawing, as per the preamble, rate includes conduits, N2XY cables to related electrical panel, as  the specifications and supervision engineer's directions. Legrand, GEWISS or Unica/Schneider</t>
  </si>
  <si>
    <t>10.4.01</t>
  </si>
  <si>
    <t>16A power twin socket outlet /water proof</t>
  </si>
  <si>
    <t>10.4.02</t>
  </si>
  <si>
    <t>16A power Tipple socket outlet /water proof</t>
  </si>
  <si>
    <t>10.4.03</t>
  </si>
  <si>
    <t>16A power socket outlet /water proof</t>
  </si>
  <si>
    <t>10.4.04</t>
  </si>
  <si>
    <t>Supply, install, connect, test and commission a Firefighters' circuit breaker IP65 4P 35A, including all conductors,  fire retardant rigid PVC conduits, Cable glands  , boxes, connection cables and all other accessories. as per drawings specifications and related standards.</t>
  </si>
  <si>
    <t>10.4.05</t>
  </si>
  <si>
    <t>Supply, install, connect, test, label and commission complete 1 HDMI and 1 Ethernet Wall box, rate includes data cable ( hard PVC outdoor ), boxes, RJ-45 (3M, DATWYLER or R&amp;M ) conduits,4K HDMI 5m cables , as  the specifications and supervision engineer's directions.</t>
  </si>
  <si>
    <t>10.4.06</t>
  </si>
  <si>
    <t xml:space="preserve">  2 pole switch with indication light boiler switch </t>
  </si>
  <si>
    <t>Main Electrical  Distribution Panels
Sport Electrical Panel</t>
  </si>
  <si>
    <t>10.5.01</t>
  </si>
  <si>
    <r>
      <t xml:space="preserve">Supply, install, test and commission (MDB),The electric switchboards shall be produced by a switchboard  manufacturer  certified by the Standards Institution of IEC 61439-2 . The switchboards must be ASSEMBLY system, </t>
    </r>
    <r>
      <rPr>
        <b/>
        <sz val="12"/>
        <rFont val="Calibri"/>
        <family val="2"/>
        <scheme val="minor"/>
      </rPr>
      <t>board should be water resistance IP67</t>
    </r>
    <r>
      <rPr>
        <sz val="12"/>
        <rFont val="Calibri"/>
        <family val="2"/>
        <scheme val="minor"/>
      </rPr>
      <t xml:space="preserve">. The switchboard manufacturer shall be capable to provide engineering services both in consultation and maintenance, </t>
    </r>
    <r>
      <rPr>
        <b/>
        <sz val="12"/>
        <rFont val="Calibri"/>
        <family val="2"/>
        <scheme val="minor"/>
      </rPr>
      <t>price include Automatic Power Factor Correction (APFC) Panels</t>
    </r>
    <r>
      <rPr>
        <sz val="12"/>
        <rFont val="Calibri"/>
        <family val="2"/>
        <scheme val="minor"/>
      </rPr>
      <t>, as per drawings specifications and related standards.</t>
    </r>
  </si>
  <si>
    <t>Supply and installation of the equipment Rate includes transporting,  storage support, connection to power field and factory testing, shop drawing and all items described in the Technical Specification and Layout as on complete system</t>
  </si>
  <si>
    <t>10.5.02</t>
  </si>
  <si>
    <r>
      <t xml:space="preserve">Supply, install, test and commission Electrical panel (DB1-4), The electric switchboards shall be produced by a switchboard  manufacturer  certified by the Standards Institution of IEC 61439-2 . The switchboards must be ASSEMBLY system,  </t>
    </r>
    <r>
      <rPr>
        <b/>
        <sz val="12"/>
        <rFont val="Calibri"/>
        <family val="2"/>
        <scheme val="minor"/>
      </rPr>
      <t>board should be water resistance IP67</t>
    </r>
    <r>
      <rPr>
        <sz val="12"/>
        <rFont val="Calibri"/>
        <family val="2"/>
        <scheme val="minor"/>
      </rPr>
      <t>. The switchboard manufacturer shall be capable to provide engineering services both in consultation and maintenance, price includes conduits, N2XY cables to related MDB,  as per drawings specifications and related standards, and supervision engineer's directions,</t>
    </r>
  </si>
  <si>
    <t>Lighting System</t>
  </si>
  <si>
    <t>10.6.01</t>
  </si>
  <si>
    <t xml:space="preserve">Removing  unneeded wiring </t>
  </si>
  <si>
    <t>Removing  all unneeded existing electrical wiring and old lighting units,  handing them over to the school according to the rules.</t>
  </si>
  <si>
    <t>10.6.02</t>
  </si>
  <si>
    <t xml:space="preserve">
Lighting point
Internal / External lighting point (N2XY 3x1.5 mm2)</t>
  </si>
  <si>
    <t>Supply, install, connect, test and commission a complete lighting point including all conductors,  fire retardant rigid PVC conduits, N2XY cables (3*1.5mm2), switches , boxes, connection cables and all other accessories. as per drawings specifications and related standards.</t>
  </si>
  <si>
    <t>10.6.03</t>
  </si>
  <si>
    <t xml:space="preserve">Lighting Fixtures
</t>
  </si>
  <si>
    <t xml:space="preserve">Supply, install, connect, test and commission complete lighting fixture, including all supports, lamps ( Philips , Cree,OSRAM LED ),  suspensions, clamps, switchgears, internal conductors and/or cables, and all other accessories necessary as per drawings, specifications and related standards.
All lighting fixtures should be fixed to concrete celling an hanged  by 2 steel ropes.
Approved manufactures for this section is Philips, Osram, Sylvania or engineer's approved equal.
</t>
  </si>
  <si>
    <t>10.6.04</t>
  </si>
  <si>
    <t xml:space="preserve"> Ceiling mounted thin rectangle white TIME 64W 120X30CM IP40 12CCT, LED lighting fixture , extremely high 120Lm/W , 6000K, Lifespan≥30,000 H, As NISKO,SKU: 17830008, or its  approved equivalent. </t>
  </si>
  <si>
    <t>10.6.05</t>
  </si>
  <si>
    <r>
      <t>Linear white TRACK 160W 80° IP65 neutral light LED lighting fixtures with an IP65 degree of tightness and high luminous efficiency of 125Lm/w. Lifespan</t>
    </r>
    <r>
      <rPr>
        <sz val="12"/>
        <rFont val="Calibri"/>
        <family val="2"/>
      </rPr>
      <t xml:space="preserve">≥60,000 Hr,as NISKO,SKU: 74040160, or its  approved equivalent. </t>
    </r>
  </si>
  <si>
    <t>10.6.06</t>
  </si>
  <si>
    <r>
      <t>Linear white TRACK 40W 80° IP65 neutral light LED lighting fixtures with an IP65 degree of tightness and high luminous efficiency of 125Lm/w , Lifespan</t>
    </r>
    <r>
      <rPr>
        <sz val="12"/>
        <rFont val="Calibri"/>
        <family val="2"/>
      </rPr>
      <t xml:space="preserve">≥60,000 Hr,as NISKO,SKU: 74040160, or its  approved equivalent. </t>
    </r>
  </si>
  <si>
    <t>10.6.07</t>
  </si>
  <si>
    <t xml:space="preserve"> Compact LED light fixture, attached to the wall/ceiling, with IP65 opacity. 12W,4300 LM, 6500K,Lifespan≥30,000 Hr,as NISKO,MAGNUM series, or its  approved equivalent. </t>
  </si>
  <si>
    <t>10.6.08</t>
  </si>
  <si>
    <t xml:space="preserve">High-quality ceiling-mounted with  an IP65 white CLICK 40W WH 40cm, ,6500K,4300 LM,Lifespan≥35,000 Hr, as NISKO,MAGNUM series, or its  approved equivalent. </t>
  </si>
  <si>
    <t>10.6.09</t>
  </si>
  <si>
    <t>Signage adapted to LUXX /XT 3W exit sign. The height of the sign is 15 cm, exit sign straight down arrow, Rechargeable lighting and emergency lighting</t>
  </si>
  <si>
    <t>10.6.10</t>
  </si>
  <si>
    <t xml:space="preserve">professional LED floodlights designed with a powerful luminous flux,100W T2 150X50° IP66 neutral light,150Lm/W,Lifespan≥50,000 Hr,as NISKO,SKU: 74510150 series, or its  approved equivalent. </t>
  </si>
  <si>
    <t>10.6.11</t>
  </si>
  <si>
    <t xml:space="preserve">Single-purpose, ceiling-mounted, white SPARK 3W neutral light, round emergency lighting, designed to illuminate escape routes according to standard 1838 and includes a control unit for testing the battery, converter, charging and discharging voltage.as NISKO,SKU: 77703014 , or its  approved equivalent. </t>
  </si>
  <si>
    <t>Low Voltage Points</t>
  </si>
  <si>
    <t>10.7.01</t>
  </si>
  <si>
    <t>Data Points (Data, Telephone, Camera, Monitor, Intercom)  (Provisional)</t>
  </si>
  <si>
    <t>Supply, install, connect, test, label and commission complete data point including conduits ( hard PVC outdoor ) boxes, RJ-45 (3M, DATWYLER or R&amp;M ) socket outlet with 8 pins being crimped and also earth pin  for (Cat 6A) FTP data cables as per drawings, specification and related codes</t>
  </si>
  <si>
    <t>Fire alarm system   (Provisional)</t>
  </si>
  <si>
    <t>10.8.01</t>
  </si>
  <si>
    <t>Supply, install, connect, test, label and commission complete fire alarm addressable  system,  Rate includes  everything necessary for proper operation, Also  An inspection certificate from a competent official body, shop drawing and all items described in the Technical Specification and Layout as on complete system</t>
  </si>
  <si>
    <t>10.8.02</t>
  </si>
  <si>
    <t xml:space="preserve">Fire alarm control panel, 1 loop </t>
  </si>
  <si>
    <t>10.8.03</t>
  </si>
  <si>
    <t>Analogue addressable photoelectric smoke/Heat detector</t>
  </si>
  <si>
    <t>10.8.04</t>
  </si>
  <si>
    <t>Manual call point ,glass station, pull type with cover.</t>
  </si>
  <si>
    <t>10.8.05</t>
  </si>
  <si>
    <t>Indoor fire siren with flasher.</t>
  </si>
  <si>
    <t>10.8.06</t>
  </si>
  <si>
    <t>Outdoor fire siren with strobe,ip65</t>
  </si>
  <si>
    <t>10.8.07</t>
  </si>
  <si>
    <t>Fire alarm Auto dialer 4 No.</t>
  </si>
  <si>
    <t>10.8.08</t>
  </si>
  <si>
    <t>Fire Response Indicator Lamp</t>
  </si>
  <si>
    <t>10.8.09</t>
  </si>
  <si>
    <t xml:space="preserve">Supply, install, connect, test, label and commission complete Automatic FM 200 / HFC-227ea integrated fire suppression system for MDB &amp; (APFC) Panels,  Rate includes  everything necessary for proper operation as( control panel, smoke &amp; Heat Detector MC., Sounder ,Nozzles,cabinet,3kg 227ea/FM200 Fire Extinguisher,  ...) Also  An inspection certificate from a competent official body, shop drawing and all items described in the Technical Specification and Layout as on complete system </t>
  </si>
  <si>
    <t>10.8.10</t>
  </si>
  <si>
    <t>Supply, install, O2 gas fire extinguisher weighing 5 kg,ALLEGRO SAFETY 3100 Fire Extinguisher Wall Case, Large</t>
  </si>
  <si>
    <t>Public address system  (Provisional)</t>
  </si>
  <si>
    <t>10.9.01</t>
  </si>
  <si>
    <t>Supply, install, connect, test, label and commission complete Public address system,  Rate includes  everything necessary for proper operation, Also  An inspection certificate from a competent official body, shop drawing and all items described in the Technical Specification and Layout as on complete system, as  per  ITC , TOA , INTER M. or Approved Equal</t>
  </si>
  <si>
    <t>10.9.02</t>
  </si>
  <si>
    <t xml:space="preserve"> Amplifier with Timer 240W, as MPT-240 MP3, or its approved equivalent.</t>
  </si>
  <si>
    <t>10.9.03</t>
  </si>
  <si>
    <t xml:space="preserve"> Digital Mixer Amplifier with MP3/Tuner/Bluetooth 240W, as T-240DTBV, or its approved equivalent.</t>
  </si>
  <si>
    <t>10.9.04</t>
  </si>
  <si>
    <t xml:space="preserve"> 6 Inch Two Way Wall Speaker 2.5W-5W-10w,as T-612, or its approved equivalent.</t>
  </si>
  <si>
    <t>10.9.05</t>
  </si>
  <si>
    <t xml:space="preserve"> 10 Zone Paging Systems as T-6212(A) or its approved equivalent.</t>
  </si>
  <si>
    <t>10.9.06</t>
  </si>
  <si>
    <t xml:space="preserve"> Paging Microphone, as T-218(A), or its approved equivalent.</t>
  </si>
  <si>
    <t>10.9.07</t>
  </si>
  <si>
    <t xml:space="preserve"> UHF-Dual Channel Wireless Microphone, 2 headset as T-522US, or its approved equivalent.</t>
  </si>
  <si>
    <t>10.9.08</t>
  </si>
  <si>
    <t xml:space="preserve"> Weatherproof music Horn Speaker as T-710K ,or its approved equivalent.</t>
  </si>
  <si>
    <t>10.9.09</t>
  </si>
  <si>
    <t>Dynamic wired Handheld Microphone as TS-331,or its approved equivalent.</t>
  </si>
  <si>
    <t>10.9.10</t>
  </si>
  <si>
    <t>Supply, install, Microphone Holder for Mic Stand Wall Mounted Microphone Hanger Clip Double Hook Stands Holder Bracket Rack Clamp with Screws Microphone Accessories</t>
  </si>
  <si>
    <t>10.9.11</t>
  </si>
  <si>
    <t>Supply, install, connect, test, label and commission complete Surface wall mount boxes, protected to IP65. Female  3 pin XLR connector Neutrik mic connector , rate includes professional mic  cables and  hard PVC outdoor  conduits, as  the specifications and supervision engineer's directions.</t>
  </si>
  <si>
    <t>10.9.12</t>
  </si>
  <si>
    <t>Supply and install a 20U rack cabinet (600mm depth) including:
Front &amp; rear lockable doors, Adjustable mounting shelves, Integrated cooling fans, Power distribution unit (PDU), Full set of installation accessories</t>
  </si>
  <si>
    <t>Reconnecting and operating air conditioners based on new electrical outlets. The price includes all necessary cables, pipes, boxes, drilling, filling, and everything required for operation, even if it is not mentioned.</t>
  </si>
  <si>
    <t xml:space="preserve"> 3 phase KWH Meter</t>
  </si>
  <si>
    <t>10.10.01</t>
  </si>
  <si>
    <t xml:space="preserve">The contractor must include the unit price as a percentage above 100% to cover overhead and profit for grid connection works. The quantity represents an initial estimate of JDECO fees, which will be adjusted based on official stamped invoices from relevant authorities (Certified Electrical Engineer, JDECO, or Civil Defense). This includes all connection requirements, such as upgrading the capacity to 3×125A, performing all necessary tests, obtaining approvals, and paying required fees. The contractor is fully responsible for all costs and coordination with JDECO, and acceptance of works will only occur after permanent grid connection is completed.
</t>
  </si>
  <si>
    <t xml:space="preserve"> percentage</t>
  </si>
  <si>
    <t>10.10.02</t>
  </si>
  <si>
    <r>
      <rPr>
        <sz val="12"/>
        <color rgb="FFFF0000"/>
        <rFont val="Calibri"/>
        <family val="2"/>
        <scheme val="minor"/>
      </rPr>
      <t>(Provisional)</t>
    </r>
    <r>
      <rPr>
        <sz val="12"/>
        <color theme="1"/>
        <rFont val="Calibri"/>
        <family val="2"/>
        <scheme val="minor"/>
      </rPr>
      <t xml:space="preserve"> Rehabilitation of the sub-electrical panel. The price includes replacing all breakers and the distribution bridge for the neutral and ground. The price includes numbering and creating a diagram for the panel.</t>
    </r>
  </si>
  <si>
    <t>SUMMARY</t>
  </si>
  <si>
    <t>Amount (EUR)</t>
  </si>
  <si>
    <t>Total [Excluding VAT]</t>
  </si>
  <si>
    <t>Total to be reported in tender documents, Form (2) Prices, p. 49/69</t>
  </si>
  <si>
    <t>Name of Tenderer (Company)</t>
  </si>
  <si>
    <t>Authorized person to sign</t>
  </si>
  <si>
    <t>In the Capacity of</t>
  </si>
  <si>
    <t>Date</t>
  </si>
  <si>
    <t>Time</t>
  </si>
  <si>
    <t>Signature</t>
  </si>
  <si>
    <t>Stamp</t>
  </si>
  <si>
    <t>LOT 1B - AL-HASAN AL-THANY BASIC BOYS' SCHOOL</t>
  </si>
  <si>
    <t>Carefully Removal of the existing container including all sewage plumbing - sanitary fixtures - internal partitions …</t>
  </si>
  <si>
    <t>Rate also includes:
- carting away the debris to a allowed trash location that is licensed by the municipality
All according to the drawings and to the instructions of the Director of Works.
Contractor should ask the director of work about the appliences before carting away.</t>
  </si>
  <si>
    <t>Demolishing works and removal of planter of concrete blocks with earth and trees</t>
  </si>
  <si>
    <t xml:space="preserve">Rate also includes:
- carting away the debris. 
All according to the drawings and to the instructions of the Director of Works.
</t>
  </si>
  <si>
    <t>Breakdown and remove the existing concrete or asphalt flooring under the current container up to 20 cm depth</t>
  </si>
  <si>
    <r>
      <t xml:space="preserve">Rate also includes </t>
    </r>
    <r>
      <rPr>
        <b/>
        <u/>
        <sz val="12"/>
        <rFont val="Calibri"/>
        <family val="2"/>
        <scheme val="minor"/>
      </rPr>
      <t>backfill underneath using basecoarse</t>
    </r>
    <r>
      <rPr>
        <sz val="12"/>
        <rFont val="Calibri"/>
        <family val="2"/>
        <scheme val="minor"/>
      </rPr>
      <t xml:space="preserve"> 
The rate includes </t>
    </r>
    <r>
      <rPr>
        <b/>
        <u/>
        <sz val="12"/>
        <rFont val="Calibri"/>
        <family val="2"/>
        <scheme val="minor"/>
      </rPr>
      <t xml:space="preserve">leveling &amp; compacting the soil of subgrade level at 98% at least  </t>
    </r>
    <r>
      <rPr>
        <sz val="12"/>
        <rFont val="Calibri"/>
        <family val="2"/>
        <scheme val="minor"/>
      </rPr>
      <t xml:space="preserve"> &amp;  carting away debris. All according to the Director of Works.</t>
    </r>
  </si>
  <si>
    <t>Excavations for  sewege lines towith depth range (30-70 cm) for insulation of wall and new mechanical works and drainage RATE INCLUDES FIXING AROUND THE NEW MANHOLE AND THE EXCAVATION WORKS</t>
  </si>
  <si>
    <t xml:space="preserve">Rate includes removal of surplus material from site to an approved dumping area, all according to specifications and the directon of diector engineer. </t>
  </si>
  <si>
    <t>Carefully Removal of the existing water fountain (Mashrabeyeh)  including all water pipe and fixture, concrete blocks, granite and all related items and preparing the location to install a new one instead</t>
  </si>
  <si>
    <t>Rate also includes:
- carting away the debris to a allowed trash location that is licensed by the municipality
All according to the drawings and to the instructions of the Director of Works.</t>
  </si>
  <si>
    <t>CONCRETE , BLOCK WORKS AND STONE WORKS</t>
  </si>
  <si>
    <t>Supply and Cast Reinforced Concrete Grade 'B300'  for Matt- foundationw thickness 15cm &amp; painting with three coats of Nitroproof 230 from FOSROC or equivalent (for the buried parts).</t>
  </si>
  <si>
    <t>Minimum cement content of 350 Kg. per cubic meter 
Price includes the reinforcing steel, the pipe, the casting and everything necessary to complete the work according to the specifications, plans and instructions of the director of work engineer.</t>
  </si>
  <si>
    <t>m3</t>
  </si>
  <si>
    <t xml:space="preserve">Supply, sort and install approved colored interlock block pavers tiles B400 </t>
  </si>
  <si>
    <t>(20x10x6cm), or any other shape (shape, pattern and color as approved by the engineer), and the face surface not less than 7 mm basalt layer, including at least 5- 15 cm compacted clean sand or seesem bed under tiles, filling the bed joint  between tiles with clean sand, compacting and tiles testing, the shape  and color of interlock tiles to be approved by engineer, all according to drawings, specifications and instructions of the Director of Works.</t>
  </si>
  <si>
    <t xml:space="preserve">Supply and install water fountain (Mashrabeyeh) consists of stainless steel 316, not less than 2mm thickness sink with 30 cm upstand , with stainless steel frame 40*40*2 mm  with cover of stainless to cover all pipes according to drawing A10, Rate includes upply, 4  push faucet Floor connection, brass fuacet with a nickel finishing </t>
  </si>
  <si>
    <t xml:space="preserve">
Rate includes: Connecting to the water system.
all fitting, pipes, drains,  and accessories required for complete installation Contractor should submit shopdrawing and to be approved by the director of works.</t>
  </si>
  <si>
    <t>External rough  plastering   4 layers for wall (Shabreez)</t>
  </si>
  <si>
    <t xml:space="preserve">rates includes removal of old plastering, preparing surfaces and apply in three coats of rough and fine finish with ordinary Portland cement, sand and lime as specified 13mm thick on walls
 The price includes installation of metal lathe 200 mm wide to all chases of electro  mechanical works and to junctions of block work and concrete. It shall also include for all stop beads, angle beads Ref Protector 1012, 3204, and movement beads, all per engineer's instructions. </t>
  </si>
  <si>
    <t xml:space="preserve">Supply and install new metal shutter for the window next to the caravn consists of frame galvanized steel 20*20*2mm frame, and 4 mm galvanized steel solid panel with internal lock, rate includes oil paint </t>
  </si>
  <si>
    <t>Supply and paint three layers of oil paint for metal steel protections  with columns at the external wall</t>
  </si>
  <si>
    <t>Rate includes sanding, three coats of oil paint and one coat of primer,
colour to be given by engineer, and all according t the instructions of director of work</t>
  </si>
  <si>
    <t>Plumbing System</t>
  </si>
  <si>
    <t>Sweage\Drain System :</t>
  </si>
  <si>
    <t>3.01.1</t>
  </si>
  <si>
    <t>Supply and install Concrete manhole with 12.5 ton 60cm cover, benching according to drawing and specification 80 cm diameter (Provisional)</t>
  </si>
  <si>
    <t>Rate includes fixng arround the new manhol as the directions of director of works, Rate include all excavation works needed, and removal of old manhole and catering to allowed damping sites</t>
  </si>
  <si>
    <t>3.01.2</t>
  </si>
  <si>
    <t>Supply, install, testing and commissioning of UPVC Size 4 inch  drainage down to manholes and connect to sump pit, including , excavation, or making core, back filling, incasing with concrete, with all required fitting , as per specifications,
drawings and approval of supervisor engineer.</t>
  </si>
  <si>
    <t>3.01.3</t>
  </si>
  <si>
    <t>Supply and install Maintenance manhole with 12.5 ton 50cm cover, benching according to drawing and specification 60 cm diameter (Provisional)</t>
  </si>
  <si>
    <t>Rate includes fixng arround the new manhol.
Prepare the manhole for installation for brass collector  and make holes for inlets and outlets for pex pipes</t>
  </si>
  <si>
    <t>3.01.4</t>
  </si>
  <si>
    <t>Supply, install, testing and commissioning of HDPE  Pipes from fixtues to traps or drains,</t>
  </si>
  <si>
    <t>Price Includes:
Couplings
Hanging for vertical pipes or where required
Digging,  refilling and retiling
All Fittings and Accessories needed for complete installation.</t>
  </si>
  <si>
    <t>3.01.5</t>
  </si>
  <si>
    <t>Supply, install, testing and commissioning 4" Floor trap with threaded 15*15 cm
chrome plated cover, multi inlet adjustable with
trap floor drain,</t>
  </si>
  <si>
    <t>Price Includes:
Drainage horizontal pipes to nearest riser any other
necessary parts, accessories and all other fittings,
connections with the fixtures and main drain pipe
as per specifications, drawings and approval of
supervisor engineer.</t>
  </si>
  <si>
    <t>3.01.6</t>
  </si>
  <si>
    <t>Supply, install, testing and commissioning of 4" clean out , non adjustable 15*15 cm chrome plated cover floor clean out.</t>
  </si>
  <si>
    <t>Water System :</t>
  </si>
  <si>
    <t>3.02.1</t>
  </si>
  <si>
    <t xml:space="preserve"> 20mm pexgol pipe with 25 mm sleeve </t>
  </si>
  <si>
    <t>3.02.2</t>
  </si>
  <si>
    <t>CoppeSupply,install and comissioning  Collector Italian brands for domestic cold water,the price includes all fittings (vent, valves, pressure reducing  valve, price include (Eyes) for all sanitary fixtures,  size 3/4"</t>
  </si>
  <si>
    <t>Price includes:
Connecting the collector to existing water source and distribution to sanitary unit and water fountain
Digging,refilling for PEX Pipess.
All required fittings , accessories for complete installation</t>
  </si>
  <si>
    <t>CARAVAN WORKS</t>
  </si>
  <si>
    <r>
      <t xml:space="preserve">Supply and install </t>
    </r>
    <r>
      <rPr>
        <b/>
        <u/>
        <sz val="12"/>
        <color rgb="FFFF0000"/>
        <rFont val="Calibri"/>
        <family val="2"/>
        <scheme val="minor"/>
      </rPr>
      <t xml:space="preserve">on site a Caravan </t>
    </r>
    <r>
      <rPr>
        <sz val="12"/>
        <color rgb="FF000000"/>
        <rFont val="Calibri"/>
        <family val="2"/>
        <scheme val="minor"/>
      </rPr>
      <t xml:space="preserve"> as drawing A09 with </t>
    </r>
    <r>
      <rPr>
        <b/>
        <u/>
        <sz val="12"/>
        <color rgb="FF000000"/>
        <rFont val="Calibri"/>
        <family val="2"/>
        <scheme val="minor"/>
      </rPr>
      <t>TAKEN Certificate</t>
    </r>
    <r>
      <rPr>
        <sz val="12"/>
        <color rgb="FF000000"/>
        <rFont val="Calibri"/>
        <family val="2"/>
        <scheme val="minor"/>
      </rPr>
      <t xml:space="preserve">  , rate includes connecting to existing manhole- water source, and electrical source, and all required to work correctly according to following specifications</t>
    </r>
  </si>
  <si>
    <t>Structural Framework as drawing S01</t>
  </si>
  <si>
    <t>Main Frame: galvanized steel structural sections with different sections 
Wall Framing: Galvanized steel studs and runners w as drawing A09
Roof Framing: Sloped galvanized steel tubes for rainwater drainage</t>
  </si>
  <si>
    <t>Wall &amp; roof Panels</t>
  </si>
  <si>
    <t>Insulated 50 panalit panel, Polyurethane (PU) or Polyisocyanurate (PIR) foam, density 40 kg/m³. Outer Face is a re-painted galvanized steel sheet (PPGI), min. 0.5 mm thick. Interior Finish is White-coated steel</t>
  </si>
  <si>
    <t>Flooring</t>
  </si>
  <si>
    <t>Subframe of Galvanized steel floor joists with anti-rust coating, Base Layer is 18 mm Cement Board, moisture and impact-resistant, water insulation layer and Finish Layer is 2.5–3 mm Aluminum Checkered Plates, non-slip and easy to clean with load Capacity: ≥250 kg/m² live load</t>
  </si>
  <si>
    <t xml:space="preserve">Ceiling </t>
  </si>
  <si>
    <t>White-painted galvanized steel suspended ceiling: perforated panels, 30 cm wide and 8.0 mm thick.</t>
  </si>
  <si>
    <t>Door</t>
  </si>
  <si>
    <t>Multi lock with lockable handles &amp; finger protection, polycarbonate fixed window and louvers as drawing A0</t>
  </si>
  <si>
    <t>Windows are aluminum fixed louvers</t>
  </si>
  <si>
    <t>Skirting: Rodent- aluminum skirting</t>
  </si>
  <si>
    <t>Cubicle Partitions for Toilets (including doors)</t>
  </si>
  <si>
    <t>compact Grade HPL (High Pressure Laminate) panels, Thickness: 12 mm (doors and partitions). Support system : Aluminum or stainless-steel framework with anti-corrosion coating. Height: 2000 mm (standard), with 150 mm floor clearance. Hardware: stainless steel hinges, locks, coat hooks, and door handles. Emergency release locks from outside. Color/Finish: (anti-graffiti, antibacterial surface) color will be chosen by director of works</t>
  </si>
  <si>
    <t>Space under the Caravan</t>
  </si>
  <si>
    <t>closing the space between the caravan and the wall with a gate of perforated galvanized steel panels and RHS 40*40*3mm, rate includes oven paint (three coats of oil paint and one layer of base coat.)</t>
  </si>
  <si>
    <t>4.10</t>
  </si>
  <si>
    <t xml:space="preserve">16 mm  or 20mm pexgol pipe with 25 mm sleeve </t>
  </si>
  <si>
    <t>HDPE  Pipes  50 mm diameter from fixtues to traps or drains</t>
  </si>
  <si>
    <r>
      <rPr>
        <b/>
        <u/>
        <sz val="12"/>
        <rFont val="Calibri"/>
        <family val="2"/>
        <scheme val="minor"/>
      </rPr>
      <t>1</t>
    </r>
    <r>
      <rPr>
        <sz val="12"/>
        <rFont val="Calibri"/>
        <family val="2"/>
        <scheme val="minor"/>
      </rPr>
      <t xml:space="preserve"> floor trap FT 4”chrome plated, threaded 15*15 cm
chrome plated cover, multi inlet adjustable with
trap floor drain,</t>
    </r>
  </si>
  <si>
    <r>
      <rPr>
        <b/>
        <u/>
        <sz val="12"/>
        <rFont val="Calibri"/>
        <family val="2"/>
        <scheme val="minor"/>
      </rPr>
      <t>Two</t>
    </r>
    <r>
      <rPr>
        <sz val="12"/>
        <rFont val="Calibri"/>
        <family val="2"/>
        <scheme val="minor"/>
      </rPr>
      <t xml:space="preserve">  4" UPVC clean out , non adjustable 15*15 cm chrome plated cover floor clean out,</t>
    </r>
  </si>
  <si>
    <t>Copper Collector Italian brands for domestic cold water,the price includes all fittings (vent, valves, steel cupboard double doors oven painted minimum thickness 1.5 mm, price include (Eyes) for all sanitary fixtures,  size 1 1/4"</t>
  </si>
  <si>
    <r>
      <rPr>
        <b/>
        <u/>
        <sz val="12"/>
        <rFont val="Calibri"/>
        <family val="2"/>
        <scheme val="minor"/>
      </rPr>
      <t>6</t>
    </r>
    <r>
      <rPr>
        <sz val="12"/>
        <rFont val="Calibri"/>
        <family val="2"/>
        <scheme val="minor"/>
      </rPr>
      <t xml:space="preserve"> Closed Couple  European Toilet  (GROHE, ROCA,HANSGROHE, NOKEN), white color, Complete with  tank, and push button, with dimension  Price to include 1/2" *1/2" European angle valve, Hand bidet spray (hand shower) with 8mm, 1m length flexible tube and wall hook, soft closing seat cover, price also includes drainage horizontal pipes to nearest riser and all other fittings, all as per specifications, drawings and approval of supervisor engineer. And as shown as detail</t>
    </r>
  </si>
  <si>
    <r>
      <rPr>
        <b/>
        <u/>
        <sz val="12"/>
        <rFont val="Calibri"/>
        <family val="2"/>
        <scheme val="minor"/>
      </rPr>
      <t>1</t>
    </r>
    <r>
      <rPr>
        <sz val="12"/>
        <rFont val="Calibri"/>
        <family val="2"/>
        <scheme val="minor"/>
      </rPr>
      <t xml:space="preserve"> Stainless steel  Basin-semi pedestal with integrated splash back European origin. Size 
(40*360) cm with 6 faucets . Complete with all fittings, valves, wash basin trap kit, waste pipes to nearest floor trap, European gear mixer, connection to water distribution, traps, and any other necessary parts, include 1/2" *3/8" European angle valves with 3/8"  flexible pipes , waste pipes  to nearest floor trap, connection to water distribution All as per specifications, drawings and approval of supervisor engineer.</t>
    </r>
  </si>
  <si>
    <t>Rate includes  mirror size (90*50)*3 . inclluded all  accessories such as 3 soap dispensers, hangers, hooks, mirrors, toilet paper hangers ( European made )</t>
  </si>
  <si>
    <t>2 Ducted Extract Fans
with the following capacities :
Axial Extract inline fan of capacity  160 CFM 
Model : S&amp;P Silent TD-160/100 ECOWATT</t>
  </si>
  <si>
    <t>Price includes: Vibration isolaters resilient mountings, skids and hangers.
Flexible connections on fan inlet and outlet
insect screen
automatic shutter
All the electrical connections for the fans to main electrical board
All Fittings and Accessories needed for complete installation.</t>
  </si>
  <si>
    <t>3 Ceiling Exhaust adjustable aluminium Grill
with the following Dimensions :
rectangular air Grill with diameter 4"*10"</t>
  </si>
  <si>
    <t>Ceiling mounted exhaust air grill with register 
Price includes: 
All Fittings and Accessories needed for complete installation.</t>
  </si>
  <si>
    <t>8 M(Linear) Air Ducts
Galvanized air ducts in various thickness as required by Smacna.</t>
  </si>
  <si>
    <t>Price includes:
Hanging , supports and brackets where required
All Fittings and Accessories needed for complete installation.</t>
  </si>
  <si>
    <t>4.20</t>
  </si>
  <si>
    <t>2 External Shutter Grills with dimensions 10/10 cm</t>
  </si>
  <si>
    <t>Aluminum Louvers are completley weather proof and rain proofblade lips</t>
  </si>
  <si>
    <t>1 lump sum Groundin gsystem as per detailed drawings</t>
  </si>
  <si>
    <r>
      <t xml:space="preserve">Cables of type N2XY (XLPE) or NYY, 3 x 4mm² section, fixed to structure, placed on ladders, or inside ducts, or inside conduits, including connections at both ends. </t>
    </r>
    <r>
      <rPr>
        <b/>
        <u/>
        <sz val="12"/>
        <rFont val="Calibri"/>
        <family val="2"/>
        <scheme val="minor"/>
      </rPr>
      <t>(around 50 m(linear)</t>
    </r>
  </si>
  <si>
    <r>
      <rPr>
        <b/>
        <u/>
        <sz val="12"/>
        <rFont val="Calibri"/>
        <family val="2"/>
        <scheme val="minor"/>
      </rPr>
      <t>Two</t>
    </r>
    <r>
      <rPr>
        <sz val="12"/>
        <rFont val="Calibri"/>
        <family val="2"/>
        <scheme val="minor"/>
      </rPr>
      <t xml:space="preserve"> * (16A power twin socket outlet /water proof)</t>
    </r>
  </si>
  <si>
    <t>Legrand, GEWISS or Unica/Schneider: rate includes conduits, 3*2.5mm² N2XY cables to related electrical panel, as  the specifications and supervision engineer's directions.</t>
  </si>
  <si>
    <r>
      <t xml:space="preserve">Supply, install, connect, test and commission </t>
    </r>
    <r>
      <rPr>
        <b/>
        <u/>
        <sz val="12"/>
        <rFont val="Calibri"/>
        <family val="2"/>
        <scheme val="minor"/>
      </rPr>
      <t>Two</t>
    </r>
    <r>
      <rPr>
        <sz val="12"/>
        <rFont val="Calibri"/>
        <family val="2"/>
        <scheme val="minor"/>
      </rPr>
      <t xml:space="preserve"> Firefighters' circuit breaker IP65 2P 35A, including all conductors,  fire retardant rigid PVC conduits, N2XY cables (3*2.5mm2),Cable glands  , boxes, connection cables and all other accessories. as per drawings specifications and related standards.</t>
    </r>
  </si>
  <si>
    <r>
      <t xml:space="preserve">  2 pole switch with indication light boiler switch water proof (</t>
    </r>
    <r>
      <rPr>
        <b/>
        <u/>
        <sz val="12"/>
        <rFont val="Calibri"/>
        <family val="2"/>
        <scheme val="minor"/>
      </rPr>
      <t>3 items)</t>
    </r>
  </si>
  <si>
    <r>
      <t xml:space="preserve">Supply, install, test and commission Electrical </t>
    </r>
    <r>
      <rPr>
        <b/>
        <u/>
        <sz val="12"/>
        <rFont val="Calibri"/>
        <family val="2"/>
        <scheme val="minor"/>
      </rPr>
      <t>one</t>
    </r>
    <r>
      <rPr>
        <sz val="12"/>
        <rFont val="Calibri"/>
        <family val="2"/>
        <scheme val="minor"/>
      </rPr>
      <t xml:space="preserve"> panel (DB1-4), 12  module ,IP 68 , rate includes , N2XY cables to related electrical panel,  as per drawings specifications and related standards,and supervision engineer's directions,</t>
    </r>
  </si>
  <si>
    <t xml:space="preserve">
Seven  Lighting points
Internal / External lighting point (N2XY 3x1.5 mm2)</t>
  </si>
  <si>
    <r>
      <rPr>
        <b/>
        <u/>
        <sz val="11"/>
        <color rgb="FFFF0000"/>
        <rFont val="Calibri"/>
        <family val="2"/>
        <scheme val="minor"/>
      </rPr>
      <t>( 4 lighting fixtures)</t>
    </r>
    <r>
      <rPr>
        <sz val="11"/>
        <color rgb="FFFF0000"/>
        <rFont val="Calibri"/>
        <family val="2"/>
        <scheme val="minor"/>
      </rPr>
      <t xml:space="preserve"> </t>
    </r>
    <r>
      <rPr>
        <sz val="12"/>
        <color rgb="FFFF0000"/>
        <rFont val="Calibri"/>
        <family val="2"/>
        <scheme val="minor"/>
      </rPr>
      <t xml:space="preserve">A professionally designed, recessed ceiling LED panel series with an IP65 rating, White recessed LED panel 295X1195 40W,neutral light ,4200K,3550 LM,Lifespan≥50,000 Hr, as NISKO , SIDELIGHT LED side series,SKU: 17840307 or its  approved equivalent. 
</t>
    </r>
  </si>
  <si>
    <r>
      <rPr>
        <b/>
        <u/>
        <sz val="12"/>
        <color theme="1"/>
        <rFont val="Calibri"/>
        <family val="2"/>
        <scheme val="minor"/>
      </rPr>
      <t>One</t>
    </r>
    <r>
      <rPr>
        <sz val="12"/>
        <color theme="1"/>
        <rFont val="Calibri"/>
        <family val="2"/>
        <scheme val="minor"/>
      </rPr>
      <t xml:space="preserve"> Signage adapted to LUXX /XT 3W exit sign. The height of the sign is 15 cm, exit sign straight down arrow, Rechargeable lighting and emergency lighting. including all supports, lamps ( Philips , Cree,OSRAM LED ),  suspensions, clamps, switchgears, internal conductors and/or cables, and all other accessories necessary as per drawings, specifications and related standards.
All lighting fixtures should be fixed to concrete celling an hanged  by 2 steel ropes.
Approved manufactures for this section is Philips, Osram, Sylvania or engineer's approved equal.
</t>
    </r>
  </si>
  <si>
    <t>LOT 1C - AL-FATA AL-LAJI'A A GIRLS' SCHOOL</t>
  </si>
  <si>
    <t>DEMOLITION &amp; EARTH WORKS</t>
  </si>
  <si>
    <t>1.01</t>
  </si>
  <si>
    <r>
      <rPr>
        <sz val="12"/>
        <color rgb="FFFF0000"/>
        <rFont val="Calibri"/>
        <family val="2"/>
        <scheme val="minor"/>
      </rPr>
      <t>Cutting,</t>
    </r>
    <r>
      <rPr>
        <sz val="12"/>
        <rFont val="Calibri"/>
        <family val="2"/>
        <scheme val="minor"/>
      </rPr>
      <t xml:space="preserve"> Dismantle and removal the existing steel protection </t>
    </r>
    <r>
      <rPr>
        <sz val="12"/>
        <color rgb="FFFF0000"/>
        <rFont val="Calibri"/>
        <family val="2"/>
        <scheme val="minor"/>
      </rPr>
      <t>(steel panels with frames)</t>
    </r>
    <r>
      <rPr>
        <sz val="12"/>
        <rFont val="Calibri"/>
        <family val="2"/>
        <scheme val="minor"/>
      </rPr>
      <t xml:space="preserve"> at the main elevation- external wall,</t>
    </r>
    <r>
      <rPr>
        <sz val="12"/>
        <color rgb="FFFF0000"/>
        <rFont val="Calibri"/>
        <family val="2"/>
        <scheme val="minor"/>
      </rPr>
      <t xml:space="preserve"> the columns should be kept to be used to install the new fence</t>
    </r>
  </si>
  <si>
    <t>د</t>
  </si>
  <si>
    <t>1.02</t>
  </si>
  <si>
    <t>Removal the plaster on the external wall to prepare it for colored plastering</t>
  </si>
  <si>
    <t>All according to the Director of Works.  
 Rate includes removal of surplus material from site to an approved dumping area, all according to specifications and the directon of diector engineer. 
Conrtactor should submit a drawing to show the elements for demolishing to be approved by the work director</t>
  </si>
  <si>
    <t>1.03</t>
  </si>
  <si>
    <t>Ditto for the wall under the pergola next to building 3</t>
  </si>
  <si>
    <t>1.04</t>
  </si>
  <si>
    <t>Ditto for the wall next to main gate</t>
  </si>
  <si>
    <t>1.05</t>
  </si>
  <si>
    <t>Removal the plaster on the internal wall to prepare it for new internal plastering</t>
  </si>
  <si>
    <t>1.06</t>
  </si>
  <si>
    <t>Dismantle and removal the existing steel pergola next to building 3- steel panels and structure</t>
  </si>
  <si>
    <t>Rate includes removal of other metal  . All according to the Director of Works. Conrtactor should submit a drawing to show the elements for demolishing to be approved by the work director</t>
  </si>
  <si>
    <t>STONE WORKS</t>
  </si>
  <si>
    <t>Cleaning the existing stone &amp; removal of existing mortar in the External wall, with the treatment of the damaged stones, and pointing with white cement mortar, including water proofer material (Begy Bond) or equivalent.  including the cleaning by sand, pointing, and fixing the existing stone steps.</t>
  </si>
  <si>
    <t xml:space="preserve">Rate includes carting away the debris. 
Rate includes removal of planrt with suitable chemical materials
All according to the drawings and to the instructions of the Director of Works.
</t>
  </si>
  <si>
    <r>
      <t xml:space="preserve">Cleaning the existing stone &amp; removal of existing mortar in the Administrative building's walls External main wall in addition to internal wall under the epansion joint by manual cleaning with a good cleaning of the dust, with the treatment of the damaged stones, and applying </t>
    </r>
    <r>
      <rPr>
        <b/>
        <u/>
        <sz val="12"/>
        <color theme="1"/>
        <rFont val="Calibri"/>
        <family val="2"/>
        <scheme val="minor"/>
      </rPr>
      <t>pointing with white cement mortar</t>
    </r>
    <r>
      <rPr>
        <sz val="12"/>
        <color theme="1"/>
        <rFont val="Calibri"/>
        <family val="2"/>
        <scheme val="minor"/>
      </rPr>
      <t>, including water proofer material (Begy Bond) or equivalent.  including the cleaning, pointing, and fixing the exxisting stone steps.</t>
    </r>
  </si>
  <si>
    <t xml:space="preserve">Rate includes carting away the debris. 
All according to the drawings and to the instructions of the Director of Works.
</t>
  </si>
  <si>
    <r>
      <t xml:space="preserve">Supply &amp; install ground stainless steel drainage trench 15 cm width with cover for playground, and the court under the pergola Rates includes removal of old metal trench, excavations or tile removal or cutting and fixing all the srrounding of new trench
Rate includes connecting the trenc with the manhole and using the suitable connection that will be approved by director of work, </t>
    </r>
    <r>
      <rPr>
        <sz val="12"/>
        <color rgb="FFFF0000"/>
        <rFont val="Calibri"/>
        <family val="2"/>
        <scheme val="minor"/>
      </rPr>
      <t>Digging,  refilling and retiling
Connecting to drainage system with required fittings and Accessories needed for complete installation.
All digging and required fittings to proper installation</t>
    </r>
  </si>
  <si>
    <r>
      <rPr>
        <sz val="12"/>
        <color rgb="FFFF0000"/>
        <rFont val="Calibri"/>
        <family val="2"/>
        <scheme val="minor"/>
      </rPr>
      <t xml:space="preserve">(Provisional) </t>
    </r>
    <r>
      <rPr>
        <sz val="12"/>
        <rFont val="Calibri"/>
        <family val="2"/>
        <scheme val="minor"/>
      </rPr>
      <t>Supply &amp; install a step under pergola from granite with horizontal lines texture to be non-slip to modify the difference of levels and slope of rain water between two tile types covering the total width of the corridor about 2m</t>
    </r>
  </si>
  <si>
    <t>Internal Plastering 13mm</t>
  </si>
  <si>
    <t>External decorative rough colored plastering  for the main elevation and next to exit door</t>
  </si>
  <si>
    <t>Supply and install flexible acrylic plaster coating. Surface preparation: make sure that the surface was prepared by external plastering. 
Application: apply using brush or roller one coat of special colored bonding primer ,apply one coat of the flexible acrylic plaster using metal spatula and move the spatula to get the desired uniform texture, manufacturer tambour acrylic shlicht system or equivalent, color to be selected by the engineer.</t>
  </si>
  <si>
    <t>PAINTING WORKS</t>
  </si>
  <si>
    <t>Painting works includes moving all the school futrniture and covering to keep clean from dust and paint to keep it clean and return all furniture to their original places before provisional acceptance, also painting works are including dismantle and reinstall equipment, trunks and other to complete the works as required</t>
  </si>
  <si>
    <r>
      <t xml:space="preserve">Supply &amp; apply internal acrylic paint for walls for buildings 1 &amp; 2 &amp; 3 </t>
    </r>
    <r>
      <rPr>
        <sz val="12"/>
        <color rgb="FFFF0000"/>
        <rFont val="Calibri"/>
        <family val="2"/>
        <scheme val="minor"/>
      </rPr>
      <t xml:space="preserve">Rate includes oil painting of wooden belts on the wall (dismantle and reinstalling)- rate includes sanding </t>
    </r>
  </si>
  <si>
    <t>Supply &amp; apply internal acrylic oil for walls for buildings 1 &amp; 2 &amp; 3</t>
  </si>
  <si>
    <t>Supply &amp; apply Polycid paint for ceilings of Building 1 &amp; 2&amp; 3 and toilets in between including 3 classroms of cross vault- Area is calculated as engineering measurements which are considered horizontal</t>
  </si>
  <si>
    <t>Supply and paint three layers of Hummertone oil paint for metal steel tubes of protections  at the external wall</t>
  </si>
  <si>
    <t>Rate includes three coats of oil paint and one coat of primer, rate include cutting all edges and sanding
colour to be given by engineer, and all according t the instructions of director of work</t>
  </si>
  <si>
    <t xml:space="preserve">Supply and paint three layers of Hummertone oil  paint for metal steel structure of pergola  </t>
  </si>
  <si>
    <t>Rate includes three coats of oil paint and one coat of primer, cutting all edges and sanding
colour to be given by engineer, and all according t the instructions of director of work</t>
  </si>
  <si>
    <r>
      <t xml:space="preserve">Supply &amp; apply oil painting for wooden doors and maintenance of the surrounding walls, plastering and broken brick, including </t>
    </r>
    <r>
      <rPr>
        <b/>
        <sz val="12"/>
        <rFont val="Calibri"/>
        <family val="2"/>
        <scheme val="minor"/>
      </rPr>
      <t>finger protectin with filling the gaps between the fram and plaster of block wall, rate includes also fixing any damaged walls- D2 in drawing A09</t>
    </r>
  </si>
  <si>
    <t>Supply all materials needed and apply oil paint for wooden doors, works include remove old paint using sand paper. Clean thoroughly .fill holes with PVA  putty and allow drying completely . Sand the putty to obtain a uniform clean and smooth surface .Apply two or three coats of water based poliur using manufacturer tambour water based poliur or equivalent , color to be selected by the engineer and all according to engineer's instructions, works include dismantle door hardware and reinstall after finishing the paint.</t>
  </si>
  <si>
    <t>supply &amp; apply oil paint and maintenance of existing steel doors and gate of building 1 &amp; 2</t>
  </si>
  <si>
    <t>Rate includes locks, silicone sealant, ironmongery, and hardware,  paint, required oil painting, finger protection, all according  the instructions of work director.</t>
  </si>
  <si>
    <t xml:space="preserve">Supply and paint three layers of oil paint ( MATT) for metal existing gates at the external wall the first with dimensions of 350cm*210cm, the second is 195cm*210 cm- one coat anti rust and three coats of oil paint </t>
  </si>
  <si>
    <r>
      <t xml:space="preserve"> rate includes </t>
    </r>
    <r>
      <rPr>
        <b/>
        <u/>
        <sz val="12"/>
        <color theme="1"/>
        <rFont val="Calibri"/>
        <family val="2"/>
        <scheme val="minor"/>
      </rPr>
      <t>maintenance &amp; repairing</t>
    </r>
    <r>
      <rPr>
        <sz val="12"/>
        <color theme="1"/>
        <rFont val="Calibri"/>
        <family val="2"/>
        <scheme val="minor"/>
      </rPr>
      <t xml:space="preserve"> of the gate from rustin addition to all accessories of saftey and door jack "YALE" type, ironmongery wally made locks and cylinder,handles and painting for door, color to be giver by the director engineer.</t>
    </r>
  </si>
  <si>
    <t>CARPENTRY &amp; JOINERY WORKS</t>
  </si>
  <si>
    <r>
      <t>Supply &amp; install wooden door type D1 for the suitable dimensions see drawi</t>
    </r>
    <r>
      <rPr>
        <sz val="12"/>
        <rFont val="Calibri"/>
        <family val="2"/>
        <scheme val="minor"/>
      </rPr>
      <t xml:space="preserve">ng </t>
    </r>
    <r>
      <rPr>
        <b/>
        <sz val="12"/>
        <rFont val="Calibri"/>
        <family val="2"/>
        <scheme val="minor"/>
      </rPr>
      <t xml:space="preserve">A09  in building </t>
    </r>
    <r>
      <rPr>
        <b/>
        <sz val="12"/>
        <color rgb="FFFF0000"/>
        <rFont val="Calibri"/>
        <family val="2"/>
        <scheme val="minor"/>
      </rPr>
      <t>1&amp; 2</t>
    </r>
  </si>
  <si>
    <r>
      <t xml:space="preserve">overall size (110 x 210cm x 45mm thick), complete with </t>
    </r>
    <r>
      <rPr>
        <b/>
        <u/>
        <sz val="12"/>
        <rFont val="Calibri"/>
        <family val="2"/>
        <scheme val="minor"/>
      </rPr>
      <t>2mm galvanized steel frame</t>
    </r>
    <r>
      <rPr>
        <sz val="12"/>
        <rFont val="Calibri"/>
        <family val="2"/>
        <scheme val="minor"/>
      </rPr>
      <t xml:space="preserve">, 20 cm high stainless steel sheet 1.5mm thick screwed to door from both sides, 46x37mm hard wood edging (beech wood), 5mm plywood with formica finish as Eagger or equevilant, architrave, cover bead, handles, lock, weatherboards, ironmongery, hardware and painting where needed. Ironmongery for the wooden doors as follow: Locks, cylinders, and handles are "UNION" original British made, or equivalent.
</t>
    </r>
    <r>
      <rPr>
        <u/>
        <sz val="12"/>
        <rFont val="Calibri"/>
        <family val="2"/>
        <scheme val="minor"/>
      </rPr>
      <t>Rate includes removal of old doors ,removal of waste outside the site within one day of removal to the places designated for this by the municipality.</t>
    </r>
  </si>
  <si>
    <r>
      <t xml:space="preserve">Ditto for D3 </t>
    </r>
    <r>
      <rPr>
        <b/>
        <sz val="12"/>
        <rFont val="Calibri"/>
        <family val="2"/>
        <scheme val="minor"/>
      </rPr>
      <t>in building 3 ,  rate includes fixing the walls surrounding the door by demolishing part of bricks- rebuild new bricks with metal mesh for plastering, contractor shoul submit the submitals and shopdrawing for exact dimensions to be approved by the director of the works</t>
    </r>
  </si>
  <si>
    <r>
      <t xml:space="preserve">overall size (110 x 210cm x 45mm thick), complete with 2mm galvanized steel frame, 20 cm high stainless steel sheet 1.5mm thick screwed to door from both sides, 46x37mm hard wood edging (beech wood), 5mm plywood with formica finish as Eagger or equevilant, architrave, cover bead, handles, lock, weatherboards, ironmongery, hardware and painting where needed. Ironmongery for the wooden doors as follow: Locks, cylinders, and handles are "UNION" original British made, or equivalent.
</t>
    </r>
    <r>
      <rPr>
        <u/>
        <sz val="12"/>
        <rFont val="Calibri"/>
        <family val="2"/>
        <scheme val="minor"/>
      </rPr>
      <t>Rate includes removal of old doors ,removal of waste outside the site within one day of removal to the places designated for this by the municipality.</t>
    </r>
  </si>
  <si>
    <t>STEEL  WORKS&amp; ACCESSORIES</t>
  </si>
  <si>
    <t>Supply &amp; install a steel structure system for pergola, Structure cosists of RHS 150*50*3.25mm  vertical and RHS40*20*3.25mm horizontal grid, and at  Roof edge to be install Steel Plate 40cm Height 2cm Thick along the roof parapet , the strcture to be fixed to the  Concreet wall using 20*20cm  plates and4 M12Bolt L=20 cm , the whole structure to be covered with 2.8mm Bee Hive corrugated polycarbonate sheet</t>
  </si>
  <si>
    <t xml:space="preserve"> Rate Including all Steel Section to be Galvanized , rate includes plates, anchors, welding , Using Epoxy Resin Sika Fast Dry and all necessary RHS Column  to complete the works as as the deatils in drawings S01</t>
  </si>
  <si>
    <r>
      <t>Supply and install fence</t>
    </r>
    <r>
      <rPr>
        <sz val="12"/>
        <color rgb="FFFF0000"/>
        <rFont val="Calibri"/>
        <family val="2"/>
        <scheme val="minor"/>
      </rPr>
      <t xml:space="preserve"> consists of two sections; </t>
    </r>
    <r>
      <rPr>
        <sz val="12"/>
        <color theme="1"/>
        <rFont val="Calibri"/>
        <family val="2"/>
        <scheme val="minor"/>
      </rPr>
      <t>one of</t>
    </r>
    <r>
      <rPr>
        <sz val="12"/>
        <color rgb="FFFF0000"/>
        <rFont val="Calibri"/>
        <family val="2"/>
        <scheme val="minor"/>
      </rPr>
      <t xml:space="preserve"> galvanized steel perforated panels 4 mm </t>
    </r>
    <r>
      <rPr>
        <sz val="12"/>
        <color theme="1"/>
        <rFont val="Calibri"/>
        <family val="2"/>
        <scheme val="minor"/>
      </rPr>
      <t>Thich with circular hole pattern Rate includes galvanized frame 40*40*2.6mm, &amp; oven painting with chosen color by the director of work, welding plates,</t>
    </r>
    <r>
      <rPr>
        <sz val="12"/>
        <color rgb="FFFF0000"/>
        <rFont val="Calibri"/>
        <family val="2"/>
        <scheme val="minor"/>
      </rPr>
      <t xml:space="preserve"> the second is with Artificail wood (WPC) fence 13.7*2.8 cm, made of a mixture of 50% durable polymer and 50% wood fibers,resistant to outdoor conditions, moisture and UV radiation from the sun.  and shop drawing should be submitted by the contractor. see Detail of fence in drawing A13</t>
    </r>
  </si>
  <si>
    <r>
      <t xml:space="preserve">Rate includes all necessary anchors, welding, plates for installation to existing steel structure, all according to the director engineer.
Contractor should submit a sample on site according to detrections of Director of works
</t>
    </r>
    <r>
      <rPr>
        <sz val="12"/>
        <color rgb="FFFF0000"/>
        <rFont val="Calibri"/>
        <family val="2"/>
        <scheme val="minor"/>
      </rPr>
      <t>Rate includes  "U", single, double and corner profiles and Aluminuim profile to cover the top of the fence, screws according to specifications of the manufacture to be fixed on steel tubes. All to complete the work and according too the director of work.
Contarctor sould submit a sample on site to be approved by the director of work and according to directions</t>
    </r>
  </si>
  <si>
    <t>Supply &amp; painting the existing metal columns with hummer oil paint from Tambour or equivelent</t>
  </si>
  <si>
    <t>Rate includes: preparing the surface, cleaning, removing dust and foreign, sharp matter, sanding with sandpaper,  three coats of poliur paint and one coat of primer, color to be given by engineer, and all according t the instructions of director of work (the color theme will be given during implementation)</t>
  </si>
  <si>
    <t>L. (meter)</t>
  </si>
  <si>
    <t>Supply and install CNC cut patern for the name of the school panel above the main gate of galvanized steel 4 mm thich. Rates includes oven painting with chosen color by the director of work,submittal should be approved by the director of works</t>
  </si>
  <si>
    <t>Rate includes all nesseccary anchors, welding, plates for installation to steel flooring and walls, all according to the director engineer.</t>
  </si>
  <si>
    <t>Supply and install  Bee Hive corrugated polycarbonate sheet, thickness (2.8 mm) with increased resistance to wind and weight loads, 99.9% protection against ultraviolet radiation  resistance – 50% more than regular corrugated board Soft lighting – 100% light diffusion
UV protection , submital should be submitted &amp; color will be chosen by the director of works.</t>
  </si>
  <si>
    <r>
      <t>Rates includes adjusting</t>
    </r>
    <r>
      <rPr>
        <b/>
        <u/>
        <sz val="12"/>
        <rFont val="Calibri"/>
        <family val="2"/>
        <scheme val="minor"/>
      </rPr>
      <t xml:space="preserve"> the slope of pergula</t>
    </r>
    <r>
      <rPr>
        <sz val="12"/>
        <rFont val="Calibri"/>
        <family val="2"/>
        <scheme val="minor"/>
      </rPr>
      <t xml:space="preserve"> to drain rain water in addition to </t>
    </r>
    <r>
      <rPr>
        <b/>
        <u/>
        <sz val="12"/>
        <rFont val="Calibri"/>
        <family val="2"/>
        <scheme val="minor"/>
      </rPr>
      <t>installing a galvanaized steel gutter</t>
    </r>
    <r>
      <rPr>
        <sz val="12"/>
        <rFont val="Calibri"/>
        <family val="2"/>
        <scheme val="minor"/>
      </rPr>
      <t xml:space="preserve"> and connecting to rain water channel or manhol. All according t the instructions of director of work</t>
    </r>
  </si>
  <si>
    <t>Water &amp; Thermal insulation</t>
  </si>
  <si>
    <r>
      <t>Supply &amp; install one primer coating and one 4mm thick layer of modified bituminous membrane approved by director engineer on a clean surface in addition to cleaning all drainage gutters and openinigs on the roof (only maintenance for existing insulations where required) on roof of</t>
    </r>
    <r>
      <rPr>
        <u/>
        <sz val="12"/>
        <rFont val="Calibri"/>
        <family val="2"/>
        <scheme val="minor"/>
      </rPr>
      <t xml:space="preserve"> </t>
    </r>
    <r>
      <rPr>
        <b/>
        <u/>
        <sz val="12"/>
        <rFont val="Calibri"/>
        <family val="2"/>
        <scheme val="minor"/>
      </rPr>
      <t>Building No. 1 - D1 on A10 all works should be according to engineer's instructions inorder to prevent leakage - water test leakage is required</t>
    </r>
  </si>
  <si>
    <r>
      <t xml:space="preserve">Price includes a layer of cemntious insulation (Glans)+primer+bitumenous membrane
</t>
    </r>
    <r>
      <rPr>
        <sz val="12"/>
        <color rgb="FFFF0000"/>
        <rFont val="Calibri"/>
        <family val="2"/>
        <scheme val="minor"/>
      </rPr>
      <t>Rate includes supply and install a safe metal stairs to be used by the supervision during implementation and removal after finalizing the works</t>
    </r>
  </si>
  <si>
    <r>
      <t xml:space="preserve">Supply &amp; apply two layers of transparent elastic aliphatic polyurea for the waterproofing of cleaned, polished and grouted tiles At Roof of </t>
    </r>
    <r>
      <rPr>
        <b/>
        <u/>
        <sz val="12"/>
        <rFont val="Calibri"/>
        <family val="2"/>
        <scheme val="minor"/>
      </rPr>
      <t>Building No.1</t>
    </r>
    <r>
      <rPr>
        <sz val="12"/>
        <rFont val="Calibri"/>
        <family val="2"/>
        <scheme val="minor"/>
      </rPr>
      <t xml:space="preserve">. </t>
    </r>
    <r>
      <rPr>
        <b/>
        <u/>
        <sz val="12"/>
        <rFont val="Calibri"/>
        <family val="2"/>
        <scheme val="minor"/>
      </rPr>
      <t xml:space="preserve">- D1 on A10 </t>
    </r>
    <r>
      <rPr>
        <sz val="12"/>
        <rFont val="Calibri"/>
        <family val="2"/>
        <scheme val="minor"/>
      </rPr>
      <t xml:space="preserve">Like Mapei Antipluviol or equvalent </t>
    </r>
  </si>
  <si>
    <t xml:space="preserve">Rate including Plastering Ede Parapet with water proof coloured plaster ,suply and install stone coping 3cm thick and 25 cm wiedth where needed and as engineering instraction </t>
  </si>
  <si>
    <t xml:space="preserve"> Supply and install Stainless steel  trenchs with cover at roof of Building No 1 ,as shown in  drawings,specifications and approval of supervisor engineer the price includes pipes and connecting to  Existing Floor Trap </t>
  </si>
  <si>
    <t xml:space="preserve">Rate including Removal of stone Tile , until Reach Roof Slabe , Applying Two Coat of Sika 107 , retilling Stone Tile,Pointing  ,connecting to existing drainage Pipe </t>
  </si>
  <si>
    <t>Supply and install rust-free galvanozed steel  construction for downspout rain gutter with dimensions of  3"*4" in order to guide rainwater along the wall, rates includes downspout bands or clips and its crimped end, elbows, &amp; extensions, 
Rate includes what is necessary for installation, color will be chosen by the director of work rate includes any excavation works to connect it to the garden or drain point with fixing all after the works</t>
  </si>
  <si>
    <t>(provisional) Supply, and install vent of 4' pvc for the current sanitary unit, rate includes excavations, cutting and reolacing the old pipe, all connecting fittings, clips, elbows, to complete the work, with hieght more than the sanitary Units</t>
  </si>
  <si>
    <t>Rate includes fixing the tile, grouting and required to cmplete the job</t>
  </si>
  <si>
    <t>FURNITURE &amp; EQUIPMENT</t>
  </si>
  <si>
    <t>Supply &amp; install high-quality dry erase whiteboard designed for school/classroom use. 
Surface printed with permanent faint grid lines (e.g., 5cm x 5cm), dimensions 120 cm x 240 cm, Magnetic, enamel-coated steel, Scratch-resistant, non-reflective, and easy to clean,  aluminum frame with rounded plastic corners for safety. Full-length pen tray (minimum 30 cm) for markers and eraser. 
Wall-mountable with concealed or visible mounting brackets (include screws and anchors).</t>
  </si>
  <si>
    <r>
      <t xml:space="preserve">Supply &amp; install Internal manually operated </t>
    </r>
    <r>
      <rPr>
        <b/>
        <sz val="11"/>
        <color rgb="FFFF0000"/>
        <rFont val="Calibri"/>
        <family val="2"/>
        <scheme val="minor"/>
      </rPr>
      <t>roller blind</t>
    </r>
    <r>
      <rPr>
        <sz val="11"/>
        <color rgb="FFFF0000"/>
        <rFont val="Calibri"/>
        <family val="2"/>
        <scheme val="minor"/>
      </rPr>
      <t xml:space="preserve"> designed for classroom uses all according to dimennsions of windows with different widths (120-140 cm) and hieght of 160 cm, High-density polyester, Flame-retardant, UV-resistant, Aluminum roller tube, diameter: 32–38 mm depending on height, Heavy-duty internal mechanism suitable for frequent use Operated via beaded chain (metal or plastic), side-controlled</t>
    </r>
  </si>
  <si>
    <t>Fixing, plasterimg and making good all the cutting holes, channels…etc. after the work is sufficiently advanced.</t>
  </si>
  <si>
    <t>8.1.01</t>
  </si>
  <si>
    <t>Groundin gsystem as per detailed drawings</t>
  </si>
  <si>
    <t>8.1.02</t>
  </si>
  <si>
    <t>"Removal of all old installations and wiring conflicting with the work, including reinstallation. The price includes dismantling lighting, sound systems, and any unnecessary wiring/equipment, while preserving and handing them over properly to the school in coordination with the supervising engineer."</t>
  </si>
  <si>
    <t>Cables and Wires, 600 Volt Cables</t>
  </si>
  <si>
    <t>8.2.01</t>
  </si>
  <si>
    <t>8.2.02</t>
  </si>
  <si>
    <t>"Supply, installation, testing, and commissioning of external weather proof CAT6A network cable. with minimum Specifications :
Type: CAT6A F/UTP or SF/UTP (Shielded Foiled Twisted Pair) for superior EMI protection.
Conductor: 23 AWG solid bare copper (for high performance and durability), Jacket Material: UV-resistant, waterproof PE (Polyethylene) or LSZH (Low Smoke Zero Halogen) for outdoor use, Temperature Range: -40°C to +75°C (suitable for harsh environments). Installation: Direct burial or conduit-rated (with gel-filled/water-blocking technology if required)., fixed to structure, placed on ladders, or inside ducts, or inside conduits, including connections at both ends.</t>
  </si>
  <si>
    <t>8.2.03</t>
  </si>
  <si>
    <t>8.2.04</t>
  </si>
  <si>
    <t>8.3.01</t>
  </si>
  <si>
    <t>Supply, install, test and commission Slotted tin channel (80 *100*0.8)mm,with covor,White colour,  painted by powder coating oven,Includes a quick connector built into the channel including screws for the built-in connector, A mounting 2 arms  is added every meter, rate includes all nedd accessores, as per the preamble, the specifications SECTION 16130 and supervision engineer's requirements.</t>
  </si>
  <si>
    <t>8.3.02</t>
  </si>
  <si>
    <t>Supply, install, test and commission Pre-galvanized steel cable tray with cover, Dimensions (8×6×0.8) cm,   painted by powder coating oven, RAL 7035 color,Includes a quick connector built into the channel including screws for the built-in connector, A mounting 2 arms  is added every meter, rate includes all nedd accessores, as per the preamble,and  supervision engineer's requirements.</t>
  </si>
  <si>
    <t xml:space="preserve">Supporting Devices
Power sockets
</t>
  </si>
  <si>
    <t>Supply, install, test and commission the following power sockets/points/ isolators  as shown on drawing, as per the preamble, rate includes conduits, 3*2.5mm² N2XY cables to related electrical panel, as  the specifications and supervision engineer's directions.Legrand, GEWISS or Unica/Schneider</t>
  </si>
  <si>
    <t>8.4.01</t>
  </si>
  <si>
    <t>8.4.02</t>
  </si>
  <si>
    <t>8.4.03</t>
  </si>
  <si>
    <t>16A power socket outlet</t>
  </si>
  <si>
    <t>8.4.04</t>
  </si>
  <si>
    <t>Supply, install, connect, test and commission a Firefighters' circuit breaker IP65 4P 35A, including all conductors,  fire retardant rigid PVC conduits, N2XY cables (5*2.5mm2),Cable glands  , boxes, connection cables and all other accessories. as per drawings specifications and related standards.</t>
  </si>
  <si>
    <t>8.4.05</t>
  </si>
  <si>
    <t>8.4.06</t>
  </si>
  <si>
    <t>8.5.01</t>
  </si>
  <si>
    <t>Supply, install, test and commission (MDB),The electric switchboards shall be produced by a switchboard  manufacturer  certified by the Standards Institution of IEC 61439-2 . The switchboards must be ASSEMBLY system. The switchboard manufacturer shall be capable to provide engineering services both in consultation and maintenance,  as per drawings specifications and related standards, and  as requested by the supervising engineer, even if not mentioned.</t>
  </si>
  <si>
    <t>8.5.02</t>
  </si>
  <si>
    <t>Supply, install, test and commission Electrical panel (DB1), The electric switchboards shall be produced by a switchboard  manufacturer  certified by the Standards Institution of IEC 61439-2 . The switchboards must be ASSEMBLY system. The switchboard manufacturer shall be capable to provide engineering services both in consultation and maintenance,  as per drawings specifications and related standards, and  as requested by the supervising engineer, even if not mentioned.</t>
  </si>
  <si>
    <t>8.6.01</t>
  </si>
  <si>
    <t>8.6.02</t>
  </si>
  <si>
    <t>8.6.03</t>
  </si>
  <si>
    <t>8.6.04</t>
  </si>
  <si>
    <t xml:space="preserve"> wall mounted, IP65 , 110 cm - 70W, LED lighting fixture ,115lm/W , 5000K, BAYER 2407 Polycarbonate Walls,Lifespan≥30,000 H, As new-light,Arrow Profile, or its  approved equivalent. </t>
  </si>
  <si>
    <t>8.6.05</t>
  </si>
  <si>
    <r>
      <t>Interior Lighting, Wall lamps, Mali 4X36W, neutral light LED lighting fixtures T8 LED bulb with high light efficiency that allows for energy savings  125cm. Lifespan</t>
    </r>
    <r>
      <rPr>
        <sz val="12"/>
        <rFont val="Calibri"/>
        <family val="2"/>
      </rPr>
      <t xml:space="preserve">≥30,000 Hr,as golden-light,SKU: 90991, or its  approved equivalent. </t>
    </r>
  </si>
  <si>
    <t>8.6.06</t>
  </si>
  <si>
    <t>8.6.07</t>
  </si>
  <si>
    <t>8.6.08</t>
  </si>
  <si>
    <t>8.6.09</t>
  </si>
  <si>
    <t>8.6.10</t>
  </si>
  <si>
    <t xml:space="preserve">Single-purpose, ceiling-mounted,white SPARK 3W neutral light, round emergency lighting, designed to illuminate escape routes according to standard 1838 and includes a control unit for testing the battery, converter, charging and discharging voltage.as NISKO,SKU: 77703014 , or its  approved equivalent. </t>
  </si>
  <si>
    <t>8.7.01</t>
  </si>
  <si>
    <t>Data Points (Data, Telephone, Camera, Monitor,Intercom)  (Provisional)</t>
  </si>
  <si>
    <t>8.8.01</t>
  </si>
  <si>
    <t>Supply, install, connect, test, label and commission complete fire alarm addressable  system,  Rate includes  everything necessary for proper operation,Also  An inspection certificate from a competent official body, shop drawing and all items described in the Technical Specification and Layout as on complete system</t>
  </si>
  <si>
    <t>8.8.02</t>
  </si>
  <si>
    <t>8.8.03</t>
  </si>
  <si>
    <t>8.8.04</t>
  </si>
  <si>
    <t>Manual call point ,glass station,pull type with cover.</t>
  </si>
  <si>
    <t>8.8.05</t>
  </si>
  <si>
    <t>8.8.06</t>
  </si>
  <si>
    <t>Autdoor fire siren with strobe,ip65</t>
  </si>
  <si>
    <t>8.8.07</t>
  </si>
  <si>
    <t>Fire alarm Autodialer 4 No.</t>
  </si>
  <si>
    <t>8.8.08</t>
  </si>
  <si>
    <t>8.8.09</t>
  </si>
  <si>
    <t>8.9.1</t>
  </si>
  <si>
    <t>Supply, install, connect, test, label and commission complete Public address system,  Rate includes  everything necessary for proper operation,Also  An inspection certificate from a competent official body, shop drawing and all items described in the Technical Specification and Layout as on complete system,as  per  ITC , TOA , INTER M. or Approved Equal</t>
  </si>
  <si>
    <t>8.9.2</t>
  </si>
  <si>
    <t>8.9.3</t>
  </si>
  <si>
    <t>8.9.4</t>
  </si>
  <si>
    <t>8.9.5</t>
  </si>
  <si>
    <t xml:space="preserve"> Paging Microphone,as T-218(A), or its approved equivalent.</t>
  </si>
  <si>
    <t>8.9.6</t>
  </si>
  <si>
    <t>8.9.7</t>
  </si>
  <si>
    <t>8.9.8</t>
  </si>
  <si>
    <t>8.9.9</t>
  </si>
  <si>
    <t>Supply, install,Microphone Holder for Mic Stand Wall Mounted Microphone Hanger Clip Double Hook Stands Holder Bracket Rack Clamp with Screws Microphone Accessories</t>
  </si>
  <si>
    <t>Supply, install, connect, test, label and commission complete Surface wall mount boxes, protected to IP65. Female  3 pin XLR connector Neutrik mic connector , rate includes proficcenal mic  cables and  hard PVC outdoor  conduits, as  the specifications and supervision engineer's directions.</t>
  </si>
  <si>
    <t>8.10.1</t>
  </si>
  <si>
    <t>8.11.01</t>
  </si>
  <si>
    <t>Increasing the capacity of the existing electricity meter from (KWH) 1*25 amps to 3*80 amps in coordination with the Jerusalem Governorate Electricity Company</t>
  </si>
  <si>
    <t>8.11.02</t>
  </si>
  <si>
    <t>8.11.03</t>
  </si>
  <si>
    <t>Supply, install, connect, test, label and commission Uninterruptible power supply,10.0kVA, On-Line,  Tower, 230V, Hard wire 3-wire(1P+N+E) outlet, Intelligent Card Slot, LCD, as APC SRV10KI UPS, or Approved Equal .</t>
  </si>
  <si>
    <t>CCTV SYSTEM/ IP CAMS  (Provisional)</t>
  </si>
  <si>
    <t>Supply, install, test &amp; commission complete IP, CCTV system  as shown on drawings &amp; specifications rate includes all needed for the installation and operation such as arms, suspensions,HDMI Cable,... as per Hikvision,  Bosch, Honeywell, or Approved Equal</t>
  </si>
  <si>
    <t>8.12.01</t>
  </si>
  <si>
    <t xml:space="preserve">Outdoor Cameras (IP Network) </t>
  </si>
  <si>
    <t xml:space="preserve"> 5MP PoE IP Camera 4mm Lens IR  Network Camera Indoor/Outdoor 3-axis Night Version IP67 ONVIF H.264, Up to 5MP(2560×1920@20fps) and output of 3MP(2048×1536@25fps) real-time image ~ Using ROI, SVC and other video compression technology, high compression ratio, and the processing is very flexible, ultra-low bit rate
Progressive scan CMOS, captures moving images without jagged edges ~ Support PoE ~ Support Micro SD/SDHC/SDXC card (128G) local storage
Support a pair of input and output audio, support voice intercom ~ High efficiency infrared lamp, long service life, irradiation distance of up to 30 meters ~ Support a variety of intelligent alarm function
ICR infrared filter automatically switches to achieve true day and night monitoring ~ Support three streams, support for mobile phone monitoring ~ IP67-class dust and water proof , high reliability  Web Viewing Open IP Standards , Vandal Proof outdoor mount wall, ceiling bracket, extensions.</t>
  </si>
  <si>
    <t>8.12.02</t>
  </si>
  <si>
    <t>Network Video Recorder 4K  NVR</t>
  </si>
  <si>
    <t>• Third-party network cameras supported
• Up to 12 Megapixels resolution recording
• Video outputs at up to 4K (4096*2160) resolution
•Supports decoding up to 20 channels at 1080P resolution
• Up to16 IP cameras can be connected with
512M/768M incoming bandwidth
• Supports H.264+,H.264,MPEG4,H.265,MJPEG video format
• Support redundant power supply to improve the system
stability
• Support HDD hot swap with RAID0,1,5,6,10 storage
scheme configurable
•Support various VCA detection alarm and VCA search</t>
  </si>
  <si>
    <t xml:space="preserve">Set </t>
  </si>
  <si>
    <t>8.12.03</t>
  </si>
  <si>
    <t>Storage</t>
  </si>
  <si>
    <t>1 TB CCTV Surveillance storage Rack Mount</t>
  </si>
  <si>
    <t>8.12.04</t>
  </si>
  <si>
    <t>Monitors &amp; PC</t>
  </si>
  <si>
    <t>48" LED full HD smart monitor same CCTV system manufacturer including connection to system. Mouse &amp; keyboard,HDMI Cable,Screen holder.</t>
  </si>
  <si>
    <t>NET Woerking system  (Provisional)</t>
  </si>
  <si>
    <t>8.13.01</t>
  </si>
  <si>
    <t>Supply, install, connect, test, label and commission complete data net work system (Cat 6A),  Rate includes  everything necessary for proper operation,Also  printing Fluke Test for all Net Point , shop drawing and all items described in the Technical Specification and Layout as on complete system</t>
  </si>
  <si>
    <t>8.13.02</t>
  </si>
  <si>
    <t>28U Floor Rack Cabinet 600×600 Included: 2x Fan, 2x Shelf , 4x Castors</t>
  </si>
  <si>
    <t>8.13.03</t>
  </si>
  <si>
    <t>24 port patch panel including nickel RJ45 outlets cat 6A with cover and fully terminated ,Daetwyler or 3M or its equal</t>
  </si>
  <si>
    <t>8.13.04</t>
  </si>
  <si>
    <t>0.5 U air patch panel</t>
  </si>
  <si>
    <t>8.13.05</t>
  </si>
  <si>
    <t>6 port surged power strip 1U with 1.5m cable</t>
  </si>
  <si>
    <t>8.13.06</t>
  </si>
  <si>
    <t xml:space="preserve">Daetwyler 0.5m Patch Cord CAT 6  </t>
  </si>
  <si>
    <t>8.13.07</t>
  </si>
  <si>
    <t>48 port – Giga switch as HP or its equal</t>
  </si>
  <si>
    <t>25U Rack</t>
  </si>
  <si>
    <t>8.14.01</t>
  </si>
  <si>
    <t>Supply, install, connect, test, label and commission 25U Rack Cabinet with minimum Specifications, External Dimensions: Height: 1112mm, Width: 600mm, Depth: 600mm, 1.2mm cold-rolled steel, Powder coated (RAL 7035), Front and rear doors included, Mesh-type ventilation, Lockable mechanism, Power Distribution Unit (PDU) with 8 outlets, Cooling Fans, 2 x adjustable sliding shelves.</t>
  </si>
  <si>
    <t>units</t>
  </si>
  <si>
    <t>Category</t>
  </si>
  <si>
    <t>Place</t>
  </si>
  <si>
    <t>Room</t>
  </si>
  <si>
    <t xml:space="preserve">Demolition </t>
  </si>
  <si>
    <t>Ground And First Floor</t>
  </si>
  <si>
    <t>Kitchen</t>
  </si>
  <si>
    <r>
      <t>m</t>
    </r>
    <r>
      <rPr>
        <vertAlign val="superscript"/>
        <sz val="11"/>
        <color theme="1"/>
        <rFont val="Calibri"/>
        <family val="2"/>
        <scheme val="minor"/>
      </rPr>
      <t>2</t>
    </r>
  </si>
  <si>
    <t xml:space="preserve">Concrete </t>
  </si>
  <si>
    <t>Ground Floor</t>
  </si>
  <si>
    <t>WCs</t>
  </si>
  <si>
    <r>
      <t>m</t>
    </r>
    <r>
      <rPr>
        <vertAlign val="superscript"/>
        <sz val="11"/>
        <color theme="1"/>
        <rFont val="Calibri"/>
        <family val="2"/>
        <scheme val="minor"/>
      </rPr>
      <t>3</t>
    </r>
  </si>
  <si>
    <t>Concrete hollow block</t>
  </si>
  <si>
    <t>First Floor</t>
  </si>
  <si>
    <t>Playground</t>
  </si>
  <si>
    <t xml:space="preserve">Stone </t>
  </si>
  <si>
    <t>All Area</t>
  </si>
  <si>
    <t>All area</t>
  </si>
  <si>
    <t xml:space="preserve">Plastering </t>
  </si>
  <si>
    <t>kg</t>
  </si>
  <si>
    <t xml:space="preserve">Tiling and Flooring </t>
  </si>
  <si>
    <t xml:space="preserve">Gypsum </t>
  </si>
  <si>
    <t xml:space="preserve">Carpentry and Joinery </t>
  </si>
  <si>
    <t xml:space="preserve">Steel and Aluminium </t>
  </si>
  <si>
    <t xml:space="preserve">Painting </t>
  </si>
  <si>
    <t>Insulation and Roofing</t>
  </si>
  <si>
    <t>Backfilling</t>
  </si>
  <si>
    <t>Filling</t>
  </si>
  <si>
    <t>Asphalt</t>
  </si>
  <si>
    <t>Dimantle</t>
  </si>
  <si>
    <t xml:space="preserve">Mechanical </t>
  </si>
  <si>
    <t xml:space="preserve">Electrical </t>
  </si>
  <si>
    <t>Earth</t>
  </si>
  <si>
    <t>Excavation</t>
  </si>
  <si>
    <t>Planting</t>
  </si>
  <si>
    <t>Equipment &amp; Furniture</t>
  </si>
  <si>
    <t>Public services contract for “Participatory design and supervision of Public and Semi-Public spaces in East Jerusalem / Silwan neighborhood”</t>
  </si>
  <si>
    <t>MECHANICAL INSTALLATIONS</t>
  </si>
  <si>
    <t>The Bills of Quantities, Specifications, Schedule of Equipment and Drawings and all other Contract documents are complementary to each other.</t>
  </si>
  <si>
    <t>It is the responsibility of the Contractor to check the locations and quantities of the materials and equipment to be executed in accordance with the contract drawings.</t>
  </si>
  <si>
    <t>The unit rate of the materials and equipment shall be based on the Specification, all components as required and specified under each item concerned in the Specifications, Technical Data and Notes on the Schedules of Equipment Sheet, Contract Drawings, and all other Contract documents.</t>
  </si>
  <si>
    <t>All materials and equipment specified in this Volume shall be of a quality equivalent to/or better than furnished or manufactured by the following:</t>
  </si>
  <si>
    <r>
      <t>Equipment</t>
    </r>
    <r>
      <rPr>
        <b/>
        <sz val="12"/>
        <color indexed="8"/>
        <rFont val="Calibri"/>
        <family val="2"/>
      </rPr>
      <t xml:space="preserve"> &amp; </t>
    </r>
    <r>
      <rPr>
        <b/>
        <u/>
        <sz val="12"/>
        <color indexed="8"/>
        <rFont val="Calibri"/>
        <family val="2"/>
      </rPr>
      <t xml:space="preserve">Trade Mark </t>
    </r>
  </si>
  <si>
    <t xml:space="preserve">Fans </t>
  </si>
  <si>
    <t>- Vortice</t>
  </si>
  <si>
    <t>- S&amp;P</t>
  </si>
  <si>
    <t>- Rosenburg</t>
  </si>
  <si>
    <t xml:space="preserve">Sanitary fixtures                                                                            </t>
  </si>
  <si>
    <t xml:space="preserve">- Ideal standard </t>
  </si>
  <si>
    <t>- Creavit</t>
  </si>
  <si>
    <t>- Villeroy&amp;Boch</t>
  </si>
  <si>
    <t>- Vitra</t>
  </si>
  <si>
    <r>
      <t xml:space="preserve">Sanitary fixtures  fittings (wash basin mixer)                            </t>
    </r>
    <r>
      <rPr>
        <sz val="12"/>
        <color indexed="8"/>
        <rFont val="Calibri"/>
        <family val="2"/>
      </rPr>
      <t xml:space="preserve">  </t>
    </r>
  </si>
  <si>
    <t>- Grohe</t>
  </si>
  <si>
    <t xml:space="preserve">Hangers ,Anchors &amp; Supports for pipes &amp; ducts                                        </t>
  </si>
  <si>
    <t>- Hilti</t>
  </si>
  <si>
    <t xml:space="preserve">Valves </t>
  </si>
  <si>
    <t>- sagiv</t>
  </si>
  <si>
    <t xml:space="preserve">PVC drain pipe &amp; fittings                           </t>
  </si>
  <si>
    <t>- Holiot</t>
  </si>
  <si>
    <t xml:space="preserve">HDPE drain pipe &amp; fittings                          </t>
  </si>
  <si>
    <t>- Geberit</t>
  </si>
  <si>
    <t>Pex Pipes and Fittings</t>
  </si>
  <si>
    <t>- Golan</t>
  </si>
  <si>
    <t>Air grills &amp; diffusers,  volume &amp; fire dampers</t>
  </si>
  <si>
    <t>-  Metal press</t>
  </si>
  <si>
    <t>-  Cooling industries company</t>
  </si>
  <si>
    <t>Pipe insulation</t>
  </si>
  <si>
    <t>Vidoflex</t>
  </si>
  <si>
    <t xml:space="preserve">In addition to the above mentioned requirements, the Unit Rate shall include the following:
(The following requirements are complementary to the mentioned items in the B.O.Q.).
</t>
  </si>
  <si>
    <t>A. General</t>
  </si>
  <si>
    <t>1. Supply of materials and equipment. (unless mentioned to be supplied by the owner)</t>
  </si>
  <si>
    <t>2. Off loading and handling from trucks on site to place of installation.</t>
  </si>
  <si>
    <t>3. Installation of materials and equipment.</t>
  </si>
  <si>
    <t>4. All civil work required and connected with the mechanical installations, such as: equipment concrete bases and supports, cutting through walls and slabs for passage of pipes and conduits and ducts, pipe sleeves, repatching, fixing of pipe and duct hangers and supports to structure, wooden frames for air outlets and louvers and wall mounted fans, excavation and backfilling, riggings, hoisting, water proofing, cleaning, protection and painting.</t>
  </si>
  <si>
    <t>5. All testing, balancing, adjusting, commissioning and handling to client complete operational systems.</t>
  </si>
  <si>
    <t>6. Allowance for cleaning and for proper protection of all equipment plants, electrical installations and structures during insulation  and paintings.</t>
  </si>
  <si>
    <t>7. Disinfection, flushing and water treatment.</t>
  </si>
  <si>
    <t>8. All labor, materials, tools, instruments, electric power supply fuel and water required for installation, testing, balancing, adjusting, disinfection, flushing, operation and commissioning.</t>
  </si>
  <si>
    <t>9. Thermal insulation for all equipment, valves, trimming and accessories.</t>
  </si>
  <si>
    <t>10. System identifications, tags, labels, nameplates, and charts.</t>
  </si>
  <si>
    <t>11. Shop-drawings and As-built drawings.</t>
  </si>
  <si>
    <t>12. Spare parts information and tools, as recommended by the manufacturer</t>
  </si>
  <si>
    <t>13. Operation and maintenance manuals.</t>
  </si>
  <si>
    <t>14. Samples as required by the Engineer.</t>
  </si>
  <si>
    <t xml:space="preserve">15. Inspection, testing , rejection , adjusting, balancing, commissioning, and handling to client of all materials, equipment and workmanship.   </t>
  </si>
  <si>
    <t>16. Maintenance of all items supplied by contractor as per Contract Conditions</t>
  </si>
  <si>
    <t>17. Electrical wiring between equipment and power panel</t>
  </si>
  <si>
    <t>18. For pipe works: Steel, HDPE, UPVC for all services.</t>
  </si>
  <si>
    <t xml:space="preserve">The unit price shall include all pipe fittings and joints such as elbows, bends, tees, reducers, unions, expansion joints, flanges, anchoring, sleeves, floor plates, flanges, sockets and all joining materials,  pipe hangers and supports, expansion bellows loops and joints, fire retardant and protection sealants for all pipes crossing fire rated structures,  adapters and dielectric unions for connecting dissimilar materials, excavation and back-filling, chasing in walls, painting, pipe protection against corrosion, pipe coating, as required per specifications and drawings. </t>
  </si>
  <si>
    <t>Pipe work shall be measured in meter run (MR).</t>
  </si>
  <si>
    <t>PUBLIC WORKS CONTRACT FOR ‘THE CREATION OF A SEMI-PUBLIC SPORTS FIELD IN COLLEGE DES FRÈRES - BEIT HANINA’</t>
  </si>
  <si>
    <t>TENDER NO. PZA170421T-10013</t>
  </si>
  <si>
    <t>Forming, or cutting hales, chases, channels etc.in reinforced concrete structure, block works or existing walls.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</si>
</sst>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quot;$&quot;* #,##0.00_);_(&quot;$&quot;* \(#,##0.00\);_(&quot;$&quot;* &quot;-&quot;??_);_(@_)"/>
    <numFmt numFmtId="165" formatCode="_-[$€-2]\ * #,##0.00_-;\-[$€-2]\ * #,##0.00_-;_-[$€-2]\ * &quot;-&quot;??_-;_-@_-"/>
    <numFmt numFmtId="166" formatCode="_([$€-2]\ * #,##0.00_);_([$€-2]\ * \(#,##0.00\);_([$€-2]\ * &quot;-&quot;??_);_(@_)"/>
    <numFmt numFmtId="167" formatCode="_ [$€-2]\ * #,##0.00_ ;_ [$€-2]\ * \-#,##0.00_ ;_ [$€-2]\ * &quot;-&quot;??_ ;_ @_ "/>
    <numFmt numFmtId="168" formatCode="[$]dddd\,\ d\ mmmm\ yyyy;@"/>
    <numFmt numFmtId="169" formatCode="[$]h:mm;@"/>
    <numFmt numFmtId="170" formatCode="_ [$₪-40D]\ * #,##0.00_ ;_ [$₪-40D]\ * \-#,##0.00_ ;_ [$₪-40D]\ * &quot;-&quot;??_ ;_ @_ "/>
    <numFmt numFmtId="171" formatCode="0;\-0;\-;@"/>
    <numFmt numFmtId="172" formatCode="0.0"/>
  </numFmts>
  <fonts count="44">
    <font>
      <sz val="11"/>
      <color theme="1"/>
      <name val="Calibri"/>
      <family val="2"/>
      <scheme val="minor"/>
    </font>
    <font>
      <sz val="11"/>
      <color theme="1"/>
      <name val="Calibri"/>
      <family val="2"/>
      <scheme val="minor"/>
    </font>
    <font>
      <sz val="8"/>
      <name val="Calibri"/>
      <family val="2"/>
      <scheme val="minor"/>
    </font>
    <font>
      <b/>
      <sz val="11"/>
      <color theme="1"/>
      <name val="Calibri"/>
      <family val="2"/>
      <scheme val="minor"/>
    </font>
    <font>
      <b/>
      <sz val="14"/>
      <color theme="1"/>
      <name val="Calibri"/>
      <family val="2"/>
      <scheme val="minor"/>
    </font>
    <font>
      <sz val="11"/>
      <name val="Calibri"/>
      <family val="2"/>
      <scheme val="minor"/>
    </font>
    <font>
      <sz val="10"/>
      <name val="Arial"/>
      <family val="2"/>
    </font>
    <font>
      <sz val="11"/>
      <name val="Arial"/>
      <family val="2"/>
    </font>
    <font>
      <b/>
      <sz val="14"/>
      <name val="Calibri"/>
      <family val="2"/>
      <scheme val="minor"/>
    </font>
    <font>
      <b/>
      <sz val="12"/>
      <color theme="1"/>
      <name val="Calibri"/>
      <family val="2"/>
      <scheme val="minor"/>
    </font>
    <font>
      <b/>
      <sz val="12"/>
      <name val="Calibri"/>
      <family val="2"/>
      <scheme val="minor"/>
    </font>
    <font>
      <sz val="9"/>
      <color theme="1"/>
      <name val="Calibri"/>
      <family val="2"/>
      <scheme val="minor"/>
    </font>
    <font>
      <b/>
      <sz val="16"/>
      <name val="Calibri"/>
      <family val="2"/>
      <scheme val="minor"/>
    </font>
    <font>
      <sz val="16"/>
      <color theme="1"/>
      <name val="Calibri"/>
      <family val="2"/>
      <scheme val="minor"/>
    </font>
    <font>
      <vertAlign val="superscript"/>
      <sz val="11"/>
      <color theme="1"/>
      <name val="Calibri"/>
      <family val="2"/>
      <scheme val="minor"/>
    </font>
    <font>
      <sz val="10"/>
      <name val="Arial"/>
      <family val="2"/>
    </font>
    <font>
      <b/>
      <sz val="13"/>
      <name val="Calibri"/>
      <family val="2"/>
    </font>
    <font>
      <b/>
      <sz val="12"/>
      <color rgb="FF000000"/>
      <name val="Calibri"/>
      <family val="2"/>
      <scheme val="minor"/>
    </font>
    <font>
      <sz val="12"/>
      <color rgb="FF000000"/>
      <name val="Calibri"/>
      <family val="2"/>
      <scheme val="minor"/>
    </font>
    <font>
      <b/>
      <u/>
      <sz val="12"/>
      <color rgb="FF000000"/>
      <name val="Calibri"/>
      <family val="2"/>
      <scheme val="minor"/>
    </font>
    <font>
      <b/>
      <sz val="12"/>
      <color indexed="8"/>
      <name val="Calibri"/>
      <family val="2"/>
    </font>
    <font>
      <b/>
      <u/>
      <sz val="12"/>
      <color indexed="8"/>
      <name val="Calibri"/>
      <family val="2"/>
    </font>
    <font>
      <sz val="12"/>
      <name val="Calibri"/>
      <family val="2"/>
      <scheme val="minor"/>
    </font>
    <font>
      <sz val="12"/>
      <color indexed="8"/>
      <name val="Calibri"/>
      <family val="2"/>
    </font>
    <font>
      <b/>
      <u/>
      <sz val="11"/>
      <name val="Calibri"/>
      <family val="2"/>
      <scheme val="minor"/>
    </font>
    <font>
      <b/>
      <sz val="12"/>
      <color rgb="FFFF0000"/>
      <name val="Calibri"/>
      <family val="2"/>
      <scheme val="minor"/>
    </font>
    <font>
      <sz val="12"/>
      <color rgb="FFFF0000"/>
      <name val="Calibri"/>
      <family val="2"/>
      <scheme val="minor"/>
    </font>
    <font>
      <b/>
      <sz val="16"/>
      <color theme="1"/>
      <name val="Calibri"/>
      <family val="2"/>
      <scheme val="minor"/>
    </font>
    <font>
      <b/>
      <u/>
      <sz val="12"/>
      <name val="Calibri"/>
      <family val="2"/>
      <scheme val="minor"/>
    </font>
    <font>
      <sz val="12"/>
      <color theme="1"/>
      <name val="Calibri"/>
      <family val="2"/>
      <scheme val="minor"/>
    </font>
    <font>
      <sz val="12"/>
      <color theme="6"/>
      <name val="Calibri"/>
      <family val="2"/>
      <scheme val="minor"/>
    </font>
    <font>
      <b/>
      <sz val="16"/>
      <color rgb="FFFF0000"/>
      <name val="Calibri"/>
      <family val="2"/>
      <scheme val="minor"/>
    </font>
    <font>
      <sz val="12"/>
      <name val="Arial"/>
      <family val="2"/>
    </font>
    <font>
      <b/>
      <sz val="12"/>
      <name val="Arial"/>
      <family val="2"/>
    </font>
    <font>
      <b/>
      <u/>
      <sz val="12"/>
      <color theme="1"/>
      <name val="Calibri"/>
      <family val="2"/>
      <scheme val="minor"/>
    </font>
    <font>
      <sz val="12"/>
      <color theme="1"/>
      <name val="Arial"/>
      <family val="2"/>
    </font>
    <font>
      <sz val="12"/>
      <name val="Calibri"/>
      <family val="2"/>
    </font>
    <font>
      <b/>
      <u/>
      <sz val="12"/>
      <color rgb="FFFF0000"/>
      <name val="Calibri"/>
      <family val="2"/>
      <scheme val="minor"/>
    </font>
    <font>
      <u/>
      <sz val="12"/>
      <name val="Calibri"/>
      <family val="2"/>
      <scheme val="minor"/>
    </font>
    <font>
      <sz val="11"/>
      <color rgb="FFFF0000"/>
      <name val="Calibri"/>
      <family val="2"/>
      <scheme val="minor"/>
    </font>
    <font>
      <b/>
      <u/>
      <sz val="11"/>
      <color rgb="FFFF0000"/>
      <name val="Calibri"/>
      <family val="2"/>
      <scheme val="minor"/>
    </font>
    <font>
      <sz val="12"/>
      <color rgb="FFFF0000"/>
      <name val="Arial"/>
      <family val="2"/>
    </font>
    <font>
      <b/>
      <sz val="16"/>
      <color theme="1"/>
      <name val="Arial"/>
      <family val="2"/>
    </font>
    <font>
      <b/>
      <sz val="11"/>
      <color rgb="FFFF0000"/>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6"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auto="1"/>
      </left>
      <right/>
      <top style="thin">
        <color auto="1"/>
      </top>
      <bottom/>
      <diagonal/>
    </border>
    <border>
      <left/>
      <right style="thin">
        <color indexed="64"/>
      </right>
      <top style="thin">
        <color indexed="64"/>
      </top>
      <bottom/>
      <diagonal/>
    </border>
    <border>
      <left style="medium">
        <color auto="1"/>
      </left>
      <right style="thin">
        <color auto="1"/>
      </right>
      <top style="thin">
        <color auto="1"/>
      </top>
      <bottom style="thin">
        <color auto="1"/>
      </bottom>
      <diagonal/>
    </border>
  </borders>
  <cellStyleXfs count="9">
    <xf numFmtId="0" fontId="0" fillId="0" borderId="0"/>
    <xf numFmtId="164" fontId="1" fillId="0" borderId="0" applyFont="0" applyFill="0" applyBorder="0" applyAlignment="0" applyProtection="0"/>
    <xf numFmtId="0" fontId="6" fillId="0" borderId="0"/>
    <xf numFmtId="0" fontId="7" fillId="0" borderId="0"/>
    <xf numFmtId="0" fontId="6" fillId="0" borderId="0"/>
    <xf numFmtId="0" fontId="15" fillId="0" borderId="0"/>
    <xf numFmtId="0" fontId="6" fillId="0" borderId="0"/>
    <xf numFmtId="0" fontId="6" fillId="0" borderId="0"/>
    <xf numFmtId="0" fontId="6" fillId="0" borderId="0"/>
  </cellStyleXfs>
  <cellXfs count="277">
    <xf numFmtId="0" fontId="0" fillId="0" borderId="0" xfId="0"/>
    <xf numFmtId="0" fontId="5" fillId="2" borderId="0" xfId="0" applyFont="1" applyFill="1"/>
    <xf numFmtId="0" fontId="9" fillId="2" borderId="0" xfId="0" applyFont="1" applyFill="1" applyAlignment="1">
      <alignment horizontal="center" vertical="center"/>
    </xf>
    <xf numFmtId="165" fontId="4" fillId="6" borderId="1" xfId="0" applyNumberFormat="1" applyFont="1" applyFill="1" applyBorder="1" applyAlignment="1">
      <alignment horizontal="center" vertical="center"/>
    </xf>
    <xf numFmtId="0" fontId="11" fillId="2" borderId="0" xfId="0" applyFont="1" applyFill="1" applyAlignment="1">
      <alignment vertical="center" readingOrder="1"/>
    </xf>
    <xf numFmtId="0" fontId="0" fillId="4" borderId="0" xfId="0" applyFill="1" applyAlignment="1">
      <alignment horizontal="center" vertical="center"/>
    </xf>
    <xf numFmtId="0" fontId="0" fillId="3" borderId="0" xfId="0" applyFill="1" applyAlignment="1">
      <alignment horizontal="center" vertical="center"/>
    </xf>
    <xf numFmtId="0" fontId="0" fillId="2" borderId="0" xfId="0" applyFill="1"/>
    <xf numFmtId="0" fontId="0" fillId="5" borderId="0" xfId="0" applyFill="1"/>
    <xf numFmtId="0" fontId="0" fillId="5" borderId="0" xfId="0" applyFill="1" applyAlignment="1">
      <alignment horizontal="center"/>
    </xf>
    <xf numFmtId="0" fontId="0" fillId="5" borderId="0" xfId="0" applyFill="1" applyAlignment="1">
      <alignment vertical="center"/>
    </xf>
    <xf numFmtId="0" fontId="0" fillId="8" borderId="0" xfId="0" applyFill="1"/>
    <xf numFmtId="0" fontId="0" fillId="9" borderId="0" xfId="0" applyFill="1"/>
    <xf numFmtId="0" fontId="0" fillId="0" borderId="0" xfId="0" applyAlignment="1">
      <alignment wrapText="1"/>
    </xf>
    <xf numFmtId="0" fontId="0" fillId="7" borderId="0" xfId="0" applyFill="1" applyAlignment="1">
      <alignment wrapText="1"/>
    </xf>
    <xf numFmtId="0" fontId="0" fillId="0" borderId="1" xfId="0" applyBorder="1" applyAlignment="1">
      <alignment horizontal="center" vertical="center"/>
    </xf>
    <xf numFmtId="0" fontId="0" fillId="10" borderId="0" xfId="0" applyFill="1"/>
    <xf numFmtId="0" fontId="16" fillId="2" borderId="0" xfId="5" applyFont="1" applyFill="1" applyAlignment="1">
      <alignment horizontal="center" vertical="center" wrapText="1"/>
    </xf>
    <xf numFmtId="0" fontId="17" fillId="0" borderId="0" xfId="2" applyFont="1" applyAlignment="1">
      <alignment horizontal="center" vertical="center" wrapText="1"/>
    </xf>
    <xf numFmtId="0" fontId="18" fillId="0" borderId="0" xfId="2" applyFont="1" applyAlignment="1">
      <alignment horizontal="left" vertical="center" wrapText="1"/>
    </xf>
    <xf numFmtId="0" fontId="19" fillId="0" borderId="0" xfId="2" applyFont="1" applyAlignment="1">
      <alignment horizontal="left" vertical="center" wrapText="1"/>
    </xf>
    <xf numFmtId="0" fontId="17" fillId="0" borderId="0" xfId="2" applyFont="1" applyAlignment="1">
      <alignment horizontal="left" vertical="center" wrapText="1"/>
    </xf>
    <xf numFmtId="0" fontId="18" fillId="0" borderId="0" xfId="2" quotePrefix="1" applyFont="1" applyAlignment="1">
      <alignment horizontal="left" vertical="center" wrapText="1"/>
    </xf>
    <xf numFmtId="0" fontId="22" fillId="0" borderId="0" xfId="2" quotePrefix="1" applyFont="1" applyAlignment="1">
      <alignment horizontal="left" vertical="center" wrapText="1"/>
    </xf>
    <xf numFmtId="49" fontId="10" fillId="0" borderId="0" xfId="5" applyNumberFormat="1" applyFont="1" applyAlignment="1">
      <alignment wrapText="1"/>
    </xf>
    <xf numFmtId="0" fontId="22" fillId="0" borderId="0" xfId="2" applyFont="1" applyAlignment="1">
      <alignment horizontal="left" vertical="center" wrapText="1"/>
    </xf>
    <xf numFmtId="0" fontId="5" fillId="0" borderId="3" xfId="6" applyFont="1" applyBorder="1" applyAlignment="1">
      <alignment horizontal="justify" vertical="top" wrapText="1"/>
    </xf>
    <xf numFmtId="0" fontId="5" fillId="0" borderId="3" xfId="0" applyFont="1" applyBorder="1" applyAlignment="1">
      <alignment horizontal="left" vertical="top" wrapText="1"/>
    </xf>
    <xf numFmtId="0" fontId="5" fillId="0" borderId="3" xfId="6" applyFont="1" applyBorder="1" applyAlignment="1">
      <alignment horizontal="left" vertical="top" wrapText="1"/>
    </xf>
    <xf numFmtId="0" fontId="24" fillId="0" borderId="3" xfId="6" applyFont="1" applyBorder="1" applyAlignment="1">
      <alignment horizontal="left" vertical="top" wrapText="1"/>
    </xf>
    <xf numFmtId="0" fontId="5" fillId="2" borderId="0" xfId="0" applyFont="1" applyFill="1" applyAlignment="1">
      <alignment vertical="center"/>
    </xf>
    <xf numFmtId="0" fontId="0" fillId="2" borderId="0" xfId="0" applyFill="1" applyAlignment="1">
      <alignment vertical="center"/>
    </xf>
    <xf numFmtId="0" fontId="0" fillId="0" borderId="1" xfId="0" applyBorder="1" applyAlignment="1">
      <alignment vertical="center"/>
    </xf>
    <xf numFmtId="0" fontId="0" fillId="0" borderId="1" xfId="0" applyBorder="1" applyAlignment="1">
      <alignment vertical="center" wrapText="1"/>
    </xf>
    <xf numFmtId="0" fontId="10" fillId="0" borderId="1" xfId="0" applyFont="1" applyBorder="1" applyAlignment="1">
      <alignment horizontal="left" vertical="center" wrapText="1"/>
    </xf>
    <xf numFmtId="165" fontId="0" fillId="0" borderId="1" xfId="0" applyNumberFormat="1" applyBorder="1" applyAlignment="1">
      <alignment horizontal="center" vertical="center"/>
    </xf>
    <xf numFmtId="0" fontId="0" fillId="0" borderId="0" xfId="0" applyAlignment="1">
      <alignment horizontal="center" vertical="center"/>
    </xf>
    <xf numFmtId="0" fontId="4" fillId="6" borderId="1" xfId="0" applyFont="1" applyFill="1" applyBorder="1" applyAlignment="1">
      <alignment horizontal="center" vertical="center"/>
    </xf>
    <xf numFmtId="167" fontId="3" fillId="2" borderId="0" xfId="0" applyNumberFormat="1" applyFont="1" applyFill="1" applyAlignment="1">
      <alignment horizontal="center" vertical="center" wrapText="1"/>
    </xf>
    <xf numFmtId="170" fontId="0" fillId="2" borderId="0" xfId="0" applyNumberFormat="1" applyFill="1" applyAlignment="1">
      <alignment horizontal="center" vertical="center"/>
    </xf>
    <xf numFmtId="0" fontId="28" fillId="0" borderId="1" xfId="0" applyFont="1" applyBorder="1" applyAlignment="1">
      <alignment horizontal="left" vertical="top" wrapText="1"/>
    </xf>
    <xf numFmtId="0" fontId="22" fillId="0" borderId="1" xfId="0" applyFont="1" applyBorder="1" applyAlignment="1">
      <alignment horizontal="left" vertical="center" wrapText="1"/>
    </xf>
    <xf numFmtId="0" fontId="28" fillId="0" borderId="1" xfId="0" applyFont="1" applyBorder="1" applyAlignment="1">
      <alignment horizontal="left" vertical="center" wrapText="1"/>
    </xf>
    <xf numFmtId="0" fontId="28" fillId="0" borderId="1" xfId="6" applyFont="1" applyBorder="1" applyAlignment="1">
      <alignment horizontal="left" vertical="center" wrapText="1"/>
    </xf>
    <xf numFmtId="166" fontId="29" fillId="2" borderId="0" xfId="1" applyNumberFormat="1" applyFont="1" applyFill="1" applyBorder="1" applyProtection="1"/>
    <xf numFmtId="171" fontId="29" fillId="2" borderId="0" xfId="1" applyNumberFormat="1" applyFont="1" applyFill="1" applyBorder="1" applyProtection="1"/>
    <xf numFmtId="171" fontId="29" fillId="2" borderId="0" xfId="1" applyNumberFormat="1" applyFont="1" applyFill="1" applyProtection="1"/>
    <xf numFmtId="171" fontId="29" fillId="0" borderId="0" xfId="1" applyNumberFormat="1" applyFont="1" applyBorder="1" applyProtection="1"/>
    <xf numFmtId="0" fontId="29" fillId="9" borderId="9" xfId="0" applyFont="1" applyFill="1" applyBorder="1" applyAlignment="1" applyProtection="1">
      <alignment vertical="center" wrapText="1"/>
      <protection locked="0"/>
    </xf>
    <xf numFmtId="0" fontId="22" fillId="2" borderId="1" xfId="0" applyFont="1" applyFill="1" applyBorder="1" applyAlignment="1">
      <alignment horizontal="center" vertical="center"/>
    </xf>
    <xf numFmtId="0" fontId="29" fillId="2" borderId="1" xfId="0" applyFont="1" applyFill="1" applyBorder="1" applyAlignment="1">
      <alignment horizontal="left" vertical="center" wrapText="1"/>
    </xf>
    <xf numFmtId="0" fontId="29" fillId="2" borderId="1" xfId="0" applyFont="1" applyFill="1" applyBorder="1" applyAlignment="1">
      <alignment horizontal="center" vertical="center"/>
    </xf>
    <xf numFmtId="165" fontId="29" fillId="7" borderId="1" xfId="1" quotePrefix="1" applyNumberFormat="1" applyFont="1" applyFill="1" applyBorder="1" applyAlignment="1" applyProtection="1">
      <alignment horizontal="center" vertical="center"/>
      <protection locked="0"/>
    </xf>
    <xf numFmtId="165" fontId="29" fillId="2" borderId="1" xfId="0" applyNumberFormat="1" applyFont="1" applyFill="1" applyBorder="1" applyAlignment="1">
      <alignment horizontal="center" vertical="center"/>
    </xf>
    <xf numFmtId="0" fontId="22" fillId="2" borderId="1" xfId="0" applyFont="1" applyFill="1" applyBorder="1" applyAlignment="1">
      <alignment horizontal="left" vertical="center" wrapText="1"/>
    </xf>
    <xf numFmtId="0" fontId="29" fillId="0" borderId="1" xfId="0" applyFont="1" applyBorder="1" applyAlignment="1">
      <alignment horizontal="left" vertical="center" wrapText="1"/>
    </xf>
    <xf numFmtId="165" fontId="29" fillId="7" borderId="1" xfId="1" applyNumberFormat="1" applyFont="1" applyFill="1" applyBorder="1" applyAlignment="1" applyProtection="1">
      <alignment horizontal="center" vertical="center"/>
      <protection locked="0"/>
    </xf>
    <xf numFmtId="0" fontId="29" fillId="0" borderId="1" xfId="0" applyFont="1" applyBorder="1" applyAlignment="1">
      <alignment horizontal="center" vertical="center"/>
    </xf>
    <xf numFmtId="165" fontId="29" fillId="0" borderId="1" xfId="0" applyNumberFormat="1" applyFont="1" applyBorder="1" applyAlignment="1">
      <alignment horizontal="center" vertical="center"/>
    </xf>
    <xf numFmtId="166" fontId="29" fillId="7" borderId="1" xfId="1" applyNumberFormat="1" applyFont="1" applyFill="1" applyBorder="1" applyAlignment="1" applyProtection="1">
      <alignment horizontal="center" vertical="center"/>
      <protection locked="0"/>
    </xf>
    <xf numFmtId="0" fontId="29" fillId="2" borderId="1" xfId="0" applyFont="1" applyFill="1" applyBorder="1" applyAlignment="1">
      <alignment horizontal="center" vertical="center" wrapText="1"/>
    </xf>
    <xf numFmtId="165" fontId="29" fillId="7" borderId="1" xfId="0" applyNumberFormat="1" applyFont="1" applyFill="1" applyBorder="1" applyAlignment="1" applyProtection="1">
      <alignment horizontal="center" vertical="center"/>
      <protection locked="0"/>
    </xf>
    <xf numFmtId="0" fontId="29" fillId="0" borderId="1" xfId="0" applyFont="1" applyBorder="1" applyAlignment="1">
      <alignment horizontal="center" vertical="center" wrapText="1"/>
    </xf>
    <xf numFmtId="0" fontId="22" fillId="0" borderId="1" xfId="6" applyFont="1" applyBorder="1" applyAlignment="1">
      <alignment horizontal="left" vertical="center" wrapText="1"/>
    </xf>
    <xf numFmtId="0" fontId="22" fillId="0" borderId="1" xfId="6" applyFont="1" applyBorder="1" applyAlignment="1">
      <alignment horizontal="justify" vertical="center" wrapText="1"/>
    </xf>
    <xf numFmtId="0" fontId="29" fillId="0" borderId="1" xfId="0" applyFont="1" applyBorder="1" applyAlignment="1">
      <alignment vertical="center"/>
    </xf>
    <xf numFmtId="0" fontId="22" fillId="0" borderId="1" xfId="6" applyFont="1" applyBorder="1" applyAlignment="1">
      <alignment horizontal="justify" vertical="center"/>
    </xf>
    <xf numFmtId="0" fontId="29" fillId="0" borderId="1" xfId="0" applyFont="1" applyBorder="1" applyAlignment="1">
      <alignment vertical="center" wrapText="1"/>
    </xf>
    <xf numFmtId="0" fontId="29" fillId="0" borderId="1" xfId="0" applyFont="1" applyBorder="1"/>
    <xf numFmtId="0" fontId="4" fillId="6" borderId="1" xfId="0" applyFont="1" applyFill="1" applyBorder="1" applyAlignment="1">
      <alignment horizontal="left" vertical="center" wrapText="1"/>
    </xf>
    <xf numFmtId="0" fontId="8" fillId="6" borderId="1" xfId="0" applyFont="1" applyFill="1" applyBorder="1" applyAlignment="1">
      <alignment horizontal="left" vertical="center"/>
    </xf>
    <xf numFmtId="2" fontId="22" fillId="0" borderId="1" xfId="0" applyNumberFormat="1" applyFont="1" applyBorder="1" applyAlignment="1">
      <alignment horizontal="center" vertical="center"/>
    </xf>
    <xf numFmtId="0" fontId="12" fillId="0" borderId="0" xfId="0" applyFont="1" applyAlignment="1">
      <alignment vertical="center" wrapText="1" readingOrder="1"/>
    </xf>
    <xf numFmtId="0" fontId="12" fillId="0" borderId="0" xfId="0" applyFont="1" applyAlignment="1">
      <alignment vertical="center" readingOrder="1"/>
    </xf>
    <xf numFmtId="0" fontId="12" fillId="2" borderId="0" xfId="0" applyFont="1" applyFill="1" applyAlignment="1">
      <alignment vertical="center" wrapText="1" readingOrder="1"/>
    </xf>
    <xf numFmtId="0" fontId="12" fillId="6" borderId="0" xfId="0" applyFont="1" applyFill="1" applyAlignment="1">
      <alignment vertical="center" readingOrder="1"/>
    </xf>
    <xf numFmtId="0" fontId="8" fillId="2" borderId="0" xfId="0" applyFont="1" applyFill="1" applyAlignment="1">
      <alignment vertical="center" readingOrder="1"/>
    </xf>
    <xf numFmtId="0" fontId="8" fillId="2" borderId="0" xfId="0" applyFont="1" applyFill="1" applyAlignment="1">
      <alignment horizontal="center" vertical="center" readingOrder="1"/>
    </xf>
    <xf numFmtId="166" fontId="4" fillId="6" borderId="1" xfId="1" applyNumberFormat="1" applyFont="1" applyFill="1" applyBorder="1" applyAlignment="1" applyProtection="1">
      <alignment horizontal="center" vertical="center"/>
    </xf>
    <xf numFmtId="0" fontId="22" fillId="2" borderId="1" xfId="0" applyFont="1" applyFill="1" applyBorder="1" applyAlignment="1">
      <alignment vertical="center" wrapText="1"/>
    </xf>
    <xf numFmtId="0" fontId="25" fillId="2" borderId="1" xfId="0" applyFont="1" applyFill="1" applyBorder="1" applyAlignment="1">
      <alignment horizontal="center" vertical="center"/>
    </xf>
    <xf numFmtId="0" fontId="26" fillId="2" borderId="1" xfId="0" applyFont="1" applyFill="1" applyBorder="1" applyAlignment="1">
      <alignment horizontal="center" vertical="center"/>
    </xf>
    <xf numFmtId="165" fontId="25" fillId="2" borderId="1" xfId="0" applyNumberFormat="1" applyFont="1" applyFill="1" applyBorder="1" applyAlignment="1">
      <alignment horizontal="center" vertical="center"/>
    </xf>
    <xf numFmtId="0" fontId="22" fillId="0" borderId="1" xfId="0" applyFont="1" applyBorder="1" applyAlignment="1">
      <alignment horizontal="center" vertical="center"/>
    </xf>
    <xf numFmtId="0" fontId="32" fillId="0" borderId="1" xfId="0" applyFont="1" applyBorder="1" applyAlignment="1">
      <alignment horizontal="left" vertical="top" wrapText="1"/>
    </xf>
    <xf numFmtId="2" fontId="32" fillId="0" borderId="1" xfId="0" applyNumberFormat="1" applyFont="1" applyBorder="1" applyAlignment="1">
      <alignment horizontal="left" vertical="top" wrapText="1"/>
    </xf>
    <xf numFmtId="0" fontId="22" fillId="2" borderId="1" xfId="0" applyFont="1" applyFill="1" applyBorder="1" applyAlignment="1">
      <alignment vertical="top"/>
    </xf>
    <xf numFmtId="0" fontId="29" fillId="2" borderId="1" xfId="0" applyFont="1" applyFill="1" applyBorder="1" applyAlignment="1">
      <alignment horizontal="left" vertical="top" wrapText="1"/>
    </xf>
    <xf numFmtId="2" fontId="35" fillId="0" borderId="1" xfId="0" applyNumberFormat="1" applyFont="1" applyBorder="1" applyAlignment="1">
      <alignment horizontal="left" vertical="top" wrapText="1"/>
    </xf>
    <xf numFmtId="2" fontId="29" fillId="0" borderId="1" xfId="0" applyNumberFormat="1" applyFont="1" applyBorder="1" applyAlignment="1">
      <alignment horizontal="center" vertical="center" wrapText="1"/>
    </xf>
    <xf numFmtId="0" fontId="22" fillId="2" borderId="1" xfId="0" applyFont="1" applyFill="1" applyBorder="1" applyAlignment="1">
      <alignment horizontal="left" vertical="center"/>
    </xf>
    <xf numFmtId="0" fontId="29" fillId="2" borderId="1" xfId="0" applyFont="1" applyFill="1" applyBorder="1" applyAlignment="1">
      <alignment horizontal="left" vertical="center"/>
    </xf>
    <xf numFmtId="165" fontId="29" fillId="2" borderId="1" xfId="0" applyNumberFormat="1" applyFont="1" applyFill="1" applyBorder="1" applyAlignment="1">
      <alignment horizontal="left" vertical="center"/>
    </xf>
    <xf numFmtId="0" fontId="22" fillId="0" borderId="1" xfId="0" applyFont="1" applyBorder="1" applyAlignment="1">
      <alignment horizontal="left" vertical="top" wrapText="1"/>
    </xf>
    <xf numFmtId="0" fontId="22" fillId="0" borderId="1" xfId="0" applyFont="1" applyBorder="1" applyAlignment="1">
      <alignment horizontal="center" vertical="center" wrapText="1"/>
    </xf>
    <xf numFmtId="165" fontId="29" fillId="0" borderId="1" xfId="0" applyNumberFormat="1" applyFont="1" applyBorder="1" applyAlignment="1">
      <alignment horizontal="center" vertical="center" wrapText="1"/>
    </xf>
    <xf numFmtId="172" fontId="29" fillId="0" borderId="1" xfId="0" applyNumberFormat="1" applyFont="1" applyBorder="1" applyAlignment="1">
      <alignment horizontal="center" vertical="center" wrapText="1"/>
    </xf>
    <xf numFmtId="0" fontId="28" fillId="0" borderId="1" xfId="0" applyFont="1" applyBorder="1" applyAlignment="1">
      <alignment horizontal="left" vertical="top"/>
    </xf>
    <xf numFmtId="0" fontId="10" fillId="0" borderId="1" xfId="0" applyFont="1" applyBorder="1" applyAlignment="1">
      <alignment horizontal="left" vertical="top" wrapText="1"/>
    </xf>
    <xf numFmtId="0" fontId="22" fillId="0" borderId="1" xfId="0" applyFont="1" applyBorder="1" applyAlignment="1">
      <alignment vertical="top" wrapText="1"/>
    </xf>
    <xf numFmtId="2" fontId="29" fillId="0" borderId="1" xfId="0" applyNumberFormat="1" applyFont="1" applyBorder="1" applyAlignment="1">
      <alignment horizontal="left" vertical="center" wrapText="1"/>
    </xf>
    <xf numFmtId="0" fontId="22" fillId="0" borderId="1" xfId="0" applyFont="1" applyBorder="1" applyAlignment="1">
      <alignment horizontal="center" vertical="top" wrapText="1"/>
    </xf>
    <xf numFmtId="0" fontId="29" fillId="0" borderId="1" xfId="0" applyFont="1" applyBorder="1" applyAlignment="1">
      <alignment wrapText="1"/>
    </xf>
    <xf numFmtId="2" fontId="0" fillId="2" borderId="0" xfId="0" applyNumberFormat="1" applyFill="1" applyAlignment="1">
      <alignment horizontal="center" vertical="center" wrapText="1"/>
    </xf>
    <xf numFmtId="0" fontId="0" fillId="2" borderId="0" xfId="0" applyFill="1" applyAlignment="1">
      <alignment horizontal="left" vertical="center" wrapText="1"/>
    </xf>
    <xf numFmtId="0" fontId="5" fillId="2" borderId="0" xfId="0" applyFont="1" applyFill="1" applyAlignment="1">
      <alignment vertical="top" wrapText="1"/>
    </xf>
    <xf numFmtId="0" fontId="5" fillId="2" borderId="0" xfId="0" applyFont="1" applyFill="1" applyAlignment="1">
      <alignment horizontal="center" vertical="center" wrapText="1"/>
    </xf>
    <xf numFmtId="166" fontId="0" fillId="2" borderId="0" xfId="1" applyNumberFormat="1" applyFont="1" applyFill="1" applyBorder="1" applyAlignment="1" applyProtection="1">
      <alignment horizontal="center" vertical="center"/>
    </xf>
    <xf numFmtId="165" fontId="0" fillId="2" borderId="0" xfId="0" applyNumberFormat="1" applyFill="1" applyAlignment="1">
      <alignment horizontal="center" vertical="center" wrapText="1"/>
    </xf>
    <xf numFmtId="1" fontId="4" fillId="11" borderId="1" xfId="0" applyNumberFormat="1" applyFont="1" applyFill="1" applyBorder="1" applyAlignment="1">
      <alignment vertical="center"/>
    </xf>
    <xf numFmtId="2" fontId="4" fillId="2" borderId="1" xfId="0" applyNumberFormat="1" applyFont="1" applyFill="1" applyBorder="1" applyAlignment="1">
      <alignment horizontal="center" vertical="center" wrapText="1"/>
    </xf>
    <xf numFmtId="2" fontId="29" fillId="2" borderId="0" xfId="0" applyNumberFormat="1" applyFont="1" applyFill="1"/>
    <xf numFmtId="0" fontId="29" fillId="2" borderId="0" xfId="0" applyFont="1" applyFill="1" applyAlignment="1">
      <alignment horizontal="left" vertical="top"/>
    </xf>
    <xf numFmtId="0" fontId="18" fillId="2" borderId="0" xfId="0" applyFont="1" applyFill="1" applyAlignment="1">
      <alignment horizontal="left" vertical="top" wrapText="1"/>
    </xf>
    <xf numFmtId="0" fontId="29" fillId="2" borderId="0" xfId="0" applyFont="1" applyFill="1"/>
    <xf numFmtId="171" fontId="29" fillId="2" borderId="0" xfId="0" applyNumberFormat="1" applyFont="1" applyFill="1"/>
    <xf numFmtId="167" fontId="29" fillId="2" borderId="0" xfId="0" applyNumberFormat="1" applyFont="1" applyFill="1"/>
    <xf numFmtId="0" fontId="9" fillId="2" borderId="0" xfId="0" applyFont="1" applyFill="1" applyAlignment="1">
      <alignment horizontal="left" vertical="top" wrapText="1"/>
    </xf>
    <xf numFmtId="0" fontId="9" fillId="2" borderId="0" xfId="0" applyFont="1" applyFill="1"/>
    <xf numFmtId="171" fontId="13" fillId="0" borderId="0" xfId="0" applyNumberFormat="1" applyFont="1"/>
    <xf numFmtId="165" fontId="27" fillId="2" borderId="0" xfId="0" applyNumberFormat="1" applyFont="1" applyFill="1" applyAlignment="1">
      <alignment horizontal="right"/>
    </xf>
    <xf numFmtId="167" fontId="27" fillId="2" borderId="9" xfId="0" applyNumberFormat="1" applyFont="1" applyFill="1" applyBorder="1" applyAlignment="1">
      <alignment horizontal="center" vertical="center"/>
    </xf>
    <xf numFmtId="0" fontId="29" fillId="0" borderId="0" xfId="0" applyFont="1" applyAlignment="1">
      <alignment vertical="top"/>
    </xf>
    <xf numFmtId="0" fontId="25" fillId="2" borderId="0" xfId="0" applyFont="1" applyFill="1" applyAlignment="1">
      <alignment vertical="top"/>
    </xf>
    <xf numFmtId="0" fontId="31" fillId="2" borderId="0" xfId="0" applyFont="1" applyFill="1" applyAlignment="1">
      <alignment vertical="top"/>
    </xf>
    <xf numFmtId="0" fontId="31" fillId="2" borderId="0" xfId="0" applyFont="1" applyFill="1" applyAlignment="1">
      <alignment horizontal="right" vertical="top" wrapText="1"/>
    </xf>
    <xf numFmtId="0" fontId="31" fillId="2" borderId="0" xfId="0" applyFont="1" applyFill="1" applyAlignment="1">
      <alignment horizontal="right" vertical="top"/>
    </xf>
    <xf numFmtId="0" fontId="25" fillId="2" borderId="0" xfId="0" applyFont="1" applyFill="1" applyAlignment="1">
      <alignment horizontal="right" vertical="center" wrapText="1"/>
    </xf>
    <xf numFmtId="0" fontId="25" fillId="2" borderId="0" xfId="0" applyFont="1" applyFill="1" applyAlignment="1">
      <alignment horizontal="right" vertical="center"/>
    </xf>
    <xf numFmtId="171" fontId="25" fillId="2" borderId="0" xfId="0" applyNumberFormat="1" applyFont="1" applyFill="1" applyAlignment="1">
      <alignment horizontal="right" vertical="center"/>
    </xf>
    <xf numFmtId="0" fontId="29" fillId="2" borderId="0" xfId="0" applyFont="1" applyFill="1" applyAlignment="1">
      <alignment horizontal="right" vertical="center" wrapText="1"/>
    </xf>
    <xf numFmtId="171" fontId="29" fillId="2" borderId="0" xfId="0" applyNumberFormat="1" applyFont="1" applyFill="1" applyAlignment="1">
      <alignment horizontal="center" vertical="center" wrapText="1"/>
    </xf>
    <xf numFmtId="168" fontId="29" fillId="2" borderId="13" xfId="0" applyNumberFormat="1" applyFont="1" applyFill="1" applyBorder="1" applyAlignment="1">
      <alignment horizontal="center" vertical="center" wrapText="1"/>
    </xf>
    <xf numFmtId="0" fontId="29" fillId="0" borderId="0" xfId="0" applyFont="1"/>
    <xf numFmtId="169" fontId="30" fillId="2" borderId="0" xfId="0" applyNumberFormat="1" applyFont="1" applyFill="1" applyAlignment="1">
      <alignment horizontal="center" vertical="center"/>
    </xf>
    <xf numFmtId="171" fontId="29" fillId="2" borderId="0" xfId="0" applyNumberFormat="1" applyFont="1" applyFill="1" applyAlignment="1">
      <alignment vertical="center" wrapText="1"/>
    </xf>
    <xf numFmtId="0" fontId="0" fillId="2" borderId="0" xfId="0" applyFill="1" applyAlignment="1">
      <alignment horizontal="center" vertical="center"/>
    </xf>
    <xf numFmtId="166" fontId="0" fillId="0" borderId="1" xfId="1" applyNumberFormat="1" applyFont="1" applyBorder="1" applyAlignment="1" applyProtection="1">
      <alignment horizontal="center" vertical="center"/>
    </xf>
    <xf numFmtId="166" fontId="4" fillId="2" borderId="1" xfId="0" applyNumberFormat="1" applyFont="1" applyFill="1" applyBorder="1" applyAlignment="1">
      <alignment horizontal="center" vertical="center" wrapText="1"/>
    </xf>
    <xf numFmtId="0" fontId="22" fillId="0" borderId="1" xfId="0" applyFont="1" applyBorder="1" applyAlignment="1">
      <alignment vertical="center" wrapText="1"/>
    </xf>
    <xf numFmtId="0" fontId="5" fillId="10" borderId="0" xfId="0" applyFont="1" applyFill="1"/>
    <xf numFmtId="0" fontId="22" fillId="0" borderId="1" xfId="0" applyFont="1" applyBorder="1" applyAlignment="1">
      <alignment horizontal="left" vertical="center"/>
    </xf>
    <xf numFmtId="2" fontId="22" fillId="2" borderId="1" xfId="0" applyNumberFormat="1" applyFont="1" applyFill="1" applyBorder="1" applyAlignment="1">
      <alignment horizontal="center" vertical="center"/>
    </xf>
    <xf numFmtId="0" fontId="18" fillId="0" borderId="1" xfId="0" applyFont="1" applyBorder="1" applyAlignment="1">
      <alignment horizontal="left" vertical="center"/>
    </xf>
    <xf numFmtId="0" fontId="29" fillId="0" borderId="3" xfId="0" applyFont="1" applyBorder="1" applyAlignment="1">
      <alignment horizontal="center" vertical="center" wrapText="1"/>
    </xf>
    <xf numFmtId="49" fontId="29" fillId="0" borderId="1" xfId="0" applyNumberFormat="1" applyFont="1" applyBorder="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5" fillId="0" borderId="0" xfId="0" applyFont="1" applyAlignment="1">
      <alignment horizontal="left" vertical="center" wrapText="1"/>
    </xf>
    <xf numFmtId="165" fontId="5" fillId="0" borderId="0" xfId="0" applyNumberFormat="1" applyFont="1" applyAlignment="1">
      <alignment horizontal="center" vertical="center"/>
    </xf>
    <xf numFmtId="1" fontId="4" fillId="11" borderId="1" xfId="0" applyNumberFormat="1" applyFont="1" applyFill="1" applyBorder="1" applyAlignment="1">
      <alignment horizontal="center" vertical="center"/>
    </xf>
    <xf numFmtId="166" fontId="29" fillId="7" borderId="1" xfId="1" applyNumberFormat="1" applyFont="1" applyFill="1" applyBorder="1" applyAlignment="1" applyProtection="1">
      <alignment horizontal="left" vertical="center"/>
      <protection locked="0"/>
    </xf>
    <xf numFmtId="166" fontId="22" fillId="7" borderId="1" xfId="1" applyNumberFormat="1" applyFont="1" applyFill="1" applyBorder="1" applyAlignment="1" applyProtection="1">
      <alignment horizontal="center" vertical="center"/>
      <protection locked="0"/>
    </xf>
    <xf numFmtId="0" fontId="11" fillId="0" borderId="0" xfId="0" applyFont="1" applyAlignment="1">
      <alignment vertical="center" readingOrder="1"/>
    </xf>
    <xf numFmtId="0" fontId="0" fillId="0" borderId="0" xfId="0" applyAlignment="1">
      <alignment vertical="center"/>
    </xf>
    <xf numFmtId="0" fontId="9" fillId="0" borderId="0" xfId="0" applyFont="1" applyAlignment="1">
      <alignment horizontal="center" vertical="center"/>
    </xf>
    <xf numFmtId="0" fontId="0" fillId="0" borderId="0" xfId="0" applyAlignment="1">
      <alignment horizontal="center"/>
    </xf>
    <xf numFmtId="49" fontId="22" fillId="2" borderId="1" xfId="0" applyNumberFormat="1" applyFont="1" applyFill="1" applyBorder="1" applyAlignment="1">
      <alignment horizontal="center" vertical="center"/>
    </xf>
    <xf numFmtId="2" fontId="29" fillId="0" borderId="4" xfId="0" applyNumberFormat="1" applyFont="1" applyBorder="1" applyAlignment="1">
      <alignment horizontal="left" vertical="top" wrapText="1"/>
    </xf>
    <xf numFmtId="4" fontId="22" fillId="0" borderId="1" xfId="0" applyNumberFormat="1" applyFont="1" applyBorder="1" applyAlignment="1">
      <alignment horizontal="left" vertical="top" wrapText="1"/>
    </xf>
    <xf numFmtId="165" fontId="22" fillId="0" borderId="1" xfId="0" applyNumberFormat="1" applyFont="1" applyBorder="1" applyAlignment="1">
      <alignment horizontal="center" vertical="center"/>
    </xf>
    <xf numFmtId="0" fontId="9" fillId="0" borderId="1" xfId="0" applyFont="1" applyBorder="1" applyAlignment="1">
      <alignment horizontal="center" vertical="center"/>
    </xf>
    <xf numFmtId="165" fontId="9" fillId="0" borderId="1" xfId="0" applyNumberFormat="1" applyFont="1" applyBorder="1" applyAlignment="1">
      <alignment horizontal="center" vertical="center"/>
    </xf>
    <xf numFmtId="0" fontId="32" fillId="0" borderId="2" xfId="0" applyFont="1" applyBorder="1" applyAlignment="1">
      <alignment horizontal="left" vertical="top" wrapText="1"/>
    </xf>
    <xf numFmtId="0" fontId="5" fillId="0" borderId="0" xfId="0" applyFont="1"/>
    <xf numFmtId="0" fontId="5" fillId="0" borderId="0" xfId="0" applyFont="1" applyAlignment="1">
      <alignment vertical="center"/>
    </xf>
    <xf numFmtId="0" fontId="29" fillId="0" borderId="1" xfId="0" applyFont="1" applyBorder="1" applyAlignment="1">
      <alignment horizontal="left" vertical="top" wrapText="1"/>
    </xf>
    <xf numFmtId="165" fontId="22" fillId="2" borderId="1" xfId="0" applyNumberFormat="1" applyFont="1" applyFill="1" applyBorder="1" applyAlignment="1">
      <alignment horizontal="center" vertical="center"/>
    </xf>
    <xf numFmtId="1" fontId="0" fillId="0" borderId="1" xfId="0" applyNumberFormat="1" applyBorder="1" applyAlignment="1">
      <alignment horizontal="center" vertical="center" wrapText="1"/>
    </xf>
    <xf numFmtId="0" fontId="22" fillId="0" borderId="2" xfId="0" applyFont="1" applyBorder="1" applyAlignment="1">
      <alignment horizontal="left" vertical="center" wrapText="1"/>
    </xf>
    <xf numFmtId="0" fontId="22" fillId="2" borderId="2" xfId="0" applyFont="1" applyFill="1" applyBorder="1" applyAlignment="1">
      <alignment horizontal="left" vertical="center" wrapText="1"/>
    </xf>
    <xf numFmtId="167" fontId="3" fillId="0" borderId="0" xfId="0" applyNumberFormat="1" applyFont="1" applyAlignment="1">
      <alignment horizontal="center" vertical="center" wrapText="1"/>
    </xf>
    <xf numFmtId="172" fontId="9" fillId="0" borderId="3" xfId="0" applyNumberFormat="1" applyFont="1" applyBorder="1" applyAlignment="1">
      <alignment horizontal="center" vertical="center" wrapText="1"/>
    </xf>
    <xf numFmtId="49" fontId="29" fillId="0" borderId="1" xfId="0" applyNumberFormat="1" applyFont="1" applyBorder="1" applyAlignment="1">
      <alignment horizontal="center" vertical="center" wrapText="1"/>
    </xf>
    <xf numFmtId="2" fontId="9" fillId="0" borderId="1" xfId="0" applyNumberFormat="1" applyFont="1" applyBorder="1" applyAlignment="1">
      <alignment horizontal="center" vertical="center" wrapText="1"/>
    </xf>
    <xf numFmtId="2" fontId="9" fillId="0" borderId="3" xfId="0" applyNumberFormat="1" applyFont="1" applyBorder="1" applyAlignment="1">
      <alignment horizontal="center" vertical="center" wrapText="1"/>
    </xf>
    <xf numFmtId="0" fontId="22" fillId="0" borderId="6" xfId="0" applyFont="1" applyBorder="1" applyAlignment="1">
      <alignment vertical="top" wrapText="1"/>
    </xf>
    <xf numFmtId="0" fontId="22" fillId="0" borderId="3" xfId="0" applyFont="1" applyBorder="1" applyAlignment="1">
      <alignment horizontal="center" vertical="center" wrapText="1"/>
    </xf>
    <xf numFmtId="0" fontId="5" fillId="0" borderId="0" xfId="0" applyFont="1" applyAlignment="1">
      <alignment horizontal="center" vertical="center" wrapText="1"/>
    </xf>
    <xf numFmtId="166" fontId="0" fillId="2" borderId="0" xfId="1" applyNumberFormat="1" applyFont="1" applyFill="1" applyBorder="1" applyAlignment="1" applyProtection="1">
      <alignment horizontal="left" vertical="center"/>
    </xf>
    <xf numFmtId="165" fontId="0" fillId="0" borderId="0" xfId="0" applyNumberFormat="1" applyAlignment="1">
      <alignment horizontal="center" vertical="center" wrapText="1"/>
    </xf>
    <xf numFmtId="165" fontId="29" fillId="2" borderId="1" xfId="0" applyNumberFormat="1" applyFont="1" applyFill="1" applyBorder="1" applyAlignment="1">
      <alignment horizontal="center" vertical="center" wrapText="1"/>
    </xf>
    <xf numFmtId="0" fontId="26" fillId="0" borderId="1" xfId="0" applyFont="1" applyBorder="1" applyAlignment="1">
      <alignment horizontal="center" vertical="center"/>
    </xf>
    <xf numFmtId="0" fontId="26" fillId="0" borderId="1" xfId="0" applyFont="1" applyBorder="1" applyAlignment="1">
      <alignment horizontal="left" vertical="center" wrapText="1"/>
    </xf>
    <xf numFmtId="0" fontId="26" fillId="2" borderId="1" xfId="0" applyFont="1" applyFill="1" applyBorder="1" applyAlignment="1">
      <alignment horizontal="left" vertical="center" wrapText="1"/>
    </xf>
    <xf numFmtId="0" fontId="26" fillId="2" borderId="1" xfId="0" applyFont="1" applyFill="1" applyBorder="1" applyAlignment="1">
      <alignment vertical="center" wrapText="1"/>
    </xf>
    <xf numFmtId="0" fontId="26" fillId="0" borderId="1" xfId="0" applyFont="1" applyBorder="1" applyAlignment="1">
      <alignment wrapText="1"/>
    </xf>
    <xf numFmtId="2" fontId="26" fillId="2" borderId="1" xfId="0" applyNumberFormat="1" applyFont="1" applyFill="1" applyBorder="1" applyAlignment="1">
      <alignment horizontal="center" vertical="center"/>
    </xf>
    <xf numFmtId="0" fontId="0" fillId="2" borderId="1" xfId="0" applyFill="1" applyBorder="1" applyAlignment="1">
      <alignment horizontal="center" vertical="center"/>
    </xf>
    <xf numFmtId="0" fontId="39" fillId="2" borderId="1" xfId="0" applyFont="1" applyFill="1" applyBorder="1" applyAlignment="1">
      <alignment horizontal="left" vertical="center" wrapText="1"/>
    </xf>
    <xf numFmtId="0" fontId="39" fillId="0" borderId="1" xfId="0" applyFont="1" applyBorder="1" applyAlignment="1">
      <alignment horizontal="center" vertical="center"/>
    </xf>
    <xf numFmtId="0" fontId="39" fillId="0" borderId="1" xfId="0" applyFont="1" applyBorder="1" applyAlignment="1">
      <alignment horizontal="center" vertical="center" wrapText="1"/>
    </xf>
    <xf numFmtId="0" fontId="39" fillId="0" borderId="1" xfId="0" applyFont="1" applyBorder="1" applyAlignment="1">
      <alignment horizontal="left" vertical="center" wrapText="1"/>
    </xf>
    <xf numFmtId="0" fontId="26" fillId="0" borderId="1" xfId="0" applyFont="1" applyBorder="1" applyAlignment="1">
      <alignment vertical="top" wrapText="1"/>
    </xf>
    <xf numFmtId="0" fontId="0" fillId="0" borderId="1" xfId="0" applyBorder="1"/>
    <xf numFmtId="0" fontId="39" fillId="2" borderId="16" xfId="0" applyFont="1" applyFill="1" applyBorder="1" applyAlignment="1">
      <alignment horizontal="center" vertical="center"/>
    </xf>
    <xf numFmtId="0" fontId="39" fillId="0" borderId="1" xfId="0" applyFont="1" applyBorder="1" applyAlignment="1">
      <alignment vertical="center"/>
    </xf>
    <xf numFmtId="0" fontId="39" fillId="2" borderId="1" xfId="0" applyFont="1" applyFill="1" applyBorder="1" applyAlignment="1">
      <alignment horizontal="center" vertical="center"/>
    </xf>
    <xf numFmtId="0" fontId="26" fillId="2" borderId="2" xfId="0" applyFont="1" applyFill="1" applyBorder="1" applyAlignment="1">
      <alignment horizontal="left" vertical="center" wrapText="1"/>
    </xf>
    <xf numFmtId="2" fontId="42" fillId="12" borderId="5" xfId="0" applyNumberFormat="1" applyFont="1" applyFill="1" applyBorder="1" applyAlignment="1">
      <alignment horizontal="left" vertical="top"/>
    </xf>
    <xf numFmtId="0" fontId="39" fillId="0" borderId="1" xfId="0" applyFont="1" applyBorder="1" applyAlignment="1">
      <alignment wrapText="1"/>
    </xf>
    <xf numFmtId="2" fontId="26" fillId="0" borderId="1" xfId="0" applyNumberFormat="1" applyFont="1" applyBorder="1" applyAlignment="1">
      <alignment horizontal="left" vertical="top" wrapText="1"/>
    </xf>
    <xf numFmtId="166" fontId="4" fillId="6" borderId="1" xfId="1" applyNumberFormat="1" applyFont="1" applyFill="1" applyBorder="1" applyAlignment="1" applyProtection="1">
      <alignment horizontal="center" vertical="center"/>
      <protection locked="0"/>
    </xf>
    <xf numFmtId="166" fontId="26" fillId="2" borderId="1" xfId="1" applyNumberFormat="1" applyFont="1" applyFill="1" applyBorder="1" applyAlignment="1" applyProtection="1">
      <alignment horizontal="center" vertical="center"/>
      <protection locked="0"/>
    </xf>
    <xf numFmtId="165" fontId="29" fillId="2" borderId="1" xfId="0" applyNumberFormat="1" applyFont="1" applyFill="1" applyBorder="1" applyAlignment="1" applyProtection="1">
      <alignment horizontal="center" vertical="center"/>
      <protection locked="0"/>
    </xf>
    <xf numFmtId="166" fontId="29" fillId="2" borderId="1" xfId="1" applyNumberFormat="1" applyFont="1" applyFill="1" applyBorder="1" applyAlignment="1" applyProtection="1">
      <alignment horizontal="center" vertical="center"/>
      <protection locked="0"/>
    </xf>
    <xf numFmtId="166" fontId="29" fillId="2" borderId="1" xfId="1" applyNumberFormat="1" applyFont="1" applyFill="1" applyBorder="1" applyAlignment="1" applyProtection="1">
      <alignment horizontal="left" vertical="center"/>
      <protection locked="0"/>
    </xf>
    <xf numFmtId="0" fontId="29" fillId="0" borderId="1" xfId="0" applyFont="1" applyBorder="1" applyAlignment="1" applyProtection="1">
      <alignment horizontal="center" vertical="center"/>
      <protection locked="0"/>
    </xf>
    <xf numFmtId="0" fontId="29" fillId="0" borderId="1" xfId="0" applyFont="1" applyBorder="1" applyProtection="1">
      <protection locked="0"/>
    </xf>
    <xf numFmtId="0" fontId="29" fillId="2" borderId="1" xfId="0" applyFont="1" applyFill="1" applyBorder="1" applyAlignment="1" applyProtection="1">
      <alignment horizontal="center" vertical="center"/>
      <protection locked="0"/>
    </xf>
    <xf numFmtId="0" fontId="29" fillId="2" borderId="1" xfId="0" applyFont="1" applyFill="1" applyBorder="1" applyAlignment="1" applyProtection="1">
      <alignment horizontal="center" vertical="center" wrapText="1"/>
      <protection locked="0"/>
    </xf>
    <xf numFmtId="166" fontId="29" fillId="0" borderId="1" xfId="1" applyNumberFormat="1" applyFont="1" applyFill="1" applyBorder="1" applyAlignment="1" applyProtection="1">
      <alignment horizontal="center" vertical="center"/>
      <protection locked="0"/>
    </xf>
    <xf numFmtId="166" fontId="29" fillId="0" borderId="1" xfId="1" applyNumberFormat="1" applyFont="1" applyFill="1" applyBorder="1" applyAlignment="1" applyProtection="1">
      <alignment horizontal="left" vertical="center"/>
      <protection locked="0"/>
    </xf>
    <xf numFmtId="0" fontId="29" fillId="10" borderId="1" xfId="0" applyFont="1" applyFill="1" applyBorder="1" applyAlignment="1">
      <alignment horizontal="center" vertical="center"/>
    </xf>
    <xf numFmtId="165" fontId="10" fillId="11" borderId="1" xfId="0" applyNumberFormat="1" applyFont="1" applyFill="1" applyBorder="1" applyAlignment="1">
      <alignment horizontal="center" vertical="center" wrapText="1"/>
    </xf>
    <xf numFmtId="0" fontId="10" fillId="2" borderId="1" xfId="0" applyFont="1" applyFill="1" applyBorder="1" applyAlignment="1">
      <alignment horizontal="left" vertical="center" wrapText="1"/>
    </xf>
    <xf numFmtId="0" fontId="28" fillId="0" borderId="1" xfId="6" applyFont="1" applyBorder="1" applyAlignment="1">
      <alignment horizontal="left" vertical="center" wrapText="1"/>
    </xf>
    <xf numFmtId="0" fontId="12" fillId="0" borderId="0" xfId="0" applyFont="1" applyAlignment="1">
      <alignment horizontal="center" vertical="center" wrapText="1" readingOrder="1"/>
    </xf>
    <xf numFmtId="0" fontId="12" fillId="0" borderId="0" xfId="0" applyFont="1" applyAlignment="1">
      <alignment horizontal="center" vertical="center" readingOrder="1"/>
    </xf>
    <xf numFmtId="0" fontId="12" fillId="2" borderId="0" xfId="0" applyFont="1" applyFill="1" applyAlignment="1">
      <alignment horizontal="center" vertical="center" wrapText="1" readingOrder="1"/>
    </xf>
    <xf numFmtId="0" fontId="12" fillId="6" borderId="0" xfId="0" applyFont="1" applyFill="1" applyAlignment="1">
      <alignment horizontal="center" vertical="center" readingOrder="1"/>
    </xf>
    <xf numFmtId="0" fontId="9" fillId="11" borderId="1" xfId="0" applyFont="1" applyFill="1" applyBorder="1" applyAlignment="1">
      <alignment horizontal="center" vertical="center" wrapText="1"/>
    </xf>
    <xf numFmtId="0" fontId="10" fillId="11" borderId="1" xfId="0" applyFont="1" applyFill="1" applyBorder="1" applyAlignment="1">
      <alignment horizontal="center" vertical="center"/>
    </xf>
    <xf numFmtId="3" fontId="10" fillId="11" borderId="1" xfId="0" applyNumberFormat="1" applyFont="1" applyFill="1" applyBorder="1" applyAlignment="1">
      <alignment horizontal="center" vertical="center" wrapText="1"/>
    </xf>
    <xf numFmtId="166" fontId="10" fillId="11" borderId="1" xfId="1" applyNumberFormat="1" applyFont="1" applyFill="1" applyBorder="1" applyAlignment="1" applyProtection="1">
      <alignment horizontal="center" vertical="center" wrapText="1"/>
    </xf>
    <xf numFmtId="0" fontId="12" fillId="2" borderId="0" xfId="0" applyFont="1" applyFill="1" applyAlignment="1">
      <alignment horizontal="center" vertical="center" readingOrder="1"/>
    </xf>
    <xf numFmtId="0" fontId="29" fillId="0" borderId="1" xfId="0" applyFont="1" applyBorder="1" applyAlignment="1">
      <alignment horizontal="left" wrapText="1"/>
    </xf>
    <xf numFmtId="0" fontId="22" fillId="0" borderId="1" xfId="0" applyFont="1" applyBorder="1" applyAlignment="1">
      <alignment horizontal="left" vertical="top" wrapText="1"/>
    </xf>
    <xf numFmtId="0" fontId="17" fillId="0" borderId="1" xfId="2" applyFont="1" applyBorder="1" applyAlignment="1">
      <alignment horizontal="left" vertical="center" wrapText="1"/>
    </xf>
    <xf numFmtId="0" fontId="10" fillId="0" borderId="1" xfId="6" applyFont="1" applyBorder="1" applyAlignment="1">
      <alignment horizontal="left" vertical="top" wrapText="1"/>
    </xf>
    <xf numFmtId="1" fontId="4" fillId="11" borderId="1" xfId="0" applyNumberFormat="1" applyFont="1" applyFill="1" applyBorder="1" applyAlignment="1">
      <alignment horizontal="left" vertical="center"/>
    </xf>
    <xf numFmtId="0" fontId="28" fillId="0" borderId="1" xfId="0" applyFont="1" applyBorder="1" applyAlignment="1">
      <alignment horizontal="left" vertical="top" wrapText="1"/>
    </xf>
    <xf numFmtId="0" fontId="22" fillId="0" borderId="1" xfId="6" applyFont="1" applyBorder="1" applyAlignment="1">
      <alignment horizontal="left" vertical="top" wrapText="1"/>
    </xf>
    <xf numFmtId="0" fontId="28" fillId="0" borderId="1" xfId="6" applyFont="1" applyBorder="1" applyAlignment="1">
      <alignment horizontal="left" vertical="top" wrapText="1"/>
    </xf>
    <xf numFmtId="2" fontId="4" fillId="2" borderId="2" xfId="0" applyNumberFormat="1" applyFont="1" applyFill="1" applyBorder="1" applyAlignment="1">
      <alignment horizontal="left" vertical="center"/>
    </xf>
    <xf numFmtId="2" fontId="4" fillId="2" borderId="5" xfId="0" applyNumberFormat="1" applyFont="1" applyFill="1" applyBorder="1" applyAlignment="1">
      <alignment horizontal="left" vertical="center"/>
    </xf>
    <xf numFmtId="2" fontId="4" fillId="2" borderId="4" xfId="0" applyNumberFormat="1" applyFont="1" applyFill="1" applyBorder="1" applyAlignment="1">
      <alignment horizontal="left" vertical="center"/>
    </xf>
    <xf numFmtId="171" fontId="29" fillId="9" borderId="10" xfId="0" applyNumberFormat="1" applyFont="1" applyFill="1" applyBorder="1" applyAlignment="1" applyProtection="1">
      <alignment horizontal="center" vertical="center" wrapText="1"/>
      <protection locked="0"/>
    </xf>
    <xf numFmtId="171" fontId="29" fillId="9" borderId="12" xfId="0" applyNumberFormat="1" applyFont="1" applyFill="1" applyBorder="1" applyAlignment="1" applyProtection="1">
      <alignment horizontal="center" vertical="center" wrapText="1"/>
      <protection locked="0"/>
    </xf>
    <xf numFmtId="0" fontId="29" fillId="7" borderId="10" xfId="0" applyFont="1" applyFill="1" applyBorder="1" applyAlignment="1" applyProtection="1">
      <alignment horizontal="center" vertical="center" wrapText="1"/>
      <protection locked="0"/>
    </xf>
    <xf numFmtId="0" fontId="29" fillId="7" borderId="11" xfId="0" applyFont="1" applyFill="1" applyBorder="1" applyAlignment="1" applyProtection="1">
      <alignment horizontal="center" vertical="center" wrapText="1"/>
      <protection locked="0"/>
    </xf>
    <xf numFmtId="0" fontId="29" fillId="7" borderId="12" xfId="0" applyFont="1" applyFill="1" applyBorder="1" applyAlignment="1" applyProtection="1">
      <alignment horizontal="center" vertical="center" wrapText="1"/>
      <protection locked="0"/>
    </xf>
    <xf numFmtId="165" fontId="29" fillId="0" borderId="8" xfId="0" applyNumberFormat="1" applyFont="1" applyBorder="1" applyAlignment="1">
      <alignment horizontal="center" vertical="center"/>
    </xf>
    <xf numFmtId="165" fontId="29" fillId="0" borderId="3" xfId="0" applyNumberFormat="1" applyFont="1" applyBorder="1" applyAlignment="1">
      <alignment horizontal="center" vertical="center"/>
    </xf>
    <xf numFmtId="165" fontId="29" fillId="0" borderId="7" xfId="0" applyNumberFormat="1" applyFont="1" applyBorder="1" applyAlignment="1">
      <alignment horizontal="center" vertical="center"/>
    </xf>
    <xf numFmtId="2" fontId="4" fillId="2" borderId="2" xfId="0" applyNumberFormat="1" applyFont="1" applyFill="1" applyBorder="1" applyAlignment="1">
      <alignment horizontal="left" vertical="center" wrapText="1"/>
    </xf>
    <xf numFmtId="2" fontId="4" fillId="2" borderId="5" xfId="0" applyNumberFormat="1" applyFont="1" applyFill="1" applyBorder="1" applyAlignment="1">
      <alignment horizontal="left" vertical="center" wrapText="1"/>
    </xf>
    <xf numFmtId="2" fontId="4" fillId="2" borderId="4" xfId="0" applyNumberFormat="1" applyFont="1" applyFill="1" applyBorder="1" applyAlignment="1">
      <alignment horizontal="left" vertical="center" wrapText="1"/>
    </xf>
    <xf numFmtId="0" fontId="18" fillId="0" borderId="2" xfId="0" applyFont="1" applyBorder="1" applyAlignment="1">
      <alignment horizontal="left" vertical="top" wrapText="1"/>
    </xf>
    <xf numFmtId="0" fontId="18" fillId="0" borderId="4" xfId="0" applyFont="1" applyBorder="1" applyAlignment="1">
      <alignment horizontal="left" vertical="top" wrapText="1"/>
    </xf>
    <xf numFmtId="0" fontId="29" fillId="0" borderId="8" xfId="0" applyFont="1" applyBorder="1" applyAlignment="1">
      <alignment horizontal="center" vertical="center"/>
    </xf>
    <xf numFmtId="0" fontId="29" fillId="0" borderId="3" xfId="0" applyFont="1" applyBorder="1" applyAlignment="1">
      <alignment horizontal="center" vertical="center"/>
    </xf>
    <xf numFmtId="0" fontId="29" fillId="0" borderId="7" xfId="0" applyFont="1" applyBorder="1" applyAlignment="1">
      <alignment horizontal="center" vertical="center"/>
    </xf>
    <xf numFmtId="0" fontId="29" fillId="0" borderId="8"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165" fontId="29" fillId="7" borderId="8" xfId="0" applyNumberFormat="1" applyFont="1" applyFill="1" applyBorder="1" applyAlignment="1" applyProtection="1">
      <alignment horizontal="center" vertical="center"/>
      <protection locked="0"/>
    </xf>
    <xf numFmtId="165" fontId="29" fillId="7" borderId="3" xfId="0" applyNumberFormat="1" applyFont="1" applyFill="1" applyBorder="1" applyAlignment="1" applyProtection="1">
      <alignment horizontal="center" vertical="center"/>
      <protection locked="0"/>
    </xf>
    <xf numFmtId="165" fontId="29" fillId="7" borderId="7" xfId="0" applyNumberFormat="1" applyFont="1" applyFill="1" applyBorder="1" applyAlignment="1" applyProtection="1">
      <alignment horizontal="center" vertical="center"/>
      <protection locked="0"/>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28" fillId="0" borderId="14" xfId="6" applyFont="1" applyBorder="1" applyAlignment="1">
      <alignment horizontal="left" vertical="center" wrapText="1"/>
    </xf>
    <xf numFmtId="0" fontId="28" fillId="0" borderId="15" xfId="6" applyFont="1" applyBorder="1" applyAlignment="1">
      <alignment horizontal="left" vertical="center" wrapText="1"/>
    </xf>
    <xf numFmtId="0" fontId="29" fillId="0" borderId="3" xfId="0" applyFont="1" applyBorder="1" applyAlignment="1">
      <alignment horizontal="left" wrapText="1"/>
    </xf>
    <xf numFmtId="0" fontId="10" fillId="0" borderId="3" xfId="6" applyFont="1" applyBorder="1" applyAlignment="1">
      <alignment horizontal="left" vertical="top" wrapText="1"/>
    </xf>
    <xf numFmtId="2" fontId="29" fillId="0" borderId="8" xfId="0" applyNumberFormat="1" applyFont="1" applyBorder="1" applyAlignment="1">
      <alignment horizontal="center" vertical="center" wrapText="1"/>
    </xf>
    <xf numFmtId="2" fontId="29" fillId="0" borderId="3" xfId="0" applyNumberFormat="1" applyFont="1" applyBorder="1" applyAlignment="1">
      <alignment horizontal="center" vertical="center" wrapText="1"/>
    </xf>
    <xf numFmtId="2" fontId="29" fillId="0" borderId="7" xfId="0" applyNumberFormat="1" applyFont="1" applyBorder="1" applyAlignment="1">
      <alignment horizontal="center" vertical="center" wrapText="1"/>
    </xf>
    <xf numFmtId="0" fontId="22" fillId="0" borderId="3" xfId="0" applyFont="1" applyBorder="1" applyAlignment="1">
      <alignment horizontal="left" vertical="top" wrapText="1"/>
    </xf>
    <xf numFmtId="0" fontId="29" fillId="0" borderId="8" xfId="0" applyFont="1" applyBorder="1" applyAlignment="1" applyProtection="1">
      <alignment horizontal="center" vertical="center"/>
      <protection locked="0"/>
    </xf>
    <xf numFmtId="0" fontId="29" fillId="0" borderId="3" xfId="0" applyFont="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28" fillId="0" borderId="8" xfId="0" applyFont="1" applyBorder="1" applyAlignment="1">
      <alignment horizontal="left" vertical="top" wrapText="1"/>
    </xf>
    <xf numFmtId="0" fontId="22" fillId="0" borderId="3" xfId="6" applyFont="1" applyBorder="1" applyAlignment="1">
      <alignment horizontal="left" vertical="top" wrapText="1"/>
    </xf>
    <xf numFmtId="0" fontId="28" fillId="0" borderId="7" xfId="6" applyFont="1" applyBorder="1" applyAlignment="1">
      <alignment horizontal="left" vertical="top" wrapText="1"/>
    </xf>
    <xf numFmtId="0" fontId="22" fillId="0" borderId="7" xfId="0" applyFont="1" applyBorder="1" applyAlignment="1">
      <alignment horizontal="left" vertical="top" wrapText="1"/>
    </xf>
    <xf numFmtId="0" fontId="10" fillId="2" borderId="1" xfId="0" applyFont="1" applyFill="1" applyBorder="1" applyAlignment="1">
      <alignment horizontal="center" vertical="center" wrapText="1" readingOrder="1"/>
    </xf>
  </cellXfs>
  <cellStyles count="9">
    <cellStyle name="Currency" xfId="1" builtinId="4"/>
    <cellStyle name="Normal" xfId="0" builtinId="0"/>
    <cellStyle name="Normal 2" xfId="2" xr:uid="{00000000-0005-0000-0000-000002000000}"/>
    <cellStyle name="Normal 3" xfId="5" xr:uid="{00000000-0005-0000-0000-000003000000}"/>
    <cellStyle name="Normal 3 2" xfId="8" xr:uid="{08515448-93A6-467F-A3B9-76F1F13EE8F9}"/>
    <cellStyle name="Normal 3 3" xfId="7" xr:uid="{1CB26168-0A6F-4D25-BFD8-092C56871617}"/>
    <cellStyle name="Normal 5 2" xfId="4" xr:uid="{00000000-0005-0000-0000-000004000000}"/>
    <cellStyle name="Normal 6" xfId="3" xr:uid="{00000000-0005-0000-0000-000005000000}"/>
    <cellStyle name="Normal_D15-B(1)" xfId="6" xr:uid="{00000000-0005-0000-0000-000006000000}"/>
  </cellStyles>
  <dxfs count="0"/>
  <tableStyles count="0" defaultTableStyle="TableStyleMedium2" defaultPivotStyle="PivotStyleLight16"/>
  <colors>
    <mruColors>
      <color rgb="FFD75B81"/>
      <color rgb="FF99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6" Type="http://schemas.openxmlformats.org/officeDocument/2006/relationships/customXml" Target="../ink/ink3.xml"/><Relationship Id="rId39" Type="http://schemas.openxmlformats.org/officeDocument/2006/relationships/image" Target="../media/image10.png"/><Relationship Id="rId34" Type="http://schemas.openxmlformats.org/officeDocument/2006/relationships/image" Target="../media/image5.jpeg"/><Relationship Id="rId42" Type="http://schemas.openxmlformats.org/officeDocument/2006/relationships/image" Target="../media/image13.png"/><Relationship Id="rId47" Type="http://schemas.openxmlformats.org/officeDocument/2006/relationships/image" Target="../media/image18.png"/><Relationship Id="rId50" Type="http://schemas.openxmlformats.org/officeDocument/2006/relationships/image" Target="../media/image21.png"/><Relationship Id="rId55" Type="http://schemas.openxmlformats.org/officeDocument/2006/relationships/image" Target="../media/image26.png"/><Relationship Id="rId25" Type="http://schemas.openxmlformats.org/officeDocument/2006/relationships/customXml" Target="../ink/ink2.xml"/><Relationship Id="rId33" Type="http://schemas.openxmlformats.org/officeDocument/2006/relationships/image" Target="../media/image4.JPG"/><Relationship Id="rId38" Type="http://schemas.openxmlformats.org/officeDocument/2006/relationships/image" Target="../media/image9.png"/><Relationship Id="rId46" Type="http://schemas.openxmlformats.org/officeDocument/2006/relationships/image" Target="../media/image17.png"/><Relationship Id="rId29" Type="http://schemas.openxmlformats.org/officeDocument/2006/relationships/image" Target="../media/image1.png"/><Relationship Id="rId41" Type="http://schemas.openxmlformats.org/officeDocument/2006/relationships/image" Target="../media/image12.png"/><Relationship Id="rId54" Type="http://schemas.openxmlformats.org/officeDocument/2006/relationships/image" Target="../media/image25.png"/><Relationship Id="rId1" Type="http://schemas.openxmlformats.org/officeDocument/2006/relationships/customXml" Target="../ink/ink1.xml"/><Relationship Id="rId24" Type="http://schemas.openxmlformats.org/officeDocument/2006/relationships/image" Target="../media/image60.png"/><Relationship Id="rId32" Type="http://schemas.openxmlformats.org/officeDocument/2006/relationships/customXml" Target="../ink/ink5.xml"/><Relationship Id="rId37" Type="http://schemas.openxmlformats.org/officeDocument/2006/relationships/image" Target="../media/image8.png"/><Relationship Id="rId40" Type="http://schemas.openxmlformats.org/officeDocument/2006/relationships/image" Target="../media/image11.png"/><Relationship Id="rId45" Type="http://schemas.openxmlformats.org/officeDocument/2006/relationships/image" Target="../media/image16.png"/><Relationship Id="rId53" Type="http://schemas.openxmlformats.org/officeDocument/2006/relationships/image" Target="../media/image24.png"/><Relationship Id="rId58" Type="http://schemas.openxmlformats.org/officeDocument/2006/relationships/customXml" Target="../ink/ink7.xml"/><Relationship Id="rId28" Type="http://schemas.openxmlformats.org/officeDocument/2006/relationships/image" Target="../media/image600.png"/><Relationship Id="rId36" Type="http://schemas.openxmlformats.org/officeDocument/2006/relationships/image" Target="../media/image7.png"/><Relationship Id="rId49" Type="http://schemas.openxmlformats.org/officeDocument/2006/relationships/image" Target="../media/image20.png"/><Relationship Id="rId57" Type="http://schemas.openxmlformats.org/officeDocument/2006/relationships/customXml" Target="../ink/ink6.xml"/><Relationship Id="rId31" Type="http://schemas.openxmlformats.org/officeDocument/2006/relationships/image" Target="../media/image3.png"/><Relationship Id="rId44" Type="http://schemas.openxmlformats.org/officeDocument/2006/relationships/image" Target="../media/image15.png"/><Relationship Id="rId52" Type="http://schemas.openxmlformats.org/officeDocument/2006/relationships/image" Target="../media/image23.png"/><Relationship Id="rId27" Type="http://schemas.openxmlformats.org/officeDocument/2006/relationships/customXml" Target="../ink/ink4.xml"/><Relationship Id="rId30" Type="http://schemas.openxmlformats.org/officeDocument/2006/relationships/image" Target="../media/image2.png"/><Relationship Id="rId35" Type="http://schemas.openxmlformats.org/officeDocument/2006/relationships/image" Target="../media/image6.jpeg"/><Relationship Id="rId43" Type="http://schemas.openxmlformats.org/officeDocument/2006/relationships/image" Target="../media/image14.png"/><Relationship Id="rId48" Type="http://schemas.openxmlformats.org/officeDocument/2006/relationships/image" Target="../media/image19.png"/><Relationship Id="rId56" Type="http://schemas.openxmlformats.org/officeDocument/2006/relationships/image" Target="../media/image27.png"/><Relationship Id="rId5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6" Type="http://schemas.openxmlformats.org/officeDocument/2006/relationships/customXml" Target="../ink/ink10.xml"/><Relationship Id="rId39" Type="http://schemas.openxmlformats.org/officeDocument/2006/relationships/image" Target="../media/image1.png"/><Relationship Id="rId34" Type="http://schemas.openxmlformats.org/officeDocument/2006/relationships/image" Target="../media/image6000.png"/><Relationship Id="rId42" Type="http://schemas.openxmlformats.org/officeDocument/2006/relationships/image" Target="../media/image28.png"/><Relationship Id="rId25" Type="http://schemas.openxmlformats.org/officeDocument/2006/relationships/customXml" Target="../ink/ink9.xml"/><Relationship Id="rId33" Type="http://schemas.openxmlformats.org/officeDocument/2006/relationships/customXml" Target="../ink/ink15.xml"/><Relationship Id="rId38" Type="http://schemas.openxmlformats.org/officeDocument/2006/relationships/image" Target="../media/image15.png"/><Relationship Id="rId29" Type="http://schemas.openxmlformats.org/officeDocument/2006/relationships/customXml" Target="../ink/ink12.xml"/><Relationship Id="rId41" Type="http://schemas.openxmlformats.org/officeDocument/2006/relationships/customXml" Target="../ink/ink17.xml"/><Relationship Id="rId1" Type="http://schemas.openxmlformats.org/officeDocument/2006/relationships/customXml" Target="../ink/ink8.xml"/><Relationship Id="rId24" Type="http://schemas.openxmlformats.org/officeDocument/2006/relationships/image" Target="../media/image602.png"/><Relationship Id="rId32" Type="http://schemas.openxmlformats.org/officeDocument/2006/relationships/customXml" Target="../ink/ink14.xml"/><Relationship Id="rId37" Type="http://schemas.openxmlformats.org/officeDocument/2006/relationships/image" Target="../media/image14.png"/><Relationship Id="rId40" Type="http://schemas.openxmlformats.org/officeDocument/2006/relationships/image" Target="../media/image10.png"/><Relationship Id="rId28" Type="http://schemas.openxmlformats.org/officeDocument/2006/relationships/image" Target="../media/image6001.png"/><Relationship Id="rId36" Type="http://schemas.openxmlformats.org/officeDocument/2006/relationships/image" Target="../media/image13.png"/><Relationship Id="rId31" Type="http://schemas.openxmlformats.org/officeDocument/2006/relationships/image" Target="../media/image601.png"/><Relationship Id="rId27" Type="http://schemas.openxmlformats.org/officeDocument/2006/relationships/customXml" Target="../ink/ink11.xml"/><Relationship Id="rId30" Type="http://schemas.openxmlformats.org/officeDocument/2006/relationships/customXml" Target="../ink/ink13.xml"/><Relationship Id="rId35" Type="http://schemas.openxmlformats.org/officeDocument/2006/relationships/customXml" Target="../ink/ink16.xml"/></Relationships>
</file>

<file path=xl/drawings/_rels/drawing3.xml.rels><?xml version="1.0" encoding="UTF-8" standalone="yes"?>
<Relationships xmlns="http://schemas.openxmlformats.org/package/2006/relationships"><Relationship Id="rId26" Type="http://schemas.openxmlformats.org/officeDocument/2006/relationships/customXml" Target="../ink/ink20.xml"/><Relationship Id="rId39" Type="http://schemas.openxmlformats.org/officeDocument/2006/relationships/image" Target="../media/image2.png"/><Relationship Id="rId34" Type="http://schemas.openxmlformats.org/officeDocument/2006/relationships/image" Target="../media/image35.jpeg"/><Relationship Id="rId42" Type="http://schemas.openxmlformats.org/officeDocument/2006/relationships/image" Target="../media/image38.jpeg"/><Relationship Id="rId47" Type="http://schemas.openxmlformats.org/officeDocument/2006/relationships/image" Target="../media/image12.png"/><Relationship Id="rId50" Type="http://schemas.openxmlformats.org/officeDocument/2006/relationships/image" Target="../media/image15.png"/><Relationship Id="rId55" Type="http://schemas.openxmlformats.org/officeDocument/2006/relationships/image" Target="../media/image42.png"/><Relationship Id="rId63" Type="http://schemas.openxmlformats.org/officeDocument/2006/relationships/customXml" Target="../ink/ink26.xml"/><Relationship Id="rId29" Type="http://schemas.openxmlformats.org/officeDocument/2006/relationships/customXml" Target="../ink/ink22.xml"/><Relationship Id="rId41" Type="http://schemas.openxmlformats.org/officeDocument/2006/relationships/customXml" Target="../ink/ink24.xml"/><Relationship Id="rId54" Type="http://schemas.openxmlformats.org/officeDocument/2006/relationships/image" Target="../media/image41.png"/><Relationship Id="rId62" Type="http://schemas.openxmlformats.org/officeDocument/2006/relationships/image" Target="../media/image60.png"/><Relationship Id="rId1" Type="http://schemas.openxmlformats.org/officeDocument/2006/relationships/customXml" Target="../ink/ink18.xml"/><Relationship Id="rId24" Type="http://schemas.openxmlformats.org/officeDocument/2006/relationships/image" Target="../media/image603.png"/><Relationship Id="rId32" Type="http://schemas.openxmlformats.org/officeDocument/2006/relationships/image" Target="../media/image33.jpeg"/><Relationship Id="rId37" Type="http://schemas.openxmlformats.org/officeDocument/2006/relationships/image" Target="../media/image6010.png"/><Relationship Id="rId40" Type="http://schemas.openxmlformats.org/officeDocument/2006/relationships/image" Target="../media/image37.png"/><Relationship Id="rId45" Type="http://schemas.openxmlformats.org/officeDocument/2006/relationships/image" Target="../media/image9.png"/><Relationship Id="rId53" Type="http://schemas.openxmlformats.org/officeDocument/2006/relationships/image" Target="../media/image22.png"/><Relationship Id="rId58" Type="http://schemas.openxmlformats.org/officeDocument/2006/relationships/image" Target="../media/image43.png"/><Relationship Id="rId66" Type="http://schemas.openxmlformats.org/officeDocument/2006/relationships/customXml" Target="../ink/ink29.xml"/><Relationship Id="rId28" Type="http://schemas.openxmlformats.org/officeDocument/2006/relationships/image" Target="../media/image6002.png"/><Relationship Id="rId36" Type="http://schemas.openxmlformats.org/officeDocument/2006/relationships/customXml" Target="../ink/ink23.xml"/><Relationship Id="rId49" Type="http://schemas.openxmlformats.org/officeDocument/2006/relationships/image" Target="../media/image14.png"/><Relationship Id="rId57" Type="http://schemas.openxmlformats.org/officeDocument/2006/relationships/image" Target="../media/image24.png"/><Relationship Id="rId61" Type="http://schemas.openxmlformats.org/officeDocument/2006/relationships/customXml" Target="../ink/ink25.xml"/><Relationship Id="rId31" Type="http://schemas.openxmlformats.org/officeDocument/2006/relationships/image" Target="../media/image32.jpeg"/><Relationship Id="rId44" Type="http://schemas.openxmlformats.org/officeDocument/2006/relationships/image" Target="../media/image40.jpeg"/><Relationship Id="rId52" Type="http://schemas.openxmlformats.org/officeDocument/2006/relationships/image" Target="../media/image21.png"/><Relationship Id="rId60" Type="http://schemas.openxmlformats.org/officeDocument/2006/relationships/image" Target="../media/image45.png"/><Relationship Id="rId65" Type="http://schemas.openxmlformats.org/officeDocument/2006/relationships/customXml" Target="../ink/ink28.xml"/><Relationship Id="rId27" Type="http://schemas.openxmlformats.org/officeDocument/2006/relationships/customXml" Target="../ink/ink21.xml"/><Relationship Id="rId30" Type="http://schemas.openxmlformats.org/officeDocument/2006/relationships/image" Target="../media/image31.jpeg"/><Relationship Id="rId35" Type="http://schemas.openxmlformats.org/officeDocument/2006/relationships/image" Target="../media/image36.jpeg"/><Relationship Id="rId43" Type="http://schemas.openxmlformats.org/officeDocument/2006/relationships/image" Target="../media/image39.jpeg"/><Relationship Id="rId48" Type="http://schemas.openxmlformats.org/officeDocument/2006/relationships/image" Target="../media/image13.png"/><Relationship Id="rId56" Type="http://schemas.openxmlformats.org/officeDocument/2006/relationships/image" Target="../media/image23.png"/><Relationship Id="rId64" Type="http://schemas.openxmlformats.org/officeDocument/2006/relationships/customXml" Target="../ink/ink27.xml"/><Relationship Id="rId51" Type="http://schemas.openxmlformats.org/officeDocument/2006/relationships/image" Target="../media/image20.png"/><Relationship Id="rId25" Type="http://schemas.openxmlformats.org/officeDocument/2006/relationships/customXml" Target="../ink/ink19.xml"/><Relationship Id="rId33" Type="http://schemas.openxmlformats.org/officeDocument/2006/relationships/image" Target="../media/image34.jpeg"/><Relationship Id="rId38" Type="http://schemas.openxmlformats.org/officeDocument/2006/relationships/image" Target="../media/image1.png"/><Relationship Id="rId46" Type="http://schemas.openxmlformats.org/officeDocument/2006/relationships/image" Target="../media/image10.png"/><Relationship Id="rId59" Type="http://schemas.openxmlformats.org/officeDocument/2006/relationships/image" Target="../media/image44.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0.jpeg"/><Relationship Id="rId2" Type="http://schemas.openxmlformats.org/officeDocument/2006/relationships/image" Target="../media/image29.jpeg"/><Relationship Id="rId1" Type="http://schemas.openxmlformats.org/officeDocument/2006/relationships/image" Target="../media/image28.jpeg"/></Relationships>
</file>

<file path=xl/drawings/_rels/vmlDrawing2.vml.rels><?xml version="1.0" encoding="UTF-8" standalone="yes"?>
<Relationships xmlns="http://schemas.openxmlformats.org/package/2006/relationships"><Relationship Id="rId3" Type="http://schemas.openxmlformats.org/officeDocument/2006/relationships/image" Target="../media/image30.jpeg"/><Relationship Id="rId2" Type="http://schemas.openxmlformats.org/officeDocument/2006/relationships/image" Target="../media/image29.jpeg"/><Relationship Id="rId1" Type="http://schemas.openxmlformats.org/officeDocument/2006/relationships/image" Target="../media/image28.jpe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0.jpeg"/><Relationship Id="rId2" Type="http://schemas.openxmlformats.org/officeDocument/2006/relationships/image" Target="../media/image29.jpeg"/><Relationship Id="rId1" Type="http://schemas.openxmlformats.org/officeDocument/2006/relationships/image" Target="../media/image28.jpeg"/></Relationships>
</file>

<file path=xl/drawings/drawing1.xml><?xml version="1.0" encoding="utf-8"?>
<xdr:wsDr xmlns:xdr="http://schemas.openxmlformats.org/drawingml/2006/spreadsheetDrawing" xmlns:a="http://schemas.openxmlformats.org/drawingml/2006/main">
  <xdr:twoCellAnchor editAs="oneCell">
    <xdr:from>
      <xdr:col>2</xdr:col>
      <xdr:colOff>1142900</xdr:colOff>
      <xdr:row>129</xdr:row>
      <xdr:rowOff>0</xdr:rowOff>
    </xdr:from>
    <xdr:to>
      <xdr:col>2</xdr:col>
      <xdr:colOff>1143260</xdr:colOff>
      <xdr:row>133</xdr:row>
      <xdr:rowOff>32143</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D3FED2A-AD33-44D3-9631-5107F1E41ACE}"/>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24"/>
            <a:stretch>
              <a:fillRect/>
            </a:stretch>
          </xdr:blipFill>
          <xdr:spPr>
            <a:xfrm>
              <a:off x="1603800" y="187560"/>
              <a:ext cx="18000" cy="18000"/>
            </a:xfrm>
            <a:prstGeom prst="rect">
              <a:avLst/>
            </a:prstGeom>
          </xdr:spPr>
        </xdr:pic>
      </mc:Fallback>
    </mc:AlternateContent>
    <xdr:clientData/>
  </xdr:twoCellAnchor>
  <xdr:oneCellAnchor>
    <xdr:from>
      <xdr:col>2</xdr:col>
      <xdr:colOff>1142900</xdr:colOff>
      <xdr:row>129</xdr:row>
      <xdr:rowOff>0</xdr:rowOff>
    </xdr:from>
    <xdr:ext cx="360" cy="256913"/>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6" name="Ink 5">
              <a:extLst>
                <a:ext uri="{FF2B5EF4-FFF2-40B4-BE49-F238E27FC236}">
                  <a16:creationId xmlns:a16="http://schemas.microsoft.com/office/drawing/2014/main" id="{8E471EB5-00A4-4340-95C2-17187D614995}"/>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24"/>
            <a:stretch>
              <a:fillRect/>
            </a:stretch>
          </xdr:blipFill>
          <xdr:spPr>
            <a:xfrm>
              <a:off x="1603800" y="187560"/>
              <a:ext cx="18000" cy="18000"/>
            </a:xfrm>
            <a:prstGeom prst="rect">
              <a:avLst/>
            </a:prstGeom>
          </xdr:spPr>
        </xdr:pic>
      </mc:Fallback>
    </mc:AlternateContent>
    <xdr:clientData/>
  </xdr:oneCellAnchor>
  <xdr:oneCellAnchor>
    <xdr:from>
      <xdr:col>2</xdr:col>
      <xdr:colOff>1142900</xdr:colOff>
      <xdr:row>47</xdr:row>
      <xdr:rowOff>0</xdr:rowOff>
    </xdr:from>
    <xdr:ext cx="360" cy="252928"/>
    <mc:AlternateContent xmlns:mc="http://schemas.openxmlformats.org/markup-compatibility/2006" xmlns:xdr14="http://schemas.microsoft.com/office/excel/2010/spreadsheetDrawing">
      <mc:Choice Requires="xdr14">
        <xdr:contentPart xmlns:r="http://schemas.openxmlformats.org/officeDocument/2006/relationships" r:id="rId26">
          <xdr14:nvContentPartPr>
            <xdr14:cNvPr id="10" name="Ink 9">
              <a:extLst>
                <a:ext uri="{FF2B5EF4-FFF2-40B4-BE49-F238E27FC236}">
                  <a16:creationId xmlns:a16="http://schemas.microsoft.com/office/drawing/2014/main" id="{79B3B8DD-8C96-40A6-91A4-5C1E2D0AB1FF}"/>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24"/>
            <a:stretch>
              <a:fillRect/>
            </a:stretch>
          </xdr:blipFill>
          <xdr:spPr>
            <a:xfrm>
              <a:off x="1603800" y="187560"/>
              <a:ext cx="18000" cy="18000"/>
            </a:xfrm>
            <a:prstGeom prst="rect">
              <a:avLst/>
            </a:prstGeom>
          </xdr:spPr>
        </xdr:pic>
      </mc:Fallback>
    </mc:AlternateContent>
    <xdr:clientData/>
  </xdr:oneCellAnchor>
  <xdr:twoCellAnchor editAs="oneCell">
    <xdr:from>
      <xdr:col>2</xdr:col>
      <xdr:colOff>1142900</xdr:colOff>
      <xdr:row>65</xdr:row>
      <xdr:rowOff>0</xdr:rowOff>
    </xdr:from>
    <xdr:to>
      <xdr:col>2</xdr:col>
      <xdr:colOff>1143260</xdr:colOff>
      <xdr:row>68</xdr:row>
      <xdr:rowOff>1856610</xdr:rowOff>
    </xdr:to>
    <mc:AlternateContent xmlns:mc="http://schemas.openxmlformats.org/markup-compatibility/2006" xmlns:xdr14="http://schemas.microsoft.com/office/excel/2010/spreadsheetDrawing">
      <mc:Choice Requires="xdr14">
        <xdr:contentPart xmlns:r="http://schemas.openxmlformats.org/officeDocument/2006/relationships" r:id="rId27">
          <xdr14:nvContentPartPr>
            <xdr14:cNvPr id="29" name="Ink 28">
              <a:extLst>
                <a:ext uri="{FF2B5EF4-FFF2-40B4-BE49-F238E27FC236}">
                  <a16:creationId xmlns:a16="http://schemas.microsoft.com/office/drawing/2014/main" id="{80B12413-C8CE-48E2-BBA2-EFBDA0B1F833}"/>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28"/>
            <a:stretch>
              <a:fillRect/>
            </a:stretch>
          </xdr:blipFill>
          <xdr:spPr>
            <a:xfrm>
              <a:off x="1603800" y="187560"/>
              <a:ext cx="18000" cy="18000"/>
            </a:xfrm>
            <a:prstGeom prst="rect">
              <a:avLst/>
            </a:prstGeom>
          </xdr:spPr>
        </xdr:pic>
      </mc:Fallback>
    </mc:AlternateContent>
    <xdr:clientData/>
  </xdr:twoCellAnchor>
  <xdr:twoCellAnchor editAs="oneCell">
    <xdr:from>
      <xdr:col>3</xdr:col>
      <xdr:colOff>1473152</xdr:colOff>
      <xdr:row>95</xdr:row>
      <xdr:rowOff>295075</xdr:rowOff>
    </xdr:from>
    <xdr:to>
      <xdr:col>3</xdr:col>
      <xdr:colOff>2428009</xdr:colOff>
      <xdr:row>95</xdr:row>
      <xdr:rowOff>694401</xdr:rowOff>
    </xdr:to>
    <xdr:pic>
      <xdr:nvPicPr>
        <xdr:cNvPr id="5" name="Picture 29">
          <a:extLst>
            <a:ext uri="{FF2B5EF4-FFF2-40B4-BE49-F238E27FC236}">
              <a16:creationId xmlns:a16="http://schemas.microsoft.com/office/drawing/2014/main" id="{DA80887B-569A-4107-8E24-5A5F92670E3B}"/>
            </a:ext>
          </a:extLst>
        </xdr:cNvPr>
        <xdr:cNvPicPr>
          <a:picLocks noChangeAspect="1"/>
        </xdr:cNvPicPr>
      </xdr:nvPicPr>
      <xdr:blipFill>
        <a:blip xmlns:r="http://schemas.openxmlformats.org/officeDocument/2006/relationships" r:embed="rId29"/>
        <a:stretch>
          <a:fillRect/>
        </a:stretch>
      </xdr:blipFill>
      <xdr:spPr>
        <a:xfrm>
          <a:off x="5795770" y="78614820"/>
          <a:ext cx="954857" cy="399326"/>
        </a:xfrm>
        <a:prstGeom prst="rect">
          <a:avLst/>
        </a:prstGeom>
      </xdr:spPr>
    </xdr:pic>
    <xdr:clientData/>
  </xdr:twoCellAnchor>
  <xdr:twoCellAnchor>
    <xdr:from>
      <xdr:col>3</xdr:col>
      <xdr:colOff>1163982</xdr:colOff>
      <xdr:row>93</xdr:row>
      <xdr:rowOff>118717</xdr:rowOff>
    </xdr:from>
    <xdr:to>
      <xdr:col>3</xdr:col>
      <xdr:colOff>2861917</xdr:colOff>
      <xdr:row>93</xdr:row>
      <xdr:rowOff>739913</xdr:rowOff>
    </xdr:to>
    <xdr:sp macro="" textlink="">
      <xdr:nvSpPr>
        <xdr:cNvPr id="31" name="Rectangle 30">
          <a:extLst>
            <a:ext uri="{FF2B5EF4-FFF2-40B4-BE49-F238E27FC236}">
              <a16:creationId xmlns:a16="http://schemas.microsoft.com/office/drawing/2014/main" id="{B58750C2-89DB-4858-BC91-0F039D6DDA2C}"/>
            </a:ext>
          </a:extLst>
        </xdr:cNvPr>
        <xdr:cNvSpPr/>
      </xdr:nvSpPr>
      <xdr:spPr>
        <a:xfrm>
          <a:off x="5202582" y="62937997"/>
          <a:ext cx="1697935" cy="621196"/>
        </a:xfrm>
        <a:prstGeom prst="rect">
          <a:avLst/>
        </a:prstGeom>
        <a:blipFill dpi="0" rotWithShape="1">
          <a:blip xmlns:r="http://schemas.openxmlformats.org/officeDocument/2006/relationships" r:embed="rId30" cstate="print">
            <a:extLst>
              <a:ext uri="{28A0092B-C50C-407E-A947-70E740481C1C}">
                <a14:useLocalDpi xmlns:a14="http://schemas.microsoft.com/office/drawing/2010/main" val="0"/>
              </a:ext>
            </a:extLst>
          </a:blip>
          <a:srcRect/>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1606825</xdr:colOff>
      <xdr:row>81</xdr:row>
      <xdr:rowOff>57979</xdr:rowOff>
    </xdr:from>
    <xdr:to>
      <xdr:col>3</xdr:col>
      <xdr:colOff>2401956</xdr:colOff>
      <xdr:row>81</xdr:row>
      <xdr:rowOff>906780</xdr:rowOff>
    </xdr:to>
    <xdr:sp macro="" textlink="">
      <xdr:nvSpPr>
        <xdr:cNvPr id="32" name="Rectangle 31">
          <a:extLst>
            <a:ext uri="{FF2B5EF4-FFF2-40B4-BE49-F238E27FC236}">
              <a16:creationId xmlns:a16="http://schemas.microsoft.com/office/drawing/2014/main" id="{345D5D1B-145F-4010-A009-FB9D99CFE942}"/>
            </a:ext>
          </a:extLst>
        </xdr:cNvPr>
        <xdr:cNvSpPr/>
      </xdr:nvSpPr>
      <xdr:spPr>
        <a:xfrm>
          <a:off x="5645425" y="50296639"/>
          <a:ext cx="795131" cy="848801"/>
        </a:xfrm>
        <a:prstGeom prst="rect">
          <a:avLst/>
        </a:prstGeom>
        <a:blipFill dpi="0" rotWithShape="1">
          <a:blip xmlns:r="http://schemas.openxmlformats.org/officeDocument/2006/relationships" r:embed="rId31" cstate="print">
            <a:extLst>
              <a:ext uri="{28A0092B-C50C-407E-A947-70E740481C1C}">
                <a14:useLocalDpi xmlns:a14="http://schemas.microsoft.com/office/drawing/2010/main" val="0"/>
              </a:ext>
            </a:extLst>
          </a:blip>
          <a:srcRect/>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2</xdr:col>
      <xdr:colOff>1142900</xdr:colOff>
      <xdr:row>65</xdr:row>
      <xdr:rowOff>0</xdr:rowOff>
    </xdr:from>
    <xdr:ext cx="360" cy="256913"/>
    <mc:AlternateContent xmlns:mc="http://schemas.openxmlformats.org/markup-compatibility/2006" xmlns:xdr14="http://schemas.microsoft.com/office/excel/2010/spreadsheetDrawing">
      <mc:Choice Requires="xdr14">
        <xdr:contentPart xmlns:r="http://schemas.openxmlformats.org/officeDocument/2006/relationships" r:id="rId32">
          <xdr14:nvContentPartPr>
            <xdr14:cNvPr id="33" name="Ink 32">
              <a:extLst>
                <a:ext uri="{FF2B5EF4-FFF2-40B4-BE49-F238E27FC236}">
                  <a16:creationId xmlns:a16="http://schemas.microsoft.com/office/drawing/2014/main" id="{68F68BA6-4BB2-4A20-844F-18A6DDFDF2AB}"/>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28"/>
            <a:stretch>
              <a:fillRect/>
            </a:stretch>
          </xdr:blipFill>
          <xdr:spPr>
            <a:xfrm>
              <a:off x="1603800" y="187560"/>
              <a:ext cx="18000" cy="18000"/>
            </a:xfrm>
            <a:prstGeom prst="rect">
              <a:avLst/>
            </a:prstGeom>
          </xdr:spPr>
        </xdr:pic>
      </mc:Fallback>
    </mc:AlternateContent>
    <xdr:clientData/>
  </xdr:oneCellAnchor>
  <xdr:twoCellAnchor>
    <xdr:from>
      <xdr:col>3</xdr:col>
      <xdr:colOff>364836</xdr:colOff>
      <xdr:row>75</xdr:row>
      <xdr:rowOff>259387</xdr:rowOff>
    </xdr:from>
    <xdr:to>
      <xdr:col>3</xdr:col>
      <xdr:colOff>2854036</xdr:colOff>
      <xdr:row>75</xdr:row>
      <xdr:rowOff>1207654</xdr:rowOff>
    </xdr:to>
    <xdr:sp macro="" textlink="">
      <xdr:nvSpPr>
        <xdr:cNvPr id="14" name="Rectangle 33">
          <a:extLst>
            <a:ext uri="{FF2B5EF4-FFF2-40B4-BE49-F238E27FC236}">
              <a16:creationId xmlns:a16="http://schemas.microsoft.com/office/drawing/2014/main" id="{68E1E324-56F9-4438-927C-1C7BB4729C82}"/>
            </a:ext>
          </a:extLst>
        </xdr:cNvPr>
        <xdr:cNvSpPr/>
      </xdr:nvSpPr>
      <xdr:spPr>
        <a:xfrm>
          <a:off x="4687454" y="57353969"/>
          <a:ext cx="2489200" cy="948267"/>
        </a:xfrm>
        <a:prstGeom prst="rect">
          <a:avLst/>
        </a:prstGeom>
        <a:blipFill dpi="0" rotWithShape="1">
          <a:blip xmlns:r="http://schemas.openxmlformats.org/officeDocument/2006/relationships" r:embed="rId33">
            <a:extLst>
              <a:ext uri="{28A0092B-C50C-407E-A947-70E740481C1C}">
                <a14:useLocalDpi xmlns:a14="http://schemas.microsoft.com/office/drawing/2010/main" val="0"/>
              </a:ext>
            </a:extLst>
          </a:blip>
          <a:srcRect/>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1683327</xdr:colOff>
      <xdr:row>75</xdr:row>
      <xdr:rowOff>1138112</xdr:rowOff>
    </xdr:from>
    <xdr:to>
      <xdr:col>3</xdr:col>
      <xdr:colOff>2681334</xdr:colOff>
      <xdr:row>75</xdr:row>
      <xdr:rowOff>1651192</xdr:rowOff>
    </xdr:to>
    <xdr:sp macro="" textlink="">
      <xdr:nvSpPr>
        <xdr:cNvPr id="12" name="Rectangle 34">
          <a:extLst>
            <a:ext uri="{FF2B5EF4-FFF2-40B4-BE49-F238E27FC236}">
              <a16:creationId xmlns:a16="http://schemas.microsoft.com/office/drawing/2014/main" id="{8F8DACE8-1F65-4A5D-96D3-9380D5085BBB}"/>
            </a:ext>
          </a:extLst>
        </xdr:cNvPr>
        <xdr:cNvSpPr/>
      </xdr:nvSpPr>
      <xdr:spPr>
        <a:xfrm>
          <a:off x="6005945" y="58232694"/>
          <a:ext cx="998007" cy="513080"/>
        </a:xfrm>
        <a:prstGeom prst="rect">
          <a:avLst/>
        </a:prstGeom>
        <a:blipFill dpi="0" rotWithShape="1">
          <a:blip xmlns:r="http://schemas.openxmlformats.org/officeDocument/2006/relationships" r:embed="rId34" cstate="print">
            <a:extLst>
              <a:ext uri="{28A0092B-C50C-407E-A947-70E740481C1C}">
                <a14:useLocalDpi xmlns:a14="http://schemas.microsoft.com/office/drawing/2010/main" val="0"/>
              </a:ext>
            </a:extLst>
          </a:blip>
          <a:srcRect/>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2610273</xdr:colOff>
      <xdr:row>75</xdr:row>
      <xdr:rowOff>514773</xdr:rowOff>
    </xdr:from>
    <xdr:to>
      <xdr:col>3</xdr:col>
      <xdr:colOff>3829473</xdr:colOff>
      <xdr:row>75</xdr:row>
      <xdr:rowOff>921172</xdr:rowOff>
    </xdr:to>
    <xdr:sp macro="" textlink="">
      <xdr:nvSpPr>
        <xdr:cNvPr id="13" name="Oval 35">
          <a:extLst>
            <a:ext uri="{FF2B5EF4-FFF2-40B4-BE49-F238E27FC236}">
              <a16:creationId xmlns:a16="http://schemas.microsoft.com/office/drawing/2014/main" id="{430865D0-1692-496C-AB8B-E73AEDA1CAB9}"/>
            </a:ext>
          </a:extLst>
        </xdr:cNvPr>
        <xdr:cNvSpPr/>
      </xdr:nvSpPr>
      <xdr:spPr>
        <a:xfrm>
          <a:off x="6932891" y="57609355"/>
          <a:ext cx="1219200" cy="406399"/>
        </a:xfrm>
        <a:prstGeom prst="ellipse">
          <a:avLst/>
        </a:prstGeom>
        <a:blipFill dpi="0" rotWithShape="1">
          <a:blip xmlns:r="http://schemas.openxmlformats.org/officeDocument/2006/relationships" r:embed="rId35" cstate="print">
            <a:extLst>
              <a:ext uri="{28A0092B-C50C-407E-A947-70E740481C1C}">
                <a14:useLocalDpi xmlns:a14="http://schemas.microsoft.com/office/drawing/2010/main" val="0"/>
              </a:ext>
            </a:extLst>
          </a:blip>
          <a:srcRect/>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3</xdr:col>
      <xdr:colOff>1282702</xdr:colOff>
      <xdr:row>91</xdr:row>
      <xdr:rowOff>114299</xdr:rowOff>
    </xdr:from>
    <xdr:to>
      <xdr:col>3</xdr:col>
      <xdr:colOff>2607946</xdr:colOff>
      <xdr:row>91</xdr:row>
      <xdr:rowOff>1143000</xdr:rowOff>
    </xdr:to>
    <xdr:pic>
      <xdr:nvPicPr>
        <xdr:cNvPr id="37" name="Picture 36">
          <a:extLst>
            <a:ext uri="{FF2B5EF4-FFF2-40B4-BE49-F238E27FC236}">
              <a16:creationId xmlns:a16="http://schemas.microsoft.com/office/drawing/2014/main" id="{F4EEF210-542B-4B98-AD9D-02A3A322B231}"/>
            </a:ext>
          </a:extLst>
        </xdr:cNvPr>
        <xdr:cNvPicPr/>
      </xdr:nvPicPr>
      <xdr:blipFill>
        <a:blip xmlns:r="http://schemas.openxmlformats.org/officeDocument/2006/relationships" r:embed="rId36"/>
        <a:stretch>
          <a:fillRect/>
        </a:stretch>
      </xdr:blipFill>
      <xdr:spPr>
        <a:xfrm>
          <a:off x="5321302" y="60335159"/>
          <a:ext cx="1336674" cy="1028701"/>
        </a:xfrm>
        <a:prstGeom prst="rect">
          <a:avLst/>
        </a:prstGeom>
      </xdr:spPr>
    </xdr:pic>
    <xdr:clientData/>
  </xdr:twoCellAnchor>
  <xdr:twoCellAnchor editAs="oneCell">
    <xdr:from>
      <xdr:col>3</xdr:col>
      <xdr:colOff>1479552</xdr:colOff>
      <xdr:row>90</xdr:row>
      <xdr:rowOff>266701</xdr:rowOff>
    </xdr:from>
    <xdr:to>
      <xdr:col>3</xdr:col>
      <xdr:colOff>3352800</xdr:colOff>
      <xdr:row>90</xdr:row>
      <xdr:rowOff>990600</xdr:rowOff>
    </xdr:to>
    <xdr:pic>
      <xdr:nvPicPr>
        <xdr:cNvPr id="38" name="Picture 37">
          <a:extLst>
            <a:ext uri="{FF2B5EF4-FFF2-40B4-BE49-F238E27FC236}">
              <a16:creationId xmlns:a16="http://schemas.microsoft.com/office/drawing/2014/main" id="{697DB929-9AB3-4213-B52F-0EA489DD8475}"/>
            </a:ext>
          </a:extLst>
        </xdr:cNvPr>
        <xdr:cNvPicPr>
          <a:picLocks noChangeAspect="1"/>
        </xdr:cNvPicPr>
      </xdr:nvPicPr>
      <xdr:blipFill>
        <a:blip xmlns:r="http://schemas.openxmlformats.org/officeDocument/2006/relationships" r:embed="rId37"/>
        <a:stretch>
          <a:fillRect/>
        </a:stretch>
      </xdr:blipFill>
      <xdr:spPr>
        <a:xfrm>
          <a:off x="5518152" y="58963561"/>
          <a:ext cx="1873248" cy="723899"/>
        </a:xfrm>
        <a:prstGeom prst="rect">
          <a:avLst/>
        </a:prstGeom>
      </xdr:spPr>
    </xdr:pic>
    <xdr:clientData/>
  </xdr:twoCellAnchor>
  <xdr:twoCellAnchor editAs="oneCell">
    <xdr:from>
      <xdr:col>3</xdr:col>
      <xdr:colOff>1817543</xdr:colOff>
      <xdr:row>97</xdr:row>
      <xdr:rowOff>683202</xdr:rowOff>
    </xdr:from>
    <xdr:to>
      <xdr:col>3</xdr:col>
      <xdr:colOff>2267647</xdr:colOff>
      <xdr:row>97</xdr:row>
      <xdr:rowOff>1314392</xdr:rowOff>
    </xdr:to>
    <xdr:pic>
      <xdr:nvPicPr>
        <xdr:cNvPr id="8" name="Picture 38">
          <a:extLst>
            <a:ext uri="{FF2B5EF4-FFF2-40B4-BE49-F238E27FC236}">
              <a16:creationId xmlns:a16="http://schemas.microsoft.com/office/drawing/2014/main" id="{E028BEBA-A718-4D74-8599-558386A2F22C}"/>
            </a:ext>
          </a:extLst>
        </xdr:cNvPr>
        <xdr:cNvPicPr>
          <a:picLocks noChangeAspect="1"/>
        </xdr:cNvPicPr>
      </xdr:nvPicPr>
      <xdr:blipFill>
        <a:blip xmlns:r="http://schemas.openxmlformats.org/officeDocument/2006/relationships" r:embed="rId38"/>
        <a:stretch>
          <a:fillRect/>
        </a:stretch>
      </xdr:blipFill>
      <xdr:spPr>
        <a:xfrm>
          <a:off x="6140161" y="81205820"/>
          <a:ext cx="450104" cy="631190"/>
        </a:xfrm>
        <a:prstGeom prst="rect">
          <a:avLst/>
        </a:prstGeom>
      </xdr:spPr>
    </xdr:pic>
    <xdr:clientData/>
  </xdr:twoCellAnchor>
  <xdr:twoCellAnchor editAs="oneCell">
    <xdr:from>
      <xdr:col>3</xdr:col>
      <xdr:colOff>1555752</xdr:colOff>
      <xdr:row>94</xdr:row>
      <xdr:rowOff>200025</xdr:rowOff>
    </xdr:from>
    <xdr:to>
      <xdr:col>3</xdr:col>
      <xdr:colOff>2531746</xdr:colOff>
      <xdr:row>94</xdr:row>
      <xdr:rowOff>1040765</xdr:rowOff>
    </xdr:to>
    <xdr:pic>
      <xdr:nvPicPr>
        <xdr:cNvPr id="40" name="Picture 39">
          <a:extLst>
            <a:ext uri="{FF2B5EF4-FFF2-40B4-BE49-F238E27FC236}">
              <a16:creationId xmlns:a16="http://schemas.microsoft.com/office/drawing/2014/main" id="{426352DB-DF93-467A-9F41-56E65D52C5F9}"/>
            </a:ext>
          </a:extLst>
        </xdr:cNvPr>
        <xdr:cNvPicPr>
          <a:picLocks noChangeAspect="1"/>
        </xdr:cNvPicPr>
      </xdr:nvPicPr>
      <xdr:blipFill>
        <a:blip xmlns:r="http://schemas.openxmlformats.org/officeDocument/2006/relationships" r:embed="rId39"/>
        <a:stretch>
          <a:fillRect/>
        </a:stretch>
      </xdr:blipFill>
      <xdr:spPr>
        <a:xfrm>
          <a:off x="5594352" y="64063245"/>
          <a:ext cx="987424" cy="843915"/>
        </a:xfrm>
        <a:prstGeom prst="rect">
          <a:avLst/>
        </a:prstGeom>
      </xdr:spPr>
    </xdr:pic>
    <xdr:clientData/>
  </xdr:twoCellAnchor>
  <xdr:twoCellAnchor editAs="oneCell">
    <xdr:from>
      <xdr:col>3</xdr:col>
      <xdr:colOff>1470027</xdr:colOff>
      <xdr:row>92</xdr:row>
      <xdr:rowOff>257175</xdr:rowOff>
    </xdr:from>
    <xdr:to>
      <xdr:col>3</xdr:col>
      <xdr:colOff>2457015</xdr:colOff>
      <xdr:row>92</xdr:row>
      <xdr:rowOff>1123950</xdr:rowOff>
    </xdr:to>
    <xdr:pic>
      <xdr:nvPicPr>
        <xdr:cNvPr id="41" name="Picture 40">
          <a:extLst>
            <a:ext uri="{FF2B5EF4-FFF2-40B4-BE49-F238E27FC236}">
              <a16:creationId xmlns:a16="http://schemas.microsoft.com/office/drawing/2014/main" id="{F45575B2-BBF8-4D32-A545-1D3312B2C3C5}"/>
            </a:ext>
          </a:extLst>
        </xdr:cNvPr>
        <xdr:cNvPicPr>
          <a:picLocks noChangeAspect="1"/>
        </xdr:cNvPicPr>
      </xdr:nvPicPr>
      <xdr:blipFill>
        <a:blip xmlns:r="http://schemas.openxmlformats.org/officeDocument/2006/relationships" r:embed="rId40"/>
        <a:stretch>
          <a:fillRect/>
        </a:stretch>
      </xdr:blipFill>
      <xdr:spPr>
        <a:xfrm>
          <a:off x="5508627" y="61773435"/>
          <a:ext cx="998418" cy="855345"/>
        </a:xfrm>
        <a:prstGeom prst="rect">
          <a:avLst/>
        </a:prstGeom>
      </xdr:spPr>
    </xdr:pic>
    <xdr:clientData/>
  </xdr:twoCellAnchor>
  <xdr:twoCellAnchor editAs="oneCell">
    <xdr:from>
      <xdr:col>3</xdr:col>
      <xdr:colOff>1426990</xdr:colOff>
      <xdr:row>96</xdr:row>
      <xdr:rowOff>373000</xdr:rowOff>
    </xdr:from>
    <xdr:to>
      <xdr:col>3</xdr:col>
      <xdr:colOff>2452706</xdr:colOff>
      <xdr:row>96</xdr:row>
      <xdr:rowOff>876334</xdr:rowOff>
    </xdr:to>
    <xdr:pic>
      <xdr:nvPicPr>
        <xdr:cNvPr id="7" name="Picture 41">
          <a:extLst>
            <a:ext uri="{FF2B5EF4-FFF2-40B4-BE49-F238E27FC236}">
              <a16:creationId xmlns:a16="http://schemas.microsoft.com/office/drawing/2014/main" id="{67284969-A29D-44D5-B533-ADCD15EB5481}"/>
            </a:ext>
          </a:extLst>
        </xdr:cNvPr>
        <xdr:cNvPicPr>
          <a:picLocks noChangeAspect="1"/>
        </xdr:cNvPicPr>
      </xdr:nvPicPr>
      <xdr:blipFill>
        <a:blip xmlns:r="http://schemas.openxmlformats.org/officeDocument/2006/relationships" r:embed="rId41"/>
        <a:stretch>
          <a:fillRect/>
        </a:stretch>
      </xdr:blipFill>
      <xdr:spPr>
        <a:xfrm rot="15998025">
          <a:off x="6010799" y="79456791"/>
          <a:ext cx="503334" cy="1025716"/>
        </a:xfrm>
        <a:prstGeom prst="rect">
          <a:avLst/>
        </a:prstGeom>
      </xdr:spPr>
    </xdr:pic>
    <xdr:clientData/>
  </xdr:twoCellAnchor>
  <xdr:twoCellAnchor editAs="oneCell">
    <xdr:from>
      <xdr:col>3</xdr:col>
      <xdr:colOff>628650</xdr:colOff>
      <xdr:row>80</xdr:row>
      <xdr:rowOff>38100</xdr:rowOff>
    </xdr:from>
    <xdr:to>
      <xdr:col>3</xdr:col>
      <xdr:colOff>1312546</xdr:colOff>
      <xdr:row>80</xdr:row>
      <xdr:rowOff>1002665</xdr:rowOff>
    </xdr:to>
    <xdr:pic>
      <xdr:nvPicPr>
        <xdr:cNvPr id="43" name="Picture 42">
          <a:extLst>
            <a:ext uri="{FF2B5EF4-FFF2-40B4-BE49-F238E27FC236}">
              <a16:creationId xmlns:a16="http://schemas.microsoft.com/office/drawing/2014/main" id="{7EB44A95-AA43-4C5C-A7F6-A6C2D2CA23BD}"/>
            </a:ext>
          </a:extLst>
        </xdr:cNvPr>
        <xdr:cNvPicPr>
          <a:picLocks noChangeAspect="1"/>
        </xdr:cNvPicPr>
      </xdr:nvPicPr>
      <xdr:blipFill>
        <a:blip xmlns:r="http://schemas.openxmlformats.org/officeDocument/2006/relationships" r:embed="rId42"/>
        <a:stretch>
          <a:fillRect/>
        </a:stretch>
      </xdr:blipFill>
      <xdr:spPr>
        <a:xfrm>
          <a:off x="4667250" y="49179480"/>
          <a:ext cx="695326" cy="975360"/>
        </a:xfrm>
        <a:prstGeom prst="rect">
          <a:avLst/>
        </a:prstGeom>
      </xdr:spPr>
    </xdr:pic>
    <xdr:clientData/>
  </xdr:twoCellAnchor>
  <xdr:twoCellAnchor editAs="oneCell">
    <xdr:from>
      <xdr:col>3</xdr:col>
      <xdr:colOff>1457326</xdr:colOff>
      <xdr:row>80</xdr:row>
      <xdr:rowOff>285750</xdr:rowOff>
    </xdr:from>
    <xdr:to>
      <xdr:col>3</xdr:col>
      <xdr:colOff>1901826</xdr:colOff>
      <xdr:row>80</xdr:row>
      <xdr:rowOff>819150</xdr:rowOff>
    </xdr:to>
    <xdr:pic>
      <xdr:nvPicPr>
        <xdr:cNvPr id="44" name="Picture 43">
          <a:extLst>
            <a:ext uri="{FF2B5EF4-FFF2-40B4-BE49-F238E27FC236}">
              <a16:creationId xmlns:a16="http://schemas.microsoft.com/office/drawing/2014/main" id="{B432A75B-B90B-455F-8222-4C551943FF63}"/>
            </a:ext>
          </a:extLst>
        </xdr:cNvPr>
        <xdr:cNvPicPr>
          <a:picLocks noChangeAspect="1"/>
        </xdr:cNvPicPr>
      </xdr:nvPicPr>
      <xdr:blipFill>
        <a:blip xmlns:r="http://schemas.openxmlformats.org/officeDocument/2006/relationships" r:embed="rId43"/>
        <a:stretch>
          <a:fillRect/>
        </a:stretch>
      </xdr:blipFill>
      <xdr:spPr>
        <a:xfrm>
          <a:off x="5495926" y="49427130"/>
          <a:ext cx="444500" cy="521970"/>
        </a:xfrm>
        <a:prstGeom prst="rect">
          <a:avLst/>
        </a:prstGeom>
      </xdr:spPr>
    </xdr:pic>
    <xdr:clientData/>
  </xdr:twoCellAnchor>
  <xdr:twoCellAnchor editAs="oneCell">
    <xdr:from>
      <xdr:col>3</xdr:col>
      <xdr:colOff>1984375</xdr:colOff>
      <xdr:row>80</xdr:row>
      <xdr:rowOff>257175</xdr:rowOff>
    </xdr:from>
    <xdr:to>
      <xdr:col>3</xdr:col>
      <xdr:colOff>2540000</xdr:colOff>
      <xdr:row>80</xdr:row>
      <xdr:rowOff>850265</xdr:rowOff>
    </xdr:to>
    <xdr:pic>
      <xdr:nvPicPr>
        <xdr:cNvPr id="45" name="Picture 44">
          <a:extLst>
            <a:ext uri="{FF2B5EF4-FFF2-40B4-BE49-F238E27FC236}">
              <a16:creationId xmlns:a16="http://schemas.microsoft.com/office/drawing/2014/main" id="{7FF1C77C-72A9-4EBE-A7B8-A63063DEC395}"/>
            </a:ext>
          </a:extLst>
        </xdr:cNvPr>
        <xdr:cNvPicPr>
          <a:picLocks noChangeAspect="1"/>
        </xdr:cNvPicPr>
      </xdr:nvPicPr>
      <xdr:blipFill>
        <a:blip xmlns:r="http://schemas.openxmlformats.org/officeDocument/2006/relationships" r:embed="rId44"/>
        <a:stretch>
          <a:fillRect/>
        </a:stretch>
      </xdr:blipFill>
      <xdr:spPr>
        <a:xfrm>
          <a:off x="6022975" y="49398555"/>
          <a:ext cx="552450" cy="603885"/>
        </a:xfrm>
        <a:prstGeom prst="rect">
          <a:avLst/>
        </a:prstGeom>
      </xdr:spPr>
    </xdr:pic>
    <xdr:clientData/>
  </xdr:twoCellAnchor>
  <xdr:twoCellAnchor editAs="oneCell">
    <xdr:from>
      <xdr:col>3</xdr:col>
      <xdr:colOff>2858137</xdr:colOff>
      <xdr:row>109</xdr:row>
      <xdr:rowOff>619610</xdr:rowOff>
    </xdr:from>
    <xdr:to>
      <xdr:col>3</xdr:col>
      <xdr:colOff>3255645</xdr:colOff>
      <xdr:row>109</xdr:row>
      <xdr:rowOff>1773555</xdr:rowOff>
    </xdr:to>
    <xdr:pic>
      <xdr:nvPicPr>
        <xdr:cNvPr id="46" name="Picture 45">
          <a:extLst>
            <a:ext uri="{FF2B5EF4-FFF2-40B4-BE49-F238E27FC236}">
              <a16:creationId xmlns:a16="http://schemas.microsoft.com/office/drawing/2014/main" id="{71154C3D-E770-4723-9D16-58DE9DC6377E}"/>
            </a:ext>
          </a:extLst>
        </xdr:cNvPr>
        <xdr:cNvPicPr>
          <a:picLocks noChangeAspect="1"/>
        </xdr:cNvPicPr>
      </xdr:nvPicPr>
      <xdr:blipFill>
        <a:blip xmlns:r="http://schemas.openxmlformats.org/officeDocument/2006/relationships" r:embed="rId45"/>
        <a:stretch>
          <a:fillRect/>
        </a:stretch>
      </xdr:blipFill>
      <xdr:spPr>
        <a:xfrm>
          <a:off x="6896737" y="73085810"/>
          <a:ext cx="412748" cy="1163470"/>
        </a:xfrm>
        <a:prstGeom prst="rect">
          <a:avLst/>
        </a:prstGeom>
      </xdr:spPr>
    </xdr:pic>
    <xdr:clientData/>
  </xdr:twoCellAnchor>
  <xdr:twoCellAnchor editAs="oneCell">
    <xdr:from>
      <xdr:col>3</xdr:col>
      <xdr:colOff>1967865</xdr:colOff>
      <xdr:row>109</xdr:row>
      <xdr:rowOff>411501</xdr:rowOff>
    </xdr:from>
    <xdr:to>
      <xdr:col>3</xdr:col>
      <xdr:colOff>2607945</xdr:colOff>
      <xdr:row>109</xdr:row>
      <xdr:rowOff>1650365</xdr:rowOff>
    </xdr:to>
    <xdr:pic>
      <xdr:nvPicPr>
        <xdr:cNvPr id="47" name="Picture 46">
          <a:extLst>
            <a:ext uri="{FF2B5EF4-FFF2-40B4-BE49-F238E27FC236}">
              <a16:creationId xmlns:a16="http://schemas.microsoft.com/office/drawing/2014/main" id="{ABE8AAEB-7DD9-4B61-B17A-0CD5751F1130}"/>
            </a:ext>
          </a:extLst>
        </xdr:cNvPr>
        <xdr:cNvPicPr>
          <a:picLocks noChangeAspect="1"/>
        </xdr:cNvPicPr>
      </xdr:nvPicPr>
      <xdr:blipFill>
        <a:blip xmlns:r="http://schemas.openxmlformats.org/officeDocument/2006/relationships" r:embed="rId46"/>
        <a:stretch>
          <a:fillRect/>
        </a:stretch>
      </xdr:blipFill>
      <xdr:spPr>
        <a:xfrm>
          <a:off x="6006465" y="72877701"/>
          <a:ext cx="647700" cy="1242039"/>
        </a:xfrm>
        <a:prstGeom prst="rect">
          <a:avLst/>
        </a:prstGeom>
      </xdr:spPr>
    </xdr:pic>
    <xdr:clientData/>
  </xdr:twoCellAnchor>
  <xdr:twoCellAnchor editAs="oneCell">
    <xdr:from>
      <xdr:col>3</xdr:col>
      <xdr:colOff>142875</xdr:colOff>
      <xdr:row>109</xdr:row>
      <xdr:rowOff>106979</xdr:rowOff>
    </xdr:from>
    <xdr:to>
      <xdr:col>3</xdr:col>
      <xdr:colOff>1878965</xdr:colOff>
      <xdr:row>109</xdr:row>
      <xdr:rowOff>1657350</xdr:rowOff>
    </xdr:to>
    <xdr:pic>
      <xdr:nvPicPr>
        <xdr:cNvPr id="48" name="Picture 47">
          <a:extLst>
            <a:ext uri="{FF2B5EF4-FFF2-40B4-BE49-F238E27FC236}">
              <a16:creationId xmlns:a16="http://schemas.microsoft.com/office/drawing/2014/main" id="{6AFDC074-4BC6-49B9-8BFF-E12D8DCF7887}"/>
            </a:ext>
          </a:extLst>
        </xdr:cNvPr>
        <xdr:cNvPicPr>
          <a:picLocks noChangeAspect="1"/>
        </xdr:cNvPicPr>
      </xdr:nvPicPr>
      <xdr:blipFill>
        <a:blip xmlns:r="http://schemas.openxmlformats.org/officeDocument/2006/relationships" r:embed="rId47"/>
        <a:stretch>
          <a:fillRect/>
        </a:stretch>
      </xdr:blipFill>
      <xdr:spPr>
        <a:xfrm>
          <a:off x="4181475" y="72573179"/>
          <a:ext cx="1733550" cy="1538941"/>
        </a:xfrm>
        <a:prstGeom prst="rect">
          <a:avLst/>
        </a:prstGeom>
      </xdr:spPr>
    </xdr:pic>
    <xdr:clientData/>
  </xdr:twoCellAnchor>
  <xdr:twoCellAnchor editAs="oneCell">
    <xdr:from>
      <xdr:col>3</xdr:col>
      <xdr:colOff>1508126</xdr:colOff>
      <xdr:row>104</xdr:row>
      <xdr:rowOff>247651</xdr:rowOff>
    </xdr:from>
    <xdr:to>
      <xdr:col>3</xdr:col>
      <xdr:colOff>1987550</xdr:colOff>
      <xdr:row>104</xdr:row>
      <xdr:rowOff>990600</xdr:rowOff>
    </xdr:to>
    <xdr:pic>
      <xdr:nvPicPr>
        <xdr:cNvPr id="49" name="Picture 48">
          <a:extLst>
            <a:ext uri="{FF2B5EF4-FFF2-40B4-BE49-F238E27FC236}">
              <a16:creationId xmlns:a16="http://schemas.microsoft.com/office/drawing/2014/main" id="{84B90FAB-4140-4B4B-B1E9-9DEB0E61BCD9}"/>
            </a:ext>
          </a:extLst>
        </xdr:cNvPr>
        <xdr:cNvPicPr>
          <a:picLocks noChangeAspect="1"/>
        </xdr:cNvPicPr>
      </xdr:nvPicPr>
      <xdr:blipFill>
        <a:blip xmlns:r="http://schemas.openxmlformats.org/officeDocument/2006/relationships" r:embed="rId48"/>
        <a:stretch>
          <a:fillRect/>
        </a:stretch>
      </xdr:blipFill>
      <xdr:spPr>
        <a:xfrm>
          <a:off x="5546726" y="70717411"/>
          <a:ext cx="476249" cy="742949"/>
        </a:xfrm>
        <a:prstGeom prst="rect">
          <a:avLst/>
        </a:prstGeom>
      </xdr:spPr>
    </xdr:pic>
    <xdr:clientData/>
  </xdr:twoCellAnchor>
  <xdr:twoCellAnchor editAs="oneCell">
    <xdr:from>
      <xdr:col>3</xdr:col>
      <xdr:colOff>1114425</xdr:colOff>
      <xdr:row>121</xdr:row>
      <xdr:rowOff>165406</xdr:rowOff>
    </xdr:from>
    <xdr:to>
      <xdr:col>3</xdr:col>
      <xdr:colOff>2350134</xdr:colOff>
      <xdr:row>121</xdr:row>
      <xdr:rowOff>1506855</xdr:rowOff>
    </xdr:to>
    <xdr:pic>
      <xdr:nvPicPr>
        <xdr:cNvPr id="50" name="Picture 49">
          <a:extLst>
            <a:ext uri="{FF2B5EF4-FFF2-40B4-BE49-F238E27FC236}">
              <a16:creationId xmlns:a16="http://schemas.microsoft.com/office/drawing/2014/main" id="{E78404B8-1386-45E6-B8B2-7066F96A3ABB}"/>
            </a:ext>
          </a:extLst>
        </xdr:cNvPr>
        <xdr:cNvPicPr>
          <a:picLocks noChangeAspect="1"/>
        </xdr:cNvPicPr>
      </xdr:nvPicPr>
      <xdr:blipFill>
        <a:blip xmlns:r="http://schemas.openxmlformats.org/officeDocument/2006/relationships" r:embed="rId49"/>
        <a:stretch>
          <a:fillRect/>
        </a:stretch>
      </xdr:blipFill>
      <xdr:spPr>
        <a:xfrm>
          <a:off x="5153025" y="81105046"/>
          <a:ext cx="1238249" cy="1350974"/>
        </a:xfrm>
        <a:prstGeom prst="rect">
          <a:avLst/>
        </a:prstGeom>
      </xdr:spPr>
    </xdr:pic>
    <xdr:clientData/>
  </xdr:twoCellAnchor>
  <xdr:twoCellAnchor editAs="oneCell">
    <xdr:from>
      <xdr:col>3</xdr:col>
      <xdr:colOff>1472732</xdr:colOff>
      <xdr:row>122</xdr:row>
      <xdr:rowOff>272567</xdr:rowOff>
    </xdr:from>
    <xdr:to>
      <xdr:col>3</xdr:col>
      <xdr:colOff>2419532</xdr:colOff>
      <xdr:row>122</xdr:row>
      <xdr:rowOff>1189763</xdr:rowOff>
    </xdr:to>
    <xdr:pic>
      <xdr:nvPicPr>
        <xdr:cNvPr id="16" name="Picture 50">
          <a:extLst>
            <a:ext uri="{FF2B5EF4-FFF2-40B4-BE49-F238E27FC236}">
              <a16:creationId xmlns:a16="http://schemas.microsoft.com/office/drawing/2014/main" id="{E38E4D29-3324-4030-A5CC-B950A1E164E6}"/>
            </a:ext>
          </a:extLst>
        </xdr:cNvPr>
        <xdr:cNvPicPr>
          <a:picLocks noChangeAspect="1"/>
        </xdr:cNvPicPr>
      </xdr:nvPicPr>
      <xdr:blipFill>
        <a:blip xmlns:r="http://schemas.openxmlformats.org/officeDocument/2006/relationships" r:embed="rId50"/>
        <a:stretch>
          <a:fillRect/>
        </a:stretch>
      </xdr:blipFill>
      <xdr:spPr>
        <a:xfrm rot="5400000">
          <a:off x="5810152" y="109916492"/>
          <a:ext cx="917196" cy="946800"/>
        </a:xfrm>
        <a:prstGeom prst="rect">
          <a:avLst/>
        </a:prstGeom>
      </xdr:spPr>
    </xdr:pic>
    <xdr:clientData/>
  </xdr:twoCellAnchor>
  <xdr:twoCellAnchor editAs="oneCell">
    <xdr:from>
      <xdr:col>3</xdr:col>
      <xdr:colOff>1620982</xdr:colOff>
      <xdr:row>72</xdr:row>
      <xdr:rowOff>425335</xdr:rowOff>
    </xdr:from>
    <xdr:to>
      <xdr:col>3</xdr:col>
      <xdr:colOff>2509981</xdr:colOff>
      <xdr:row>72</xdr:row>
      <xdr:rowOff>1054619</xdr:rowOff>
    </xdr:to>
    <xdr:pic>
      <xdr:nvPicPr>
        <xdr:cNvPr id="9" name="Picture 51">
          <a:extLst>
            <a:ext uri="{FF2B5EF4-FFF2-40B4-BE49-F238E27FC236}">
              <a16:creationId xmlns:a16="http://schemas.microsoft.com/office/drawing/2014/main" id="{CA1A0465-3867-497C-B9E4-5D3342EE8F1A}"/>
            </a:ext>
          </a:extLst>
        </xdr:cNvPr>
        <xdr:cNvPicPr>
          <a:picLocks noChangeAspect="1"/>
        </xdr:cNvPicPr>
      </xdr:nvPicPr>
      <xdr:blipFill>
        <a:blip xmlns:r="http://schemas.openxmlformats.org/officeDocument/2006/relationships" r:embed="rId51"/>
        <a:stretch>
          <a:fillRect/>
        </a:stretch>
      </xdr:blipFill>
      <xdr:spPr>
        <a:xfrm>
          <a:off x="5943600" y="54970680"/>
          <a:ext cx="888999" cy="629284"/>
        </a:xfrm>
        <a:prstGeom prst="rect">
          <a:avLst/>
        </a:prstGeom>
      </xdr:spPr>
    </xdr:pic>
    <xdr:clientData/>
  </xdr:twoCellAnchor>
  <xdr:twoCellAnchor editAs="oneCell">
    <xdr:from>
      <xdr:col>3</xdr:col>
      <xdr:colOff>2016761</xdr:colOff>
      <xdr:row>110</xdr:row>
      <xdr:rowOff>396240</xdr:rowOff>
    </xdr:from>
    <xdr:to>
      <xdr:col>3</xdr:col>
      <xdr:colOff>2664460</xdr:colOff>
      <xdr:row>110</xdr:row>
      <xdr:rowOff>1504950</xdr:rowOff>
    </xdr:to>
    <xdr:pic>
      <xdr:nvPicPr>
        <xdr:cNvPr id="53" name="Picture 52">
          <a:extLst>
            <a:ext uri="{FF2B5EF4-FFF2-40B4-BE49-F238E27FC236}">
              <a16:creationId xmlns:a16="http://schemas.microsoft.com/office/drawing/2014/main" id="{15DF37B3-7149-40D6-AF22-8F9CD7E256C3}"/>
            </a:ext>
          </a:extLst>
        </xdr:cNvPr>
        <xdr:cNvPicPr>
          <a:picLocks noChangeAspect="1"/>
        </xdr:cNvPicPr>
      </xdr:nvPicPr>
      <xdr:blipFill>
        <a:blip xmlns:r="http://schemas.openxmlformats.org/officeDocument/2006/relationships" r:embed="rId52"/>
        <a:stretch>
          <a:fillRect/>
        </a:stretch>
      </xdr:blipFill>
      <xdr:spPr>
        <a:xfrm>
          <a:off x="6055361" y="74691240"/>
          <a:ext cx="647699" cy="1097280"/>
        </a:xfrm>
        <a:prstGeom prst="rect">
          <a:avLst/>
        </a:prstGeom>
      </xdr:spPr>
    </xdr:pic>
    <xdr:clientData/>
  </xdr:twoCellAnchor>
  <xdr:twoCellAnchor editAs="oneCell">
    <xdr:from>
      <xdr:col>3</xdr:col>
      <xdr:colOff>795021</xdr:colOff>
      <xdr:row>110</xdr:row>
      <xdr:rowOff>167842</xdr:rowOff>
    </xdr:from>
    <xdr:to>
      <xdr:col>3</xdr:col>
      <xdr:colOff>1620982</xdr:colOff>
      <xdr:row>110</xdr:row>
      <xdr:rowOff>1539823</xdr:rowOff>
    </xdr:to>
    <xdr:pic>
      <xdr:nvPicPr>
        <xdr:cNvPr id="17" name="Picture 53">
          <a:extLst>
            <a:ext uri="{FF2B5EF4-FFF2-40B4-BE49-F238E27FC236}">
              <a16:creationId xmlns:a16="http://schemas.microsoft.com/office/drawing/2014/main" id="{6A962EF8-2B0A-43F5-959D-72866AF1AB93}"/>
            </a:ext>
          </a:extLst>
        </xdr:cNvPr>
        <xdr:cNvPicPr>
          <a:picLocks noChangeAspect="1"/>
        </xdr:cNvPicPr>
      </xdr:nvPicPr>
      <xdr:blipFill>
        <a:blip xmlns:r="http://schemas.openxmlformats.org/officeDocument/2006/relationships" r:embed="rId53"/>
        <a:stretch>
          <a:fillRect/>
        </a:stretch>
      </xdr:blipFill>
      <xdr:spPr>
        <a:xfrm>
          <a:off x="5117639" y="100072969"/>
          <a:ext cx="825961" cy="1371981"/>
        </a:xfrm>
        <a:prstGeom prst="rect">
          <a:avLst/>
        </a:prstGeom>
      </xdr:spPr>
    </xdr:pic>
    <xdr:clientData/>
  </xdr:twoCellAnchor>
  <xdr:twoCellAnchor editAs="oneCell">
    <xdr:from>
      <xdr:col>3</xdr:col>
      <xdr:colOff>1358035</xdr:colOff>
      <xdr:row>114</xdr:row>
      <xdr:rowOff>71351</xdr:rowOff>
    </xdr:from>
    <xdr:to>
      <xdr:col>3</xdr:col>
      <xdr:colOff>2904510</xdr:colOff>
      <xdr:row>114</xdr:row>
      <xdr:rowOff>618565</xdr:rowOff>
    </xdr:to>
    <xdr:pic>
      <xdr:nvPicPr>
        <xdr:cNvPr id="55" name="Picture 54">
          <a:extLst>
            <a:ext uri="{FF2B5EF4-FFF2-40B4-BE49-F238E27FC236}">
              <a16:creationId xmlns:a16="http://schemas.microsoft.com/office/drawing/2014/main" id="{0B8B6F52-403B-4132-BD66-84D73B23FC9F}"/>
            </a:ext>
          </a:extLst>
        </xdr:cNvPr>
        <xdr:cNvPicPr>
          <a:picLocks noChangeAspect="1"/>
        </xdr:cNvPicPr>
      </xdr:nvPicPr>
      <xdr:blipFill>
        <a:blip xmlns:r="http://schemas.openxmlformats.org/officeDocument/2006/relationships" r:embed="rId54"/>
        <a:stretch>
          <a:fillRect/>
        </a:stretch>
      </xdr:blipFill>
      <xdr:spPr>
        <a:xfrm>
          <a:off x="5670059" y="109620057"/>
          <a:ext cx="1546475" cy="547214"/>
        </a:xfrm>
        <a:prstGeom prst="rect">
          <a:avLst/>
        </a:prstGeom>
      </xdr:spPr>
    </xdr:pic>
    <xdr:clientData/>
  </xdr:twoCellAnchor>
  <xdr:twoCellAnchor editAs="oneCell">
    <xdr:from>
      <xdr:col>3</xdr:col>
      <xdr:colOff>1381125</xdr:colOff>
      <xdr:row>113</xdr:row>
      <xdr:rowOff>133351</xdr:rowOff>
    </xdr:from>
    <xdr:to>
      <xdr:col>3</xdr:col>
      <xdr:colOff>2831465</xdr:colOff>
      <xdr:row>113</xdr:row>
      <xdr:rowOff>933451</xdr:rowOff>
    </xdr:to>
    <xdr:pic>
      <xdr:nvPicPr>
        <xdr:cNvPr id="56" name="Picture 55">
          <a:extLst>
            <a:ext uri="{FF2B5EF4-FFF2-40B4-BE49-F238E27FC236}">
              <a16:creationId xmlns:a16="http://schemas.microsoft.com/office/drawing/2014/main" id="{5802F099-1AAC-48E7-B357-2A6967E4AC62}"/>
            </a:ext>
          </a:extLst>
        </xdr:cNvPr>
        <xdr:cNvPicPr>
          <a:picLocks noChangeAspect="1"/>
        </xdr:cNvPicPr>
      </xdr:nvPicPr>
      <xdr:blipFill>
        <a:blip xmlns:r="http://schemas.openxmlformats.org/officeDocument/2006/relationships" r:embed="rId55"/>
        <a:stretch>
          <a:fillRect/>
        </a:stretch>
      </xdr:blipFill>
      <xdr:spPr>
        <a:xfrm>
          <a:off x="5419725" y="77544931"/>
          <a:ext cx="1447800" cy="788670"/>
        </a:xfrm>
        <a:prstGeom prst="rect">
          <a:avLst/>
        </a:prstGeom>
      </xdr:spPr>
    </xdr:pic>
    <xdr:clientData/>
  </xdr:twoCellAnchor>
  <xdr:twoCellAnchor editAs="oneCell">
    <xdr:from>
      <xdr:col>3</xdr:col>
      <xdr:colOff>1673802</xdr:colOff>
      <xdr:row>123</xdr:row>
      <xdr:rowOff>208684</xdr:rowOff>
    </xdr:from>
    <xdr:to>
      <xdr:col>3</xdr:col>
      <xdr:colOff>2519453</xdr:colOff>
      <xdr:row>123</xdr:row>
      <xdr:rowOff>1030374</xdr:rowOff>
    </xdr:to>
    <xdr:pic>
      <xdr:nvPicPr>
        <xdr:cNvPr id="15" name="Picture 56">
          <a:extLst>
            <a:ext uri="{FF2B5EF4-FFF2-40B4-BE49-F238E27FC236}">
              <a16:creationId xmlns:a16="http://schemas.microsoft.com/office/drawing/2014/main" id="{D119776A-FC81-4391-8052-1D3D1F7AC39C}"/>
            </a:ext>
          </a:extLst>
        </xdr:cNvPr>
        <xdr:cNvPicPr>
          <a:picLocks noChangeAspect="1"/>
        </xdr:cNvPicPr>
      </xdr:nvPicPr>
      <xdr:blipFill>
        <a:blip xmlns:r="http://schemas.openxmlformats.org/officeDocument/2006/relationships" r:embed="rId56"/>
        <a:stretch>
          <a:fillRect/>
        </a:stretch>
      </xdr:blipFill>
      <xdr:spPr>
        <a:xfrm>
          <a:off x="5996420" y="111460684"/>
          <a:ext cx="845651" cy="821690"/>
        </a:xfrm>
        <a:prstGeom prst="rect">
          <a:avLst/>
        </a:prstGeom>
      </xdr:spPr>
    </xdr:pic>
    <xdr:clientData/>
  </xdr:twoCellAnchor>
  <xdr:oneCellAnchor>
    <xdr:from>
      <xdr:col>7</xdr:col>
      <xdr:colOff>1142900</xdr:colOff>
      <xdr:row>129</xdr:row>
      <xdr:rowOff>0</xdr:rowOff>
    </xdr:from>
    <xdr:ext cx="360" cy="955778"/>
    <mc:AlternateContent xmlns:mc="http://schemas.openxmlformats.org/markup-compatibility/2006" xmlns:xdr14="http://schemas.microsoft.com/office/excel/2010/spreadsheetDrawing">
      <mc:Choice Requires="xdr14">
        <xdr:contentPart xmlns:r="http://schemas.openxmlformats.org/officeDocument/2006/relationships" r:id="rId57">
          <xdr14:nvContentPartPr>
            <xdr14:cNvPr id="3" name="Ink 2">
              <a:extLst>
                <a:ext uri="{FF2B5EF4-FFF2-40B4-BE49-F238E27FC236}">
                  <a16:creationId xmlns:a16="http://schemas.microsoft.com/office/drawing/2014/main" id="{7E0ADCE4-A0E7-44AF-92B7-715E6469AE81}"/>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24"/>
            <a:stretch>
              <a:fillRect/>
            </a:stretch>
          </xdr:blipFill>
          <xdr:spPr>
            <a:xfrm>
              <a:off x="1603800" y="187560"/>
              <a:ext cx="18000" cy="18000"/>
            </a:xfrm>
            <a:prstGeom prst="rect">
              <a:avLst/>
            </a:prstGeom>
          </xdr:spPr>
        </xdr:pic>
      </mc:Fallback>
    </mc:AlternateContent>
    <xdr:clientData/>
  </xdr:oneCellAnchor>
  <xdr:oneCellAnchor>
    <xdr:from>
      <xdr:col>7</xdr:col>
      <xdr:colOff>1142900</xdr:colOff>
      <xdr:row>129</xdr:row>
      <xdr:rowOff>0</xdr:rowOff>
    </xdr:from>
    <xdr:ext cx="360" cy="256913"/>
    <mc:AlternateContent xmlns:mc="http://schemas.openxmlformats.org/markup-compatibility/2006" xmlns:xdr14="http://schemas.microsoft.com/office/excel/2010/spreadsheetDrawing">
      <mc:Choice Requires="xdr14">
        <xdr:contentPart xmlns:r="http://schemas.openxmlformats.org/officeDocument/2006/relationships" r:id="rId58">
          <xdr14:nvContentPartPr>
            <xdr14:cNvPr id="4" name="Ink 3">
              <a:extLst>
                <a:ext uri="{FF2B5EF4-FFF2-40B4-BE49-F238E27FC236}">
                  <a16:creationId xmlns:a16="http://schemas.microsoft.com/office/drawing/2014/main" id="{E46581BD-93F3-434B-AD9B-85AFEBE87F29}"/>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24"/>
            <a:stretch>
              <a:fillRect/>
            </a:stretch>
          </xdr:blipFill>
          <xdr:spPr>
            <a:xfrm>
              <a:off x="1603800" y="187560"/>
              <a:ext cx="18000" cy="18000"/>
            </a:xfrm>
            <a:prstGeom prst="rect">
              <a:avLst/>
            </a:prstGeom>
          </xdr:spPr>
        </xdr:pic>
      </mc:Fallback>
    </mc:AlternateContent>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1142900</xdr:colOff>
      <xdr:row>63</xdr:row>
      <xdr:rowOff>0</xdr:rowOff>
    </xdr:from>
    <xdr:to>
      <xdr:col>2</xdr:col>
      <xdr:colOff>1143260</xdr:colOff>
      <xdr:row>67</xdr:row>
      <xdr:rowOff>63282</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6FFA1D0A-B890-4AF8-88B0-8DB32C20C423}"/>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24"/>
            <a:stretch>
              <a:fillRect/>
            </a:stretch>
          </xdr:blipFill>
          <xdr:spPr>
            <a:xfrm>
              <a:off x="1603800" y="187560"/>
              <a:ext cx="18000" cy="18000"/>
            </a:xfrm>
            <a:prstGeom prst="rect">
              <a:avLst/>
            </a:prstGeom>
          </xdr:spPr>
        </xdr:pic>
      </mc:Fallback>
    </mc:AlternateContent>
    <xdr:clientData/>
  </xdr:twoCellAnchor>
  <xdr:oneCellAnchor>
    <xdr:from>
      <xdr:col>2</xdr:col>
      <xdr:colOff>1142900</xdr:colOff>
      <xdr:row>63</xdr:row>
      <xdr:rowOff>0</xdr:rowOff>
    </xdr:from>
    <xdr:ext cx="360" cy="256913"/>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3" name="Ink 2">
              <a:extLst>
                <a:ext uri="{FF2B5EF4-FFF2-40B4-BE49-F238E27FC236}">
                  <a16:creationId xmlns:a16="http://schemas.microsoft.com/office/drawing/2014/main" id="{ACAA0345-6393-4251-B5C8-3B40449D1C61}"/>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24"/>
            <a:stretch>
              <a:fillRect/>
            </a:stretch>
          </xdr:blipFill>
          <xdr:spPr>
            <a:xfrm>
              <a:off x="1603800" y="187560"/>
              <a:ext cx="18000" cy="18000"/>
            </a:xfrm>
            <a:prstGeom prst="rect">
              <a:avLst/>
            </a:prstGeom>
          </xdr:spPr>
        </xdr:pic>
      </mc:Fallback>
    </mc:AlternateContent>
    <xdr:clientData/>
  </xdr:oneCellAnchor>
  <xdr:oneCellAnchor>
    <xdr:from>
      <xdr:col>2</xdr:col>
      <xdr:colOff>1142900</xdr:colOff>
      <xdr:row>63</xdr:row>
      <xdr:rowOff>0</xdr:rowOff>
    </xdr:from>
    <xdr:ext cx="360" cy="252928"/>
    <mc:AlternateContent xmlns:mc="http://schemas.openxmlformats.org/markup-compatibility/2006" xmlns:xdr14="http://schemas.microsoft.com/office/excel/2010/spreadsheetDrawing">
      <mc:Choice Requires="xdr14">
        <xdr:contentPart xmlns:r="http://schemas.openxmlformats.org/officeDocument/2006/relationships" r:id="rId26">
          <xdr14:nvContentPartPr>
            <xdr14:cNvPr id="4" name="Ink 3">
              <a:extLst>
                <a:ext uri="{FF2B5EF4-FFF2-40B4-BE49-F238E27FC236}">
                  <a16:creationId xmlns:a16="http://schemas.microsoft.com/office/drawing/2014/main" id="{1D3AA98F-D4FD-4EE4-B15B-6471A072D066}"/>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24"/>
            <a:stretch>
              <a:fillRect/>
            </a:stretch>
          </xdr:blipFill>
          <xdr:spPr>
            <a:xfrm>
              <a:off x="1603800" y="187560"/>
              <a:ext cx="18000" cy="18000"/>
            </a:xfrm>
            <a:prstGeom prst="rect">
              <a:avLst/>
            </a:prstGeom>
          </xdr:spPr>
        </xdr:pic>
      </mc:Fallback>
    </mc:AlternateContent>
    <xdr:clientData/>
  </xdr:oneCellAnchor>
  <xdr:twoCellAnchor editAs="oneCell">
    <xdr:from>
      <xdr:col>2</xdr:col>
      <xdr:colOff>1142900</xdr:colOff>
      <xdr:row>63</xdr:row>
      <xdr:rowOff>0</xdr:rowOff>
    </xdr:from>
    <xdr:to>
      <xdr:col>2</xdr:col>
      <xdr:colOff>1143260</xdr:colOff>
      <xdr:row>72</xdr:row>
      <xdr:rowOff>161254</xdr:rowOff>
    </xdr:to>
    <mc:AlternateContent xmlns:mc="http://schemas.openxmlformats.org/markup-compatibility/2006" xmlns:xdr14="http://schemas.microsoft.com/office/excel/2010/spreadsheetDrawing">
      <mc:Choice Requires="xdr14">
        <xdr:contentPart xmlns:r="http://schemas.openxmlformats.org/officeDocument/2006/relationships" r:id="rId27">
          <xdr14:nvContentPartPr>
            <xdr14:cNvPr id="5" name="Ink 4">
              <a:extLst>
                <a:ext uri="{FF2B5EF4-FFF2-40B4-BE49-F238E27FC236}">
                  <a16:creationId xmlns:a16="http://schemas.microsoft.com/office/drawing/2014/main" id="{5AFBA6B2-7CA7-44E7-AB18-DFDEF27566E2}"/>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28"/>
            <a:stretch>
              <a:fillRect/>
            </a:stretch>
          </xdr:blipFill>
          <xdr:spPr>
            <a:xfrm>
              <a:off x="1603800" y="187560"/>
              <a:ext cx="18000" cy="18000"/>
            </a:xfrm>
            <a:prstGeom prst="rect">
              <a:avLst/>
            </a:prstGeom>
          </xdr:spPr>
        </xdr:pic>
      </mc:Fallback>
    </mc:AlternateContent>
    <xdr:clientData/>
  </xdr:twoCellAnchor>
  <xdr:oneCellAnchor>
    <xdr:from>
      <xdr:col>2</xdr:col>
      <xdr:colOff>1142900</xdr:colOff>
      <xdr:row>63</xdr:row>
      <xdr:rowOff>0</xdr:rowOff>
    </xdr:from>
    <xdr:ext cx="360" cy="256913"/>
    <mc:AlternateContent xmlns:mc="http://schemas.openxmlformats.org/markup-compatibility/2006" xmlns:xdr14="http://schemas.microsoft.com/office/excel/2010/spreadsheetDrawing">
      <mc:Choice Requires="xdr14">
        <xdr:contentPart xmlns:r="http://schemas.openxmlformats.org/officeDocument/2006/relationships" r:id="rId29">
          <xdr14:nvContentPartPr>
            <xdr14:cNvPr id="6" name="Ink 5">
              <a:extLst>
                <a:ext uri="{FF2B5EF4-FFF2-40B4-BE49-F238E27FC236}">
                  <a16:creationId xmlns:a16="http://schemas.microsoft.com/office/drawing/2014/main" id="{805E20F8-08CE-481E-A8FD-76FA4E1031BC}"/>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28"/>
            <a:stretch>
              <a:fillRect/>
            </a:stretch>
          </xdr:blipFill>
          <xdr:spPr>
            <a:xfrm>
              <a:off x="1603800" y="187560"/>
              <a:ext cx="18000" cy="18000"/>
            </a:xfrm>
            <a:prstGeom prst="rect">
              <a:avLst/>
            </a:prstGeom>
          </xdr:spPr>
        </xdr:pic>
      </mc:Fallback>
    </mc:AlternateContent>
    <xdr:clientData/>
  </xdr:oneCellAnchor>
  <xdr:twoCellAnchor editAs="oneCell">
    <xdr:from>
      <xdr:col>2</xdr:col>
      <xdr:colOff>1142900</xdr:colOff>
      <xdr:row>54</xdr:row>
      <xdr:rowOff>0</xdr:rowOff>
    </xdr:from>
    <xdr:to>
      <xdr:col>2</xdr:col>
      <xdr:colOff>1143260</xdr:colOff>
      <xdr:row>55</xdr:row>
      <xdr:rowOff>709552</xdr:rowOff>
    </xdr:to>
    <mc:AlternateContent xmlns:mc="http://schemas.openxmlformats.org/markup-compatibility/2006" xmlns:xdr14="http://schemas.microsoft.com/office/excel/2010/spreadsheetDrawing">
      <mc:Choice Requires="xdr14">
        <xdr:contentPart xmlns:r="http://schemas.openxmlformats.org/officeDocument/2006/relationships" r:id="rId30">
          <xdr14:nvContentPartPr>
            <xdr14:cNvPr id="7" name="Ink 6">
              <a:extLst>
                <a:ext uri="{FF2B5EF4-FFF2-40B4-BE49-F238E27FC236}">
                  <a16:creationId xmlns:a16="http://schemas.microsoft.com/office/drawing/2014/main" id="{A5B0EFDC-2576-4CBC-8E42-683752CEDE8E}"/>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31"/>
            <a:stretch>
              <a:fillRect/>
            </a:stretch>
          </xdr:blipFill>
          <xdr:spPr>
            <a:xfrm>
              <a:off x="1603800" y="187560"/>
              <a:ext cx="18000" cy="18000"/>
            </a:xfrm>
            <a:prstGeom prst="rect">
              <a:avLst/>
            </a:prstGeom>
          </xdr:spPr>
        </xdr:pic>
      </mc:Fallback>
    </mc:AlternateContent>
    <xdr:clientData/>
  </xdr:twoCellAnchor>
  <xdr:oneCellAnchor>
    <xdr:from>
      <xdr:col>2</xdr:col>
      <xdr:colOff>1142900</xdr:colOff>
      <xdr:row>54</xdr:row>
      <xdr:rowOff>0</xdr:rowOff>
    </xdr:from>
    <xdr:ext cx="360" cy="252928"/>
    <mc:AlternateContent xmlns:mc="http://schemas.openxmlformats.org/markup-compatibility/2006" xmlns:xdr14="http://schemas.microsoft.com/office/excel/2010/spreadsheetDrawing">
      <mc:Choice Requires="xdr14">
        <xdr:contentPart xmlns:r="http://schemas.openxmlformats.org/officeDocument/2006/relationships" r:id="rId32">
          <xdr14:nvContentPartPr>
            <xdr14:cNvPr id="8" name="Ink 7">
              <a:extLst>
                <a:ext uri="{FF2B5EF4-FFF2-40B4-BE49-F238E27FC236}">
                  <a16:creationId xmlns:a16="http://schemas.microsoft.com/office/drawing/2014/main" id="{FEF6DF24-78D6-4518-A9FF-8B4504F53895}"/>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31"/>
            <a:stretch>
              <a:fillRect/>
            </a:stretch>
          </xdr:blipFill>
          <xdr:spPr>
            <a:xfrm>
              <a:off x="1603800" y="187560"/>
              <a:ext cx="18000" cy="18000"/>
            </a:xfrm>
            <a:prstGeom prst="rect">
              <a:avLst/>
            </a:prstGeom>
          </xdr:spPr>
        </xdr:pic>
      </mc:Fallback>
    </mc:AlternateContent>
    <xdr:clientData/>
  </xdr:oneCellAnchor>
  <xdr:twoCellAnchor editAs="oneCell">
    <xdr:from>
      <xdr:col>2</xdr:col>
      <xdr:colOff>1142900</xdr:colOff>
      <xdr:row>54</xdr:row>
      <xdr:rowOff>0</xdr:rowOff>
    </xdr:from>
    <xdr:to>
      <xdr:col>2</xdr:col>
      <xdr:colOff>1143260</xdr:colOff>
      <xdr:row>57</xdr:row>
      <xdr:rowOff>98954</xdr:rowOff>
    </xdr:to>
    <mc:AlternateContent xmlns:mc="http://schemas.openxmlformats.org/markup-compatibility/2006" xmlns:xdr14="http://schemas.microsoft.com/office/excel/2010/spreadsheetDrawing">
      <mc:Choice Requires="xdr14">
        <xdr:contentPart xmlns:r="http://schemas.openxmlformats.org/officeDocument/2006/relationships" r:id="rId33">
          <xdr14:nvContentPartPr>
            <xdr14:cNvPr id="9" name="Ink 8">
              <a:extLst>
                <a:ext uri="{FF2B5EF4-FFF2-40B4-BE49-F238E27FC236}">
                  <a16:creationId xmlns:a16="http://schemas.microsoft.com/office/drawing/2014/main" id="{4CF1BCF5-5CC0-4B03-9B14-A24D4549B32E}"/>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34"/>
            <a:stretch>
              <a:fillRect/>
            </a:stretch>
          </xdr:blipFill>
          <xdr:spPr>
            <a:xfrm>
              <a:off x="1603800" y="187560"/>
              <a:ext cx="18000" cy="18000"/>
            </a:xfrm>
            <a:prstGeom prst="rect">
              <a:avLst/>
            </a:prstGeom>
          </xdr:spPr>
        </xdr:pic>
      </mc:Fallback>
    </mc:AlternateContent>
    <xdr:clientData/>
  </xdr:twoCellAnchor>
  <xdr:oneCellAnchor>
    <xdr:from>
      <xdr:col>2</xdr:col>
      <xdr:colOff>1142900</xdr:colOff>
      <xdr:row>54</xdr:row>
      <xdr:rowOff>0</xdr:rowOff>
    </xdr:from>
    <xdr:ext cx="360" cy="256913"/>
    <mc:AlternateContent xmlns:mc="http://schemas.openxmlformats.org/markup-compatibility/2006" xmlns:xdr14="http://schemas.microsoft.com/office/excel/2010/spreadsheetDrawing">
      <mc:Choice Requires="xdr14">
        <xdr:contentPart xmlns:r="http://schemas.openxmlformats.org/officeDocument/2006/relationships" r:id="rId35">
          <xdr14:nvContentPartPr>
            <xdr14:cNvPr id="10" name="Ink 9">
              <a:extLst>
                <a:ext uri="{FF2B5EF4-FFF2-40B4-BE49-F238E27FC236}">
                  <a16:creationId xmlns:a16="http://schemas.microsoft.com/office/drawing/2014/main" id="{18AC8524-3185-403F-B62A-8F7B4D1D1889}"/>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34"/>
            <a:stretch>
              <a:fillRect/>
            </a:stretch>
          </xdr:blipFill>
          <xdr:spPr>
            <a:xfrm>
              <a:off x="1603800" y="187560"/>
              <a:ext cx="18000" cy="18000"/>
            </a:xfrm>
            <a:prstGeom prst="rect">
              <a:avLst/>
            </a:prstGeom>
          </xdr:spPr>
        </xdr:pic>
      </mc:Fallback>
    </mc:AlternateContent>
    <xdr:clientData/>
  </xdr:oneCellAnchor>
  <xdr:oneCellAnchor>
    <xdr:from>
      <xdr:col>3</xdr:col>
      <xdr:colOff>628650</xdr:colOff>
      <xdr:row>57</xdr:row>
      <xdr:rowOff>38100</xdr:rowOff>
    </xdr:from>
    <xdr:ext cx="628650" cy="1173429"/>
    <xdr:pic>
      <xdr:nvPicPr>
        <xdr:cNvPr id="11" name="Picture 10">
          <a:extLst>
            <a:ext uri="{FF2B5EF4-FFF2-40B4-BE49-F238E27FC236}">
              <a16:creationId xmlns:a16="http://schemas.microsoft.com/office/drawing/2014/main" id="{D49C5B61-D039-4AF8-8230-F2E96F119F9E}"/>
            </a:ext>
          </a:extLst>
        </xdr:cNvPr>
        <xdr:cNvPicPr>
          <a:picLocks noChangeAspect="1"/>
        </xdr:cNvPicPr>
      </xdr:nvPicPr>
      <xdr:blipFill>
        <a:blip xmlns:r="http://schemas.openxmlformats.org/officeDocument/2006/relationships" r:embed="rId36"/>
        <a:stretch>
          <a:fillRect/>
        </a:stretch>
      </xdr:blipFill>
      <xdr:spPr>
        <a:xfrm>
          <a:off x="4743450" y="37388800"/>
          <a:ext cx="628650" cy="1173429"/>
        </a:xfrm>
        <a:prstGeom prst="rect">
          <a:avLst/>
        </a:prstGeom>
      </xdr:spPr>
    </xdr:pic>
    <xdr:clientData/>
  </xdr:oneCellAnchor>
  <xdr:oneCellAnchor>
    <xdr:from>
      <xdr:col>3</xdr:col>
      <xdr:colOff>1457326</xdr:colOff>
      <xdr:row>57</xdr:row>
      <xdr:rowOff>285750</xdr:rowOff>
    </xdr:from>
    <xdr:ext cx="444500" cy="498096"/>
    <xdr:pic>
      <xdr:nvPicPr>
        <xdr:cNvPr id="12" name="Picture 11">
          <a:extLst>
            <a:ext uri="{FF2B5EF4-FFF2-40B4-BE49-F238E27FC236}">
              <a16:creationId xmlns:a16="http://schemas.microsoft.com/office/drawing/2014/main" id="{EFC84C7B-7864-4573-BC27-8F7A6DCF2439}"/>
            </a:ext>
          </a:extLst>
        </xdr:cNvPr>
        <xdr:cNvPicPr>
          <a:picLocks noChangeAspect="1"/>
        </xdr:cNvPicPr>
      </xdr:nvPicPr>
      <xdr:blipFill>
        <a:blip xmlns:r="http://schemas.openxmlformats.org/officeDocument/2006/relationships" r:embed="rId37"/>
        <a:stretch>
          <a:fillRect/>
        </a:stretch>
      </xdr:blipFill>
      <xdr:spPr>
        <a:xfrm>
          <a:off x="5572126" y="37636450"/>
          <a:ext cx="444500" cy="498096"/>
        </a:xfrm>
        <a:prstGeom prst="rect">
          <a:avLst/>
        </a:prstGeom>
      </xdr:spPr>
    </xdr:pic>
    <xdr:clientData/>
  </xdr:oneCellAnchor>
  <xdr:oneCellAnchor>
    <xdr:from>
      <xdr:col>3</xdr:col>
      <xdr:colOff>1984375</xdr:colOff>
      <xdr:row>57</xdr:row>
      <xdr:rowOff>257175</xdr:rowOff>
    </xdr:from>
    <xdr:ext cx="552450" cy="618342"/>
    <xdr:pic>
      <xdr:nvPicPr>
        <xdr:cNvPr id="13" name="Picture 12">
          <a:extLst>
            <a:ext uri="{FF2B5EF4-FFF2-40B4-BE49-F238E27FC236}">
              <a16:creationId xmlns:a16="http://schemas.microsoft.com/office/drawing/2014/main" id="{110A8A3E-233E-43AD-B366-D7E8359F8791}"/>
            </a:ext>
          </a:extLst>
        </xdr:cNvPr>
        <xdr:cNvPicPr>
          <a:picLocks noChangeAspect="1"/>
        </xdr:cNvPicPr>
      </xdr:nvPicPr>
      <xdr:blipFill>
        <a:blip xmlns:r="http://schemas.openxmlformats.org/officeDocument/2006/relationships" r:embed="rId38"/>
        <a:stretch>
          <a:fillRect/>
        </a:stretch>
      </xdr:blipFill>
      <xdr:spPr>
        <a:xfrm>
          <a:off x="6099175" y="37607875"/>
          <a:ext cx="552450" cy="618342"/>
        </a:xfrm>
        <a:prstGeom prst="rect">
          <a:avLst/>
        </a:prstGeom>
      </xdr:spPr>
    </xdr:pic>
    <xdr:clientData/>
  </xdr:oneCellAnchor>
  <xdr:twoCellAnchor editAs="oneCell">
    <xdr:from>
      <xdr:col>3</xdr:col>
      <xdr:colOff>1547948</xdr:colOff>
      <xdr:row>62</xdr:row>
      <xdr:rowOff>692149</xdr:rowOff>
    </xdr:from>
    <xdr:to>
      <xdr:col>3</xdr:col>
      <xdr:colOff>2489470</xdr:colOff>
      <xdr:row>62</xdr:row>
      <xdr:rowOff>1251858</xdr:rowOff>
    </xdr:to>
    <xdr:pic>
      <xdr:nvPicPr>
        <xdr:cNvPr id="14" name="Picture 13">
          <a:extLst>
            <a:ext uri="{FF2B5EF4-FFF2-40B4-BE49-F238E27FC236}">
              <a16:creationId xmlns:a16="http://schemas.microsoft.com/office/drawing/2014/main" id="{58362784-E47A-44F0-84EE-18B3A3FAE593}"/>
            </a:ext>
          </a:extLst>
        </xdr:cNvPr>
        <xdr:cNvPicPr>
          <a:picLocks noChangeAspect="1"/>
        </xdr:cNvPicPr>
      </xdr:nvPicPr>
      <xdr:blipFill>
        <a:blip xmlns:r="http://schemas.openxmlformats.org/officeDocument/2006/relationships" r:embed="rId39"/>
        <a:stretch>
          <a:fillRect/>
        </a:stretch>
      </xdr:blipFill>
      <xdr:spPr>
        <a:xfrm>
          <a:off x="5662748" y="44862749"/>
          <a:ext cx="941522" cy="559709"/>
        </a:xfrm>
        <a:prstGeom prst="rect">
          <a:avLst/>
        </a:prstGeom>
      </xdr:spPr>
    </xdr:pic>
    <xdr:clientData/>
  </xdr:twoCellAnchor>
  <xdr:twoCellAnchor editAs="oneCell">
    <xdr:from>
      <xdr:col>3</xdr:col>
      <xdr:colOff>1542745</xdr:colOff>
      <xdr:row>61</xdr:row>
      <xdr:rowOff>853689</xdr:rowOff>
    </xdr:from>
    <xdr:to>
      <xdr:col>3</xdr:col>
      <xdr:colOff>2757591</xdr:colOff>
      <xdr:row>61</xdr:row>
      <xdr:rowOff>2131574</xdr:rowOff>
    </xdr:to>
    <xdr:pic>
      <xdr:nvPicPr>
        <xdr:cNvPr id="17" name="Picture 14">
          <a:extLst>
            <a:ext uri="{FF2B5EF4-FFF2-40B4-BE49-F238E27FC236}">
              <a16:creationId xmlns:a16="http://schemas.microsoft.com/office/drawing/2014/main" id="{87362F22-5E6B-459A-BBA4-C351B535D409}"/>
            </a:ext>
          </a:extLst>
        </xdr:cNvPr>
        <xdr:cNvPicPr>
          <a:picLocks noChangeAspect="1"/>
        </xdr:cNvPicPr>
      </xdr:nvPicPr>
      <xdr:blipFill>
        <a:blip xmlns:r="http://schemas.openxmlformats.org/officeDocument/2006/relationships" r:embed="rId40"/>
        <a:stretch>
          <a:fillRect/>
        </a:stretch>
      </xdr:blipFill>
      <xdr:spPr>
        <a:xfrm>
          <a:off x="5817694" y="42234164"/>
          <a:ext cx="1214846" cy="1277885"/>
        </a:xfrm>
        <a:prstGeom prst="rect">
          <a:avLst/>
        </a:prstGeom>
      </xdr:spPr>
    </xdr:pic>
    <xdr:clientData/>
  </xdr:twoCellAnchor>
  <xdr:oneCellAnchor>
    <xdr:from>
      <xdr:col>2</xdr:col>
      <xdr:colOff>1142900</xdr:colOff>
      <xdr:row>20</xdr:row>
      <xdr:rowOff>0</xdr:rowOff>
    </xdr:from>
    <xdr:ext cx="360" cy="252928"/>
    <mc:AlternateContent xmlns:mc="http://schemas.openxmlformats.org/markup-compatibility/2006" xmlns:xdr14="http://schemas.microsoft.com/office/excel/2010/spreadsheetDrawing">
      <mc:Choice Requires="xdr14">
        <xdr:contentPart xmlns:r="http://schemas.openxmlformats.org/officeDocument/2006/relationships" r:id="rId41">
          <xdr14:nvContentPartPr>
            <xdr14:cNvPr id="16" name="Ink 15">
              <a:extLst>
                <a:ext uri="{FF2B5EF4-FFF2-40B4-BE49-F238E27FC236}">
                  <a16:creationId xmlns:a16="http://schemas.microsoft.com/office/drawing/2014/main" id="{FA39C547-96EF-4BBF-8425-FB0F7DFB681C}"/>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31"/>
            <a:stretch>
              <a:fillRect/>
            </a:stretch>
          </xdr:blipFill>
          <xdr:spPr>
            <a:xfrm>
              <a:off x="1603800" y="187560"/>
              <a:ext cx="18000" cy="18000"/>
            </a:xfrm>
            <a:prstGeom prst="rect">
              <a:avLst/>
            </a:prstGeom>
          </xdr:spPr>
        </xdr:pic>
      </mc:Fallback>
    </mc:AlternateContent>
    <xdr:clientData/>
  </xdr:oneCellAnchor>
  <xdr:twoCellAnchor editAs="oneCell">
    <xdr:from>
      <xdr:col>3</xdr:col>
      <xdr:colOff>761998</xdr:colOff>
      <xdr:row>61</xdr:row>
      <xdr:rowOff>263236</xdr:rowOff>
    </xdr:from>
    <xdr:to>
      <xdr:col>3</xdr:col>
      <xdr:colOff>3994573</xdr:colOff>
      <xdr:row>61</xdr:row>
      <xdr:rowOff>2244437</xdr:rowOff>
    </xdr:to>
    <xdr:pic>
      <xdr:nvPicPr>
        <xdr:cNvPr id="15" name="Picture 14">
          <a:extLst>
            <a:ext uri="{FF2B5EF4-FFF2-40B4-BE49-F238E27FC236}">
              <a16:creationId xmlns:a16="http://schemas.microsoft.com/office/drawing/2014/main" id="{2AB368B9-497B-46BC-928C-8A8682678540}"/>
            </a:ext>
          </a:extLst>
        </xdr:cNvPr>
        <xdr:cNvPicPr>
          <a:picLocks noChangeAspect="1"/>
        </xdr:cNvPicPr>
      </xdr:nvPicPr>
      <xdr:blipFill>
        <a:blip xmlns:r="http://schemas.openxmlformats.org/officeDocument/2006/relationships" r:embed="rId42"/>
        <a:stretch>
          <a:fillRect/>
        </a:stretch>
      </xdr:blipFill>
      <xdr:spPr>
        <a:xfrm>
          <a:off x="4800598" y="41594116"/>
          <a:ext cx="3232575" cy="19812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1142900</xdr:colOff>
      <xdr:row>69</xdr:row>
      <xdr:rowOff>0</xdr:rowOff>
    </xdr:from>
    <xdr:ext cx="360" cy="996612"/>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59331EE9-F556-4212-BA5B-0C517EF6270D}"/>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24"/>
            <a:stretch>
              <a:fillRect/>
            </a:stretch>
          </xdr:blipFill>
          <xdr:spPr>
            <a:xfrm>
              <a:off x="1603800" y="187560"/>
              <a:ext cx="18000" cy="18000"/>
            </a:xfrm>
            <a:prstGeom prst="rect">
              <a:avLst/>
            </a:prstGeom>
          </xdr:spPr>
        </xdr:pic>
      </mc:Fallback>
    </mc:AlternateContent>
    <xdr:clientData/>
  </xdr:oneCellAnchor>
  <xdr:oneCellAnchor>
    <xdr:from>
      <xdr:col>2</xdr:col>
      <xdr:colOff>1142900</xdr:colOff>
      <xdr:row>154</xdr:row>
      <xdr:rowOff>0</xdr:rowOff>
    </xdr:from>
    <xdr:ext cx="360" cy="256913"/>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3" name="Ink 2">
              <a:extLst>
                <a:ext uri="{FF2B5EF4-FFF2-40B4-BE49-F238E27FC236}">
                  <a16:creationId xmlns:a16="http://schemas.microsoft.com/office/drawing/2014/main" id="{04924E10-F993-4F99-97CF-220712ED91E6}"/>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24"/>
            <a:stretch>
              <a:fillRect/>
            </a:stretch>
          </xdr:blipFill>
          <xdr:spPr>
            <a:xfrm>
              <a:off x="1603800" y="187560"/>
              <a:ext cx="18000" cy="18000"/>
            </a:xfrm>
            <a:prstGeom prst="rect">
              <a:avLst/>
            </a:prstGeom>
          </xdr:spPr>
        </xdr:pic>
      </mc:Fallback>
    </mc:AlternateContent>
    <xdr:clientData/>
  </xdr:oneCellAnchor>
  <xdr:oneCellAnchor>
    <xdr:from>
      <xdr:col>2</xdr:col>
      <xdr:colOff>1142900</xdr:colOff>
      <xdr:row>53</xdr:row>
      <xdr:rowOff>0</xdr:rowOff>
    </xdr:from>
    <xdr:ext cx="360" cy="252928"/>
    <mc:AlternateContent xmlns:mc="http://schemas.openxmlformats.org/markup-compatibility/2006" xmlns:xdr14="http://schemas.microsoft.com/office/excel/2010/spreadsheetDrawing">
      <mc:Choice Requires="xdr14">
        <xdr:contentPart xmlns:r="http://schemas.openxmlformats.org/officeDocument/2006/relationships" r:id="rId26">
          <xdr14:nvContentPartPr>
            <xdr14:cNvPr id="4" name="Ink 3">
              <a:extLst>
                <a:ext uri="{FF2B5EF4-FFF2-40B4-BE49-F238E27FC236}">
                  <a16:creationId xmlns:a16="http://schemas.microsoft.com/office/drawing/2014/main" id="{2912677A-0B6A-4919-9DDE-C580FD0B601B}"/>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24"/>
            <a:stretch>
              <a:fillRect/>
            </a:stretch>
          </xdr:blipFill>
          <xdr:spPr>
            <a:xfrm>
              <a:off x="1603800" y="187560"/>
              <a:ext cx="18000" cy="18000"/>
            </a:xfrm>
            <a:prstGeom prst="rect">
              <a:avLst/>
            </a:prstGeom>
          </xdr:spPr>
        </xdr:pic>
      </mc:Fallback>
    </mc:AlternateContent>
    <xdr:clientData/>
  </xdr:oneCellAnchor>
  <xdr:oneCellAnchor>
    <xdr:from>
      <xdr:col>2</xdr:col>
      <xdr:colOff>1142900</xdr:colOff>
      <xdr:row>69</xdr:row>
      <xdr:rowOff>0</xdr:rowOff>
    </xdr:from>
    <xdr:ext cx="360" cy="2281274"/>
    <mc:AlternateContent xmlns:mc="http://schemas.openxmlformats.org/markup-compatibility/2006" xmlns:xdr14="http://schemas.microsoft.com/office/excel/2010/spreadsheetDrawing">
      <mc:Choice Requires="xdr14">
        <xdr:contentPart xmlns:r="http://schemas.openxmlformats.org/officeDocument/2006/relationships" r:id="rId27">
          <xdr14:nvContentPartPr>
            <xdr14:cNvPr id="5" name="Ink 4">
              <a:extLst>
                <a:ext uri="{FF2B5EF4-FFF2-40B4-BE49-F238E27FC236}">
                  <a16:creationId xmlns:a16="http://schemas.microsoft.com/office/drawing/2014/main" id="{C0F084AD-9CC9-4FBB-AAA0-72DF56F456DB}"/>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28"/>
            <a:stretch>
              <a:fillRect/>
            </a:stretch>
          </xdr:blipFill>
          <xdr:spPr>
            <a:xfrm>
              <a:off x="1603800" y="187560"/>
              <a:ext cx="18000" cy="18000"/>
            </a:xfrm>
            <a:prstGeom prst="rect">
              <a:avLst/>
            </a:prstGeom>
          </xdr:spPr>
        </xdr:pic>
      </mc:Fallback>
    </mc:AlternateContent>
    <xdr:clientData/>
  </xdr:oneCellAnchor>
  <xdr:oneCellAnchor>
    <xdr:from>
      <xdr:col>2</xdr:col>
      <xdr:colOff>1142900</xdr:colOff>
      <xdr:row>69</xdr:row>
      <xdr:rowOff>0</xdr:rowOff>
    </xdr:from>
    <xdr:ext cx="360" cy="256913"/>
    <mc:AlternateContent xmlns:mc="http://schemas.openxmlformats.org/markup-compatibility/2006" xmlns:xdr14="http://schemas.microsoft.com/office/excel/2010/spreadsheetDrawing">
      <mc:Choice Requires="xdr14">
        <xdr:contentPart xmlns:r="http://schemas.openxmlformats.org/officeDocument/2006/relationships" r:id="rId29">
          <xdr14:nvContentPartPr>
            <xdr14:cNvPr id="6" name="Ink 5">
              <a:extLst>
                <a:ext uri="{FF2B5EF4-FFF2-40B4-BE49-F238E27FC236}">
                  <a16:creationId xmlns:a16="http://schemas.microsoft.com/office/drawing/2014/main" id="{0B1D2165-4FF9-4400-AED8-94B855EB8A0B}"/>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28"/>
            <a:stretch>
              <a:fillRect/>
            </a:stretch>
          </xdr:blipFill>
          <xdr:spPr>
            <a:xfrm>
              <a:off x="1603800" y="187560"/>
              <a:ext cx="18000" cy="18000"/>
            </a:xfrm>
            <a:prstGeom prst="rect">
              <a:avLst/>
            </a:prstGeom>
          </xdr:spPr>
        </xdr:pic>
      </mc:Fallback>
    </mc:AlternateContent>
    <xdr:clientData/>
  </xdr:oneCellAnchor>
  <xdr:twoCellAnchor>
    <xdr:from>
      <xdr:col>3</xdr:col>
      <xdr:colOff>2632364</xdr:colOff>
      <xdr:row>78</xdr:row>
      <xdr:rowOff>83127</xdr:rowOff>
    </xdr:from>
    <xdr:to>
      <xdr:col>3</xdr:col>
      <xdr:colOff>4016568</xdr:colOff>
      <xdr:row>78</xdr:row>
      <xdr:rowOff>1025237</xdr:rowOff>
    </xdr:to>
    <xdr:sp macro="" textlink="">
      <xdr:nvSpPr>
        <xdr:cNvPr id="7" name="Rectangle 6">
          <a:extLst>
            <a:ext uri="{FF2B5EF4-FFF2-40B4-BE49-F238E27FC236}">
              <a16:creationId xmlns:a16="http://schemas.microsoft.com/office/drawing/2014/main" id="{713900A4-D291-41AD-88A1-4E0C2EF45D22}"/>
            </a:ext>
          </a:extLst>
        </xdr:cNvPr>
        <xdr:cNvSpPr/>
      </xdr:nvSpPr>
      <xdr:spPr>
        <a:xfrm>
          <a:off x="1806864" y="14999277"/>
          <a:ext cx="0" cy="103910"/>
        </a:xfrm>
        <a:prstGeom prst="rect">
          <a:avLst/>
        </a:prstGeom>
        <a:blipFill dpi="0" rotWithShape="1">
          <a:blip xmlns:r="http://schemas.openxmlformats.org/officeDocument/2006/relationships" r:embed="rId30" cstate="print">
            <a:extLst>
              <a:ext uri="{28A0092B-C50C-407E-A947-70E740481C1C}">
                <a14:useLocalDpi xmlns:a14="http://schemas.microsoft.com/office/drawing/2010/main" val="0"/>
              </a:ext>
            </a:extLst>
          </a:blip>
          <a:srcRect/>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737658</xdr:colOff>
      <xdr:row>76</xdr:row>
      <xdr:rowOff>975783</xdr:rowOff>
    </xdr:from>
    <xdr:to>
      <xdr:col>3</xdr:col>
      <xdr:colOff>1956858</xdr:colOff>
      <xdr:row>76</xdr:row>
      <xdr:rowOff>1382182</xdr:rowOff>
    </xdr:to>
    <xdr:sp macro="" textlink="">
      <xdr:nvSpPr>
        <xdr:cNvPr id="8" name="Oval 7">
          <a:extLst>
            <a:ext uri="{FF2B5EF4-FFF2-40B4-BE49-F238E27FC236}">
              <a16:creationId xmlns:a16="http://schemas.microsoft.com/office/drawing/2014/main" id="{C6BEEBED-EB49-46CE-B294-6F4683029810}"/>
            </a:ext>
          </a:extLst>
        </xdr:cNvPr>
        <xdr:cNvSpPr/>
      </xdr:nvSpPr>
      <xdr:spPr>
        <a:xfrm>
          <a:off x="1810808" y="14729883"/>
          <a:ext cx="0" cy="0"/>
        </a:xfrm>
        <a:prstGeom prst="ellipse">
          <a:avLst/>
        </a:prstGeom>
        <a:blipFill dpi="0" rotWithShape="1">
          <a:blip xmlns:r="http://schemas.openxmlformats.org/officeDocument/2006/relationships" r:embed="rId31" cstate="print">
            <a:extLst>
              <a:ext uri="{28A0092B-C50C-407E-A947-70E740481C1C}">
                <a14:useLocalDpi xmlns:a14="http://schemas.microsoft.com/office/drawing/2010/main" val="0"/>
              </a:ext>
            </a:extLst>
          </a:blip>
          <a:srcRect/>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3</xdr:col>
      <xdr:colOff>899160</xdr:colOff>
      <xdr:row>17</xdr:row>
      <xdr:rowOff>91440</xdr:rowOff>
    </xdr:from>
    <xdr:ext cx="2472690" cy="1412240"/>
    <xdr:pic>
      <xdr:nvPicPr>
        <xdr:cNvPr id="9" name="Picture 8" descr="6&quot; Stainless Steel ADA B Class Grate – Vodaland">
          <a:extLst>
            <a:ext uri="{FF2B5EF4-FFF2-40B4-BE49-F238E27FC236}">
              <a16:creationId xmlns:a16="http://schemas.microsoft.com/office/drawing/2014/main" id="{1FA07A79-740B-4F99-B709-18F60F04CC66}"/>
            </a:ext>
          </a:extLst>
        </xdr:cNvPr>
        <xdr:cNvPicPr>
          <a:picLocks noChangeAspect="1" noChangeArrowheads="1"/>
        </xdr:cNvPicPr>
      </xdr:nvPicPr>
      <xdr:blipFill rotWithShape="1">
        <a:blip xmlns:r="http://schemas.openxmlformats.org/officeDocument/2006/relationships" r:embed="rId32" cstate="print">
          <a:extLst>
            <a:ext uri="{28A0092B-C50C-407E-A947-70E740481C1C}">
              <a14:useLocalDpi xmlns:a14="http://schemas.microsoft.com/office/drawing/2010/main" val="0"/>
            </a:ext>
          </a:extLst>
        </a:blip>
        <a:srcRect t="21914" b="20370"/>
        <a:stretch/>
      </xdr:blipFill>
      <xdr:spPr bwMode="auto">
        <a:xfrm>
          <a:off x="1807210" y="3406140"/>
          <a:ext cx="2472690" cy="14122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727498</xdr:colOff>
      <xdr:row>46</xdr:row>
      <xdr:rowOff>431376</xdr:rowOff>
    </xdr:from>
    <xdr:ext cx="2512060" cy="1940750"/>
    <xdr:pic>
      <xdr:nvPicPr>
        <xdr:cNvPr id="10" name="Picture 9" descr="Amazon.com : VYH 3&quot; x 4&quot; Rain Gutter Downspout Drop Outlet Aluminum K Style  (4 Pack) : Tools &amp; Home Improvement">
          <a:extLst>
            <a:ext uri="{FF2B5EF4-FFF2-40B4-BE49-F238E27FC236}">
              <a16:creationId xmlns:a16="http://schemas.microsoft.com/office/drawing/2014/main" id="{7FB9EE14-C41D-4E87-A934-457445C43275}"/>
            </a:ext>
          </a:extLst>
        </xdr:cNvPr>
        <xdr:cNvPicPr>
          <a:picLocks noChangeAspect="1" noChangeArrowheads="1"/>
        </xdr:cNvPicPr>
      </xdr:nvPicPr>
      <xdr:blipFill rotWithShape="1">
        <a:blip xmlns:r="http://schemas.openxmlformats.org/officeDocument/2006/relationships" r:embed="rId33" cstate="print">
          <a:extLst>
            <a:ext uri="{28A0092B-C50C-407E-A947-70E740481C1C}">
              <a14:useLocalDpi xmlns:a14="http://schemas.microsoft.com/office/drawing/2010/main" val="0"/>
            </a:ext>
          </a:extLst>
        </a:blip>
        <a:srcRect t="11143"/>
        <a:stretch/>
      </xdr:blipFill>
      <xdr:spPr bwMode="auto">
        <a:xfrm flipH="1">
          <a:off x="5159269" y="48929501"/>
          <a:ext cx="2512060" cy="1940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179068</xdr:colOff>
      <xdr:row>18</xdr:row>
      <xdr:rowOff>106679</xdr:rowOff>
    </xdr:from>
    <xdr:ext cx="1268731" cy="1694181"/>
    <xdr:pic>
      <xdr:nvPicPr>
        <xdr:cNvPr id="11" name="Picture 10">
          <a:extLst>
            <a:ext uri="{FF2B5EF4-FFF2-40B4-BE49-F238E27FC236}">
              <a16:creationId xmlns:a16="http://schemas.microsoft.com/office/drawing/2014/main" id="{00634997-3792-4D19-8BB3-37FDA879EB4D}"/>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1385568" y="3605529"/>
          <a:ext cx="1268731" cy="169418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1490520</xdr:colOff>
      <xdr:row>18</xdr:row>
      <xdr:rowOff>91440</xdr:rowOff>
    </xdr:from>
    <xdr:ext cx="2596340" cy="1717498"/>
    <xdr:pic>
      <xdr:nvPicPr>
        <xdr:cNvPr id="12" name="Picture 11" descr="Gray Granite Texture with Parallel Decorative Grooves. Natural Stone as a  Wall Finishing Material Stock Photo | Adobe Stock">
          <a:extLst>
            <a:ext uri="{FF2B5EF4-FFF2-40B4-BE49-F238E27FC236}">
              <a16:creationId xmlns:a16="http://schemas.microsoft.com/office/drawing/2014/main" id="{FCF8B584-CFB9-4345-9B4A-9BF442226BE1}"/>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1808020" y="3590290"/>
          <a:ext cx="2596340" cy="171749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1142900</xdr:colOff>
      <xdr:row>68</xdr:row>
      <xdr:rowOff>0</xdr:rowOff>
    </xdr:from>
    <xdr:ext cx="360" cy="1158400"/>
    <mc:AlternateContent xmlns:mc="http://schemas.openxmlformats.org/markup-compatibility/2006" xmlns:xdr14="http://schemas.microsoft.com/office/excel/2010/spreadsheetDrawing">
      <mc:Choice Requires="xdr14">
        <xdr:contentPart xmlns:r="http://schemas.openxmlformats.org/officeDocument/2006/relationships" r:id="rId36">
          <xdr14:nvContentPartPr>
            <xdr14:cNvPr id="13" name="Ink 12">
              <a:extLst>
                <a:ext uri="{FF2B5EF4-FFF2-40B4-BE49-F238E27FC236}">
                  <a16:creationId xmlns:a16="http://schemas.microsoft.com/office/drawing/2014/main" id="{61CEA698-9F10-402B-8E0E-12C12A6AC80C}"/>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37"/>
            <a:stretch>
              <a:fillRect/>
            </a:stretch>
          </xdr:blipFill>
          <xdr:spPr>
            <a:xfrm>
              <a:off x="1603800" y="187560"/>
              <a:ext cx="18000" cy="18000"/>
            </a:xfrm>
            <a:prstGeom prst="rect">
              <a:avLst/>
            </a:prstGeom>
          </xdr:spPr>
        </xdr:pic>
      </mc:Fallback>
    </mc:AlternateContent>
    <xdr:clientData/>
  </xdr:oneCellAnchor>
  <xdr:oneCellAnchor>
    <xdr:from>
      <xdr:col>3</xdr:col>
      <xdr:colOff>1102543</xdr:colOff>
      <xdr:row>98</xdr:row>
      <xdr:rowOff>166254</xdr:rowOff>
    </xdr:from>
    <xdr:ext cx="954857" cy="661208"/>
    <xdr:pic>
      <xdr:nvPicPr>
        <xdr:cNvPr id="14" name="Picture 13">
          <a:extLst>
            <a:ext uri="{FF2B5EF4-FFF2-40B4-BE49-F238E27FC236}">
              <a16:creationId xmlns:a16="http://schemas.microsoft.com/office/drawing/2014/main" id="{789CF040-1362-480C-BEFB-845EFB2DFB7B}"/>
            </a:ext>
          </a:extLst>
        </xdr:cNvPr>
        <xdr:cNvPicPr>
          <a:picLocks noChangeAspect="1"/>
        </xdr:cNvPicPr>
      </xdr:nvPicPr>
      <xdr:blipFill>
        <a:blip xmlns:r="http://schemas.openxmlformats.org/officeDocument/2006/relationships" r:embed="rId38"/>
        <a:stretch>
          <a:fillRect/>
        </a:stretch>
      </xdr:blipFill>
      <xdr:spPr>
        <a:xfrm>
          <a:off x="1807393" y="18765404"/>
          <a:ext cx="954857" cy="661208"/>
        </a:xfrm>
        <a:prstGeom prst="rect">
          <a:avLst/>
        </a:prstGeom>
      </xdr:spPr>
    </xdr:pic>
    <xdr:clientData/>
  </xdr:oneCellAnchor>
  <xdr:twoCellAnchor>
    <xdr:from>
      <xdr:col>3</xdr:col>
      <xdr:colOff>871882</xdr:colOff>
      <xdr:row>96</xdr:row>
      <xdr:rowOff>296517</xdr:rowOff>
    </xdr:from>
    <xdr:to>
      <xdr:col>3</xdr:col>
      <xdr:colOff>2569817</xdr:colOff>
      <xdr:row>96</xdr:row>
      <xdr:rowOff>917713</xdr:rowOff>
    </xdr:to>
    <xdr:sp macro="" textlink="">
      <xdr:nvSpPr>
        <xdr:cNvPr id="15" name="Rectangle 14">
          <a:extLst>
            <a:ext uri="{FF2B5EF4-FFF2-40B4-BE49-F238E27FC236}">
              <a16:creationId xmlns:a16="http://schemas.microsoft.com/office/drawing/2014/main" id="{701F5147-7745-46F9-BF96-5274AD9ED4AA}"/>
            </a:ext>
          </a:extLst>
        </xdr:cNvPr>
        <xdr:cNvSpPr/>
      </xdr:nvSpPr>
      <xdr:spPr>
        <a:xfrm>
          <a:off x="1811682" y="18413067"/>
          <a:ext cx="0" cy="0"/>
        </a:xfrm>
        <a:prstGeom prst="rect">
          <a:avLst/>
        </a:prstGeom>
        <a:blipFill dpi="0" rotWithShape="1">
          <a:blip xmlns:r="http://schemas.openxmlformats.org/officeDocument/2006/relationships" r:embed="rId39" cstate="print">
            <a:extLst>
              <a:ext uri="{28A0092B-C50C-407E-A947-70E740481C1C}">
                <a14:useLocalDpi xmlns:a14="http://schemas.microsoft.com/office/drawing/2010/main" val="0"/>
              </a:ext>
            </a:extLst>
          </a:blip>
          <a:srcRect/>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1606825</xdr:colOff>
      <xdr:row>85</xdr:row>
      <xdr:rowOff>57979</xdr:rowOff>
    </xdr:from>
    <xdr:to>
      <xdr:col>3</xdr:col>
      <xdr:colOff>2401956</xdr:colOff>
      <xdr:row>85</xdr:row>
      <xdr:rowOff>1165413</xdr:rowOff>
    </xdr:to>
    <xdr:sp macro="" textlink="">
      <xdr:nvSpPr>
        <xdr:cNvPr id="16" name="Rectangle 15">
          <a:extLst>
            <a:ext uri="{FF2B5EF4-FFF2-40B4-BE49-F238E27FC236}">
              <a16:creationId xmlns:a16="http://schemas.microsoft.com/office/drawing/2014/main" id="{3E8CE84C-C9D3-44A6-ABCA-53270E4B6A33}"/>
            </a:ext>
          </a:extLst>
        </xdr:cNvPr>
        <xdr:cNvSpPr/>
      </xdr:nvSpPr>
      <xdr:spPr>
        <a:xfrm>
          <a:off x="1810025" y="16263179"/>
          <a:ext cx="1381" cy="123184"/>
        </a:xfrm>
        <a:prstGeom prst="rect">
          <a:avLst/>
        </a:prstGeom>
        <a:blipFill dpi="0" rotWithShape="1">
          <a:blip xmlns:r="http://schemas.openxmlformats.org/officeDocument/2006/relationships" r:embed="rId40" cstate="print">
            <a:extLst>
              <a:ext uri="{28A0092B-C50C-407E-A947-70E740481C1C}">
                <a14:useLocalDpi xmlns:a14="http://schemas.microsoft.com/office/drawing/2010/main" val="0"/>
              </a:ext>
            </a:extLst>
          </a:blip>
          <a:srcRect/>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2</xdr:col>
      <xdr:colOff>1142900</xdr:colOff>
      <xdr:row>69</xdr:row>
      <xdr:rowOff>0</xdr:rowOff>
    </xdr:from>
    <xdr:ext cx="360" cy="256913"/>
    <mc:AlternateContent xmlns:mc="http://schemas.openxmlformats.org/markup-compatibility/2006" xmlns:xdr14="http://schemas.microsoft.com/office/excel/2010/spreadsheetDrawing">
      <mc:Choice Requires="xdr14">
        <xdr:contentPart xmlns:r="http://schemas.openxmlformats.org/officeDocument/2006/relationships" r:id="rId41">
          <xdr14:nvContentPartPr>
            <xdr14:cNvPr id="17" name="Ink 16">
              <a:extLst>
                <a:ext uri="{FF2B5EF4-FFF2-40B4-BE49-F238E27FC236}">
                  <a16:creationId xmlns:a16="http://schemas.microsoft.com/office/drawing/2014/main" id="{9CEB8DEF-AB54-418E-87E0-3AB96EE7E926}"/>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37"/>
            <a:stretch>
              <a:fillRect/>
            </a:stretch>
          </xdr:blipFill>
          <xdr:spPr>
            <a:xfrm>
              <a:off x="1603800" y="187560"/>
              <a:ext cx="18000" cy="18000"/>
            </a:xfrm>
            <a:prstGeom prst="rect">
              <a:avLst/>
            </a:prstGeom>
          </xdr:spPr>
        </xdr:pic>
      </mc:Fallback>
    </mc:AlternateContent>
    <xdr:clientData/>
  </xdr:oneCellAnchor>
  <xdr:twoCellAnchor>
    <xdr:from>
      <xdr:col>3</xdr:col>
      <xdr:colOff>60037</xdr:colOff>
      <xdr:row>78</xdr:row>
      <xdr:rowOff>120842</xdr:rowOff>
    </xdr:from>
    <xdr:to>
      <xdr:col>3</xdr:col>
      <xdr:colOff>2189019</xdr:colOff>
      <xdr:row>78</xdr:row>
      <xdr:rowOff>1108364</xdr:rowOff>
    </xdr:to>
    <xdr:sp macro="" textlink="">
      <xdr:nvSpPr>
        <xdr:cNvPr id="18" name="Rectangle 17">
          <a:extLst>
            <a:ext uri="{FF2B5EF4-FFF2-40B4-BE49-F238E27FC236}">
              <a16:creationId xmlns:a16="http://schemas.microsoft.com/office/drawing/2014/main" id="{77603BD1-3685-4E43-B4ED-41ED3F44EE1E}"/>
            </a:ext>
          </a:extLst>
        </xdr:cNvPr>
        <xdr:cNvSpPr/>
      </xdr:nvSpPr>
      <xdr:spPr>
        <a:xfrm>
          <a:off x="1266537" y="15036992"/>
          <a:ext cx="541482" cy="60422"/>
        </a:xfrm>
        <a:prstGeom prst="rect">
          <a:avLst/>
        </a:prstGeom>
        <a:blipFill dpi="0" rotWithShape="1">
          <a:blip xmlns:r="http://schemas.openxmlformats.org/officeDocument/2006/relationships" r:embed="rId42" cstate="print">
            <a:extLst>
              <a:ext uri="{28A0092B-C50C-407E-A947-70E740481C1C}">
                <a14:useLocalDpi xmlns:a14="http://schemas.microsoft.com/office/drawing/2010/main" val="0"/>
              </a:ext>
            </a:extLst>
          </a:blip>
          <a:srcRect/>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2899930</xdr:colOff>
      <xdr:row>78</xdr:row>
      <xdr:rowOff>1198034</xdr:rowOff>
    </xdr:from>
    <xdr:to>
      <xdr:col>3</xdr:col>
      <xdr:colOff>4017818</xdr:colOff>
      <xdr:row>78</xdr:row>
      <xdr:rowOff>2061634</xdr:rowOff>
    </xdr:to>
    <xdr:sp macro="" textlink="">
      <xdr:nvSpPr>
        <xdr:cNvPr id="19" name="Rectangle 18">
          <a:extLst>
            <a:ext uri="{FF2B5EF4-FFF2-40B4-BE49-F238E27FC236}">
              <a16:creationId xmlns:a16="http://schemas.microsoft.com/office/drawing/2014/main" id="{65F6D234-874F-4E41-B2FD-D72101321D33}"/>
            </a:ext>
          </a:extLst>
        </xdr:cNvPr>
        <xdr:cNvSpPr/>
      </xdr:nvSpPr>
      <xdr:spPr>
        <a:xfrm>
          <a:off x="1807730" y="15098184"/>
          <a:ext cx="288" cy="0"/>
        </a:xfrm>
        <a:prstGeom prst="rect">
          <a:avLst/>
        </a:prstGeom>
        <a:blipFill dpi="0" rotWithShape="1">
          <a:blip xmlns:r="http://schemas.openxmlformats.org/officeDocument/2006/relationships" r:embed="rId43" cstate="print">
            <a:extLst>
              <a:ext uri="{28A0092B-C50C-407E-A947-70E740481C1C}">
                <a14:useLocalDpi xmlns:a14="http://schemas.microsoft.com/office/drawing/2010/main" val="0"/>
              </a:ext>
            </a:extLst>
          </a:blip>
          <a:srcRect/>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557548</xdr:colOff>
      <xdr:row>78</xdr:row>
      <xdr:rowOff>1183601</xdr:rowOff>
    </xdr:from>
    <xdr:to>
      <xdr:col>3</xdr:col>
      <xdr:colOff>1776748</xdr:colOff>
      <xdr:row>78</xdr:row>
      <xdr:rowOff>1884218</xdr:rowOff>
    </xdr:to>
    <xdr:sp macro="" textlink="">
      <xdr:nvSpPr>
        <xdr:cNvPr id="20" name="Oval 19">
          <a:extLst>
            <a:ext uri="{FF2B5EF4-FFF2-40B4-BE49-F238E27FC236}">
              <a16:creationId xmlns:a16="http://schemas.microsoft.com/office/drawing/2014/main" id="{D49795C9-13D9-4536-BFC7-EE763A6D6E83}"/>
            </a:ext>
          </a:extLst>
        </xdr:cNvPr>
        <xdr:cNvSpPr/>
      </xdr:nvSpPr>
      <xdr:spPr>
        <a:xfrm>
          <a:off x="1764048" y="15102801"/>
          <a:ext cx="44450" cy="0"/>
        </a:xfrm>
        <a:prstGeom prst="ellipse">
          <a:avLst/>
        </a:prstGeom>
        <a:blipFill dpi="0" rotWithShape="1">
          <a:blip xmlns:r="http://schemas.openxmlformats.org/officeDocument/2006/relationships" r:embed="rId44" cstate="print">
            <a:extLst>
              <a:ext uri="{28A0092B-C50C-407E-A947-70E740481C1C}">
                <a14:useLocalDpi xmlns:a14="http://schemas.microsoft.com/office/drawing/2010/main" val="0"/>
              </a:ext>
            </a:extLst>
          </a:blip>
          <a:srcRect/>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3</xdr:col>
      <xdr:colOff>1374775</xdr:colOff>
      <xdr:row>100</xdr:row>
      <xdr:rowOff>282576</xdr:rowOff>
    </xdr:from>
    <xdr:ext cx="444389" cy="697288"/>
    <xdr:pic>
      <xdr:nvPicPr>
        <xdr:cNvPr id="21" name="Picture 20">
          <a:extLst>
            <a:ext uri="{FF2B5EF4-FFF2-40B4-BE49-F238E27FC236}">
              <a16:creationId xmlns:a16="http://schemas.microsoft.com/office/drawing/2014/main" id="{33B4EFB7-1FF1-4EDF-9905-C0D048CAD387}"/>
            </a:ext>
          </a:extLst>
        </xdr:cNvPr>
        <xdr:cNvPicPr>
          <a:picLocks noChangeAspect="1"/>
        </xdr:cNvPicPr>
      </xdr:nvPicPr>
      <xdr:blipFill>
        <a:blip xmlns:r="http://schemas.openxmlformats.org/officeDocument/2006/relationships" r:embed="rId45"/>
        <a:stretch>
          <a:fillRect/>
        </a:stretch>
      </xdr:blipFill>
      <xdr:spPr>
        <a:xfrm>
          <a:off x="1806575" y="19148426"/>
          <a:ext cx="444389" cy="697288"/>
        </a:xfrm>
        <a:prstGeom prst="rect">
          <a:avLst/>
        </a:prstGeom>
      </xdr:spPr>
    </xdr:pic>
    <xdr:clientData/>
  </xdr:oneCellAnchor>
  <xdr:oneCellAnchor>
    <xdr:from>
      <xdr:col>3</xdr:col>
      <xdr:colOff>1200152</xdr:colOff>
      <xdr:row>97</xdr:row>
      <xdr:rowOff>85725</xdr:rowOff>
    </xdr:from>
    <xdr:ext cx="987424" cy="959081"/>
    <xdr:pic>
      <xdr:nvPicPr>
        <xdr:cNvPr id="22" name="Picture 21">
          <a:extLst>
            <a:ext uri="{FF2B5EF4-FFF2-40B4-BE49-F238E27FC236}">
              <a16:creationId xmlns:a16="http://schemas.microsoft.com/office/drawing/2014/main" id="{9435EF53-D20A-4788-9744-4CBE5D1454E7}"/>
            </a:ext>
          </a:extLst>
        </xdr:cNvPr>
        <xdr:cNvPicPr>
          <a:picLocks noChangeAspect="1"/>
        </xdr:cNvPicPr>
      </xdr:nvPicPr>
      <xdr:blipFill>
        <a:blip xmlns:r="http://schemas.openxmlformats.org/officeDocument/2006/relationships" r:embed="rId46"/>
        <a:stretch>
          <a:fillRect/>
        </a:stretch>
      </xdr:blipFill>
      <xdr:spPr>
        <a:xfrm>
          <a:off x="1809752" y="18500725"/>
          <a:ext cx="987424" cy="959081"/>
        </a:xfrm>
        <a:prstGeom prst="rect">
          <a:avLst/>
        </a:prstGeom>
      </xdr:spPr>
    </xdr:pic>
    <xdr:clientData/>
  </xdr:oneCellAnchor>
  <xdr:oneCellAnchor>
    <xdr:from>
      <xdr:col>3</xdr:col>
      <xdr:colOff>1012861</xdr:colOff>
      <xdr:row>99</xdr:row>
      <xdr:rowOff>14464</xdr:rowOff>
    </xdr:from>
    <xdr:ext cx="1025716" cy="820888"/>
    <xdr:pic>
      <xdr:nvPicPr>
        <xdr:cNvPr id="23" name="Picture 22">
          <a:extLst>
            <a:ext uri="{FF2B5EF4-FFF2-40B4-BE49-F238E27FC236}">
              <a16:creationId xmlns:a16="http://schemas.microsoft.com/office/drawing/2014/main" id="{C07BC30E-2001-486B-A8D7-9C76FA8292BA}"/>
            </a:ext>
          </a:extLst>
        </xdr:cNvPr>
        <xdr:cNvPicPr>
          <a:picLocks noChangeAspect="1"/>
        </xdr:cNvPicPr>
      </xdr:nvPicPr>
      <xdr:blipFill>
        <a:blip xmlns:r="http://schemas.openxmlformats.org/officeDocument/2006/relationships" r:embed="rId47"/>
        <a:stretch>
          <a:fillRect/>
        </a:stretch>
      </xdr:blipFill>
      <xdr:spPr>
        <a:xfrm rot="15998025">
          <a:off x="1909025" y="18695350"/>
          <a:ext cx="820888" cy="1025716"/>
        </a:xfrm>
        <a:prstGeom prst="rect">
          <a:avLst/>
        </a:prstGeom>
      </xdr:spPr>
    </xdr:pic>
    <xdr:clientData/>
  </xdr:oneCellAnchor>
  <xdr:oneCellAnchor>
    <xdr:from>
      <xdr:col>3</xdr:col>
      <xdr:colOff>628650</xdr:colOff>
      <xdr:row>84</xdr:row>
      <xdr:rowOff>38100</xdr:rowOff>
    </xdr:from>
    <xdr:ext cx="693421" cy="1006706"/>
    <xdr:pic>
      <xdr:nvPicPr>
        <xdr:cNvPr id="24" name="Picture 23">
          <a:extLst>
            <a:ext uri="{FF2B5EF4-FFF2-40B4-BE49-F238E27FC236}">
              <a16:creationId xmlns:a16="http://schemas.microsoft.com/office/drawing/2014/main" id="{163D1B62-74C0-468B-A63B-5551C314297D}"/>
            </a:ext>
          </a:extLst>
        </xdr:cNvPr>
        <xdr:cNvPicPr>
          <a:picLocks noChangeAspect="1"/>
        </xdr:cNvPicPr>
      </xdr:nvPicPr>
      <xdr:blipFill>
        <a:blip xmlns:r="http://schemas.openxmlformats.org/officeDocument/2006/relationships" r:embed="rId48"/>
        <a:stretch>
          <a:fillRect/>
        </a:stretch>
      </xdr:blipFill>
      <xdr:spPr>
        <a:xfrm>
          <a:off x="1809750" y="16059150"/>
          <a:ext cx="693421" cy="1006706"/>
        </a:xfrm>
        <a:prstGeom prst="rect">
          <a:avLst/>
        </a:prstGeom>
      </xdr:spPr>
    </xdr:pic>
    <xdr:clientData/>
  </xdr:oneCellAnchor>
  <xdr:oneCellAnchor>
    <xdr:from>
      <xdr:col>3</xdr:col>
      <xdr:colOff>1468582</xdr:colOff>
      <xdr:row>84</xdr:row>
      <xdr:rowOff>285751</xdr:rowOff>
    </xdr:from>
    <xdr:ext cx="568036" cy="531667"/>
    <xdr:pic>
      <xdr:nvPicPr>
        <xdr:cNvPr id="25" name="Picture 24">
          <a:extLst>
            <a:ext uri="{FF2B5EF4-FFF2-40B4-BE49-F238E27FC236}">
              <a16:creationId xmlns:a16="http://schemas.microsoft.com/office/drawing/2014/main" id="{0B3FFD30-E84A-43AC-B8AF-82BF17A74388}"/>
            </a:ext>
          </a:extLst>
        </xdr:cNvPr>
        <xdr:cNvPicPr>
          <a:picLocks noChangeAspect="1"/>
        </xdr:cNvPicPr>
      </xdr:nvPicPr>
      <xdr:blipFill>
        <a:blip xmlns:r="http://schemas.openxmlformats.org/officeDocument/2006/relationships" r:embed="rId49"/>
        <a:stretch>
          <a:fillRect/>
        </a:stretch>
      </xdr:blipFill>
      <xdr:spPr>
        <a:xfrm>
          <a:off x="1811482" y="16205201"/>
          <a:ext cx="568036" cy="531667"/>
        </a:xfrm>
        <a:prstGeom prst="rect">
          <a:avLst/>
        </a:prstGeom>
      </xdr:spPr>
    </xdr:pic>
    <xdr:clientData/>
  </xdr:oneCellAnchor>
  <xdr:oneCellAnchor>
    <xdr:from>
      <xdr:col>3</xdr:col>
      <xdr:colOff>2122921</xdr:colOff>
      <xdr:row>84</xdr:row>
      <xdr:rowOff>118630</xdr:rowOff>
    </xdr:from>
    <xdr:ext cx="552450" cy="754207"/>
    <xdr:pic>
      <xdr:nvPicPr>
        <xdr:cNvPr id="26" name="Picture 25">
          <a:extLst>
            <a:ext uri="{FF2B5EF4-FFF2-40B4-BE49-F238E27FC236}">
              <a16:creationId xmlns:a16="http://schemas.microsoft.com/office/drawing/2014/main" id="{B2E7960D-D3CD-494B-ACC5-3B9419767CF0}"/>
            </a:ext>
          </a:extLst>
        </xdr:cNvPr>
        <xdr:cNvPicPr>
          <a:picLocks noChangeAspect="1"/>
        </xdr:cNvPicPr>
      </xdr:nvPicPr>
      <xdr:blipFill>
        <a:blip xmlns:r="http://schemas.openxmlformats.org/officeDocument/2006/relationships" r:embed="rId50"/>
        <a:stretch>
          <a:fillRect/>
        </a:stretch>
      </xdr:blipFill>
      <xdr:spPr>
        <a:xfrm>
          <a:off x="1811771" y="16139680"/>
          <a:ext cx="552450" cy="754207"/>
        </a:xfrm>
        <a:prstGeom prst="rect">
          <a:avLst/>
        </a:prstGeom>
      </xdr:spPr>
    </xdr:pic>
    <xdr:clientData/>
  </xdr:oneCellAnchor>
  <xdr:oneCellAnchor>
    <xdr:from>
      <xdr:col>3</xdr:col>
      <xdr:colOff>1303191</xdr:colOff>
      <xdr:row>122</xdr:row>
      <xdr:rowOff>95619</xdr:rowOff>
    </xdr:from>
    <xdr:ext cx="1287609" cy="1234417"/>
    <xdr:pic>
      <xdr:nvPicPr>
        <xdr:cNvPr id="27" name="Picture 26">
          <a:extLst>
            <a:ext uri="{FF2B5EF4-FFF2-40B4-BE49-F238E27FC236}">
              <a16:creationId xmlns:a16="http://schemas.microsoft.com/office/drawing/2014/main" id="{7393F1C8-AFE6-4D47-A35B-FA09F22F050C}"/>
            </a:ext>
          </a:extLst>
        </xdr:cNvPr>
        <xdr:cNvPicPr>
          <a:picLocks noChangeAspect="1"/>
        </xdr:cNvPicPr>
      </xdr:nvPicPr>
      <xdr:blipFill>
        <a:blip xmlns:r="http://schemas.openxmlformats.org/officeDocument/2006/relationships" r:embed="rId51"/>
        <a:stretch>
          <a:fillRect/>
        </a:stretch>
      </xdr:blipFill>
      <xdr:spPr>
        <a:xfrm>
          <a:off x="1811191" y="23114369"/>
          <a:ext cx="1287609" cy="1234417"/>
        </a:xfrm>
        <a:prstGeom prst="rect">
          <a:avLst/>
        </a:prstGeom>
      </xdr:spPr>
    </xdr:pic>
    <xdr:clientData/>
  </xdr:oneCellAnchor>
  <xdr:oneCellAnchor>
    <xdr:from>
      <xdr:col>3</xdr:col>
      <xdr:colOff>1470999</xdr:colOff>
      <xdr:row>123</xdr:row>
      <xdr:rowOff>273260</xdr:rowOff>
    </xdr:from>
    <xdr:ext cx="946800" cy="924467"/>
    <xdr:pic>
      <xdr:nvPicPr>
        <xdr:cNvPr id="28" name="Picture 27">
          <a:extLst>
            <a:ext uri="{FF2B5EF4-FFF2-40B4-BE49-F238E27FC236}">
              <a16:creationId xmlns:a16="http://schemas.microsoft.com/office/drawing/2014/main" id="{A424C962-7E18-4C39-A146-C63CF231B6DE}"/>
            </a:ext>
          </a:extLst>
        </xdr:cNvPr>
        <xdr:cNvPicPr>
          <a:picLocks noChangeAspect="1"/>
        </xdr:cNvPicPr>
      </xdr:nvPicPr>
      <xdr:blipFill>
        <a:blip xmlns:r="http://schemas.openxmlformats.org/officeDocument/2006/relationships" r:embed="rId52"/>
        <a:stretch>
          <a:fillRect/>
        </a:stretch>
      </xdr:blipFill>
      <xdr:spPr>
        <a:xfrm rot="5400000">
          <a:off x="1818715" y="23376094"/>
          <a:ext cx="924467" cy="946800"/>
        </a:xfrm>
        <a:prstGeom prst="rect">
          <a:avLst/>
        </a:prstGeom>
      </xdr:spPr>
    </xdr:pic>
    <xdr:clientData/>
  </xdr:oneCellAnchor>
  <xdr:oneCellAnchor>
    <xdr:from>
      <xdr:col>3</xdr:col>
      <xdr:colOff>1485033</xdr:colOff>
      <xdr:row>75</xdr:row>
      <xdr:rowOff>213880</xdr:rowOff>
    </xdr:from>
    <xdr:ext cx="1280161" cy="1026795"/>
    <xdr:pic>
      <xdr:nvPicPr>
        <xdr:cNvPr id="29" name="Picture 28">
          <a:extLst>
            <a:ext uri="{FF2B5EF4-FFF2-40B4-BE49-F238E27FC236}">
              <a16:creationId xmlns:a16="http://schemas.microsoft.com/office/drawing/2014/main" id="{9D175149-04C0-4AC4-A64E-B5A87A26FB56}"/>
            </a:ext>
          </a:extLst>
        </xdr:cNvPr>
        <xdr:cNvPicPr>
          <a:picLocks noChangeAspect="1"/>
        </xdr:cNvPicPr>
      </xdr:nvPicPr>
      <xdr:blipFill>
        <a:blip xmlns:r="http://schemas.openxmlformats.org/officeDocument/2006/relationships" r:embed="rId53"/>
        <a:stretch>
          <a:fillRect/>
        </a:stretch>
      </xdr:blipFill>
      <xdr:spPr>
        <a:xfrm>
          <a:off x="1808883" y="14545830"/>
          <a:ext cx="1280161" cy="1026795"/>
        </a:xfrm>
        <a:prstGeom prst="rect">
          <a:avLst/>
        </a:prstGeom>
      </xdr:spPr>
    </xdr:pic>
    <xdr:clientData/>
  </xdr:oneCellAnchor>
  <xdr:oneCellAnchor>
    <xdr:from>
      <xdr:col>3</xdr:col>
      <xdr:colOff>528293</xdr:colOff>
      <xdr:row>95</xdr:row>
      <xdr:rowOff>32263</xdr:rowOff>
    </xdr:from>
    <xdr:ext cx="1885219" cy="860663"/>
    <xdr:pic>
      <xdr:nvPicPr>
        <xdr:cNvPr id="30" name="Picture 29">
          <a:extLst>
            <a:ext uri="{FF2B5EF4-FFF2-40B4-BE49-F238E27FC236}">
              <a16:creationId xmlns:a16="http://schemas.microsoft.com/office/drawing/2014/main" id="{095A82CD-5486-45F0-A4D2-31015F979416}"/>
            </a:ext>
          </a:extLst>
        </xdr:cNvPr>
        <xdr:cNvPicPr>
          <a:picLocks noChangeAspect="1"/>
        </xdr:cNvPicPr>
      </xdr:nvPicPr>
      <xdr:blipFill>
        <a:blip xmlns:r="http://schemas.openxmlformats.org/officeDocument/2006/relationships" r:embed="rId54"/>
        <a:stretch>
          <a:fillRect/>
        </a:stretch>
      </xdr:blipFill>
      <xdr:spPr>
        <a:xfrm>
          <a:off x="1734793" y="18078963"/>
          <a:ext cx="1885219" cy="860663"/>
        </a:xfrm>
        <a:prstGeom prst="rect">
          <a:avLst/>
        </a:prstGeom>
      </xdr:spPr>
    </xdr:pic>
    <xdr:clientData/>
  </xdr:oneCellAnchor>
  <xdr:oneCellAnchor>
    <xdr:from>
      <xdr:col>3</xdr:col>
      <xdr:colOff>377826</xdr:colOff>
      <xdr:row>94</xdr:row>
      <xdr:rowOff>66675</xdr:rowOff>
    </xdr:from>
    <xdr:ext cx="2461237" cy="1139884"/>
    <xdr:pic>
      <xdr:nvPicPr>
        <xdr:cNvPr id="31" name="Picture 30">
          <a:extLst>
            <a:ext uri="{FF2B5EF4-FFF2-40B4-BE49-F238E27FC236}">
              <a16:creationId xmlns:a16="http://schemas.microsoft.com/office/drawing/2014/main" id="{1794B8B9-F9D9-4151-B0E3-B9CB22804A13}"/>
            </a:ext>
          </a:extLst>
        </xdr:cNvPr>
        <xdr:cNvPicPr>
          <a:picLocks noChangeAspect="1"/>
        </xdr:cNvPicPr>
      </xdr:nvPicPr>
      <xdr:blipFill>
        <a:blip xmlns:r="http://schemas.openxmlformats.org/officeDocument/2006/relationships" r:embed="rId55"/>
        <a:stretch>
          <a:fillRect/>
        </a:stretch>
      </xdr:blipFill>
      <xdr:spPr>
        <a:xfrm>
          <a:off x="1584326" y="17929225"/>
          <a:ext cx="2461237" cy="1139884"/>
        </a:xfrm>
        <a:prstGeom prst="rect">
          <a:avLst/>
        </a:prstGeom>
      </xdr:spPr>
    </xdr:pic>
    <xdr:clientData/>
  </xdr:oneCellAnchor>
  <xdr:oneCellAnchor>
    <xdr:from>
      <xdr:col>3</xdr:col>
      <xdr:colOff>2032001</xdr:colOff>
      <xdr:row>112</xdr:row>
      <xdr:rowOff>249382</xdr:rowOff>
    </xdr:from>
    <xdr:ext cx="729614" cy="1100224"/>
    <xdr:pic>
      <xdr:nvPicPr>
        <xdr:cNvPr id="32" name="Picture 31">
          <a:extLst>
            <a:ext uri="{FF2B5EF4-FFF2-40B4-BE49-F238E27FC236}">
              <a16:creationId xmlns:a16="http://schemas.microsoft.com/office/drawing/2014/main" id="{DE693A3C-7DA0-4B3D-8D5B-D15076FDC634}"/>
            </a:ext>
          </a:extLst>
        </xdr:cNvPr>
        <xdr:cNvPicPr>
          <a:picLocks noChangeAspect="1"/>
        </xdr:cNvPicPr>
      </xdr:nvPicPr>
      <xdr:blipFill>
        <a:blip xmlns:r="http://schemas.openxmlformats.org/officeDocument/2006/relationships" r:embed="rId56"/>
        <a:stretch>
          <a:fillRect/>
        </a:stretch>
      </xdr:blipFill>
      <xdr:spPr>
        <a:xfrm>
          <a:off x="1809751" y="21363132"/>
          <a:ext cx="729614" cy="1100224"/>
        </a:xfrm>
        <a:prstGeom prst="rect">
          <a:avLst/>
        </a:prstGeom>
      </xdr:spPr>
    </xdr:pic>
    <xdr:clientData/>
  </xdr:oneCellAnchor>
  <xdr:oneCellAnchor>
    <xdr:from>
      <xdr:col>3</xdr:col>
      <xdr:colOff>730251</xdr:colOff>
      <xdr:row>112</xdr:row>
      <xdr:rowOff>110836</xdr:rowOff>
    </xdr:from>
    <xdr:ext cx="889635" cy="1239289"/>
    <xdr:pic>
      <xdr:nvPicPr>
        <xdr:cNvPr id="33" name="Picture 32">
          <a:extLst>
            <a:ext uri="{FF2B5EF4-FFF2-40B4-BE49-F238E27FC236}">
              <a16:creationId xmlns:a16="http://schemas.microsoft.com/office/drawing/2014/main" id="{A68705AE-BD88-406D-A53F-FB063D947B87}"/>
            </a:ext>
          </a:extLst>
        </xdr:cNvPr>
        <xdr:cNvPicPr>
          <a:picLocks noChangeAspect="1"/>
        </xdr:cNvPicPr>
      </xdr:nvPicPr>
      <xdr:blipFill>
        <a:blip xmlns:r="http://schemas.openxmlformats.org/officeDocument/2006/relationships" r:embed="rId57"/>
        <a:stretch>
          <a:fillRect/>
        </a:stretch>
      </xdr:blipFill>
      <xdr:spPr>
        <a:xfrm>
          <a:off x="1809751" y="21288086"/>
          <a:ext cx="889635" cy="1239289"/>
        </a:xfrm>
        <a:prstGeom prst="rect">
          <a:avLst/>
        </a:prstGeom>
      </xdr:spPr>
    </xdr:pic>
    <xdr:clientData/>
  </xdr:oneCellAnchor>
  <xdr:oneCellAnchor>
    <xdr:from>
      <xdr:col>3</xdr:col>
      <xdr:colOff>1519959</xdr:colOff>
      <xdr:row>107</xdr:row>
      <xdr:rowOff>223688</xdr:rowOff>
    </xdr:from>
    <xdr:ext cx="707389" cy="882930"/>
    <xdr:pic>
      <xdr:nvPicPr>
        <xdr:cNvPr id="34" name="Picture 33">
          <a:extLst>
            <a:ext uri="{FF2B5EF4-FFF2-40B4-BE49-F238E27FC236}">
              <a16:creationId xmlns:a16="http://schemas.microsoft.com/office/drawing/2014/main" id="{1316499E-1877-4888-A6D7-EDD130BDECD9}"/>
            </a:ext>
          </a:extLst>
        </xdr:cNvPr>
        <xdr:cNvPicPr>
          <a:picLocks noChangeAspect="1"/>
        </xdr:cNvPicPr>
      </xdr:nvPicPr>
      <xdr:blipFill>
        <a:blip xmlns:r="http://schemas.openxmlformats.org/officeDocument/2006/relationships" r:embed="rId58"/>
        <a:stretch>
          <a:fillRect/>
        </a:stretch>
      </xdr:blipFill>
      <xdr:spPr>
        <a:xfrm>
          <a:off x="1812059" y="20442088"/>
          <a:ext cx="707389" cy="882930"/>
        </a:xfrm>
        <a:prstGeom prst="rect">
          <a:avLst/>
        </a:prstGeom>
      </xdr:spPr>
    </xdr:pic>
    <xdr:clientData/>
  </xdr:oneCellAnchor>
  <xdr:oneCellAnchor>
    <xdr:from>
      <xdr:col>3</xdr:col>
      <xdr:colOff>1123950</xdr:colOff>
      <xdr:row>79</xdr:row>
      <xdr:rowOff>259021</xdr:rowOff>
    </xdr:from>
    <xdr:ext cx="848995" cy="1001744"/>
    <xdr:pic>
      <xdr:nvPicPr>
        <xdr:cNvPr id="35" name="Picture 34">
          <a:extLst>
            <a:ext uri="{FF2B5EF4-FFF2-40B4-BE49-F238E27FC236}">
              <a16:creationId xmlns:a16="http://schemas.microsoft.com/office/drawing/2014/main" id="{B5E5DE3A-33AC-4F54-91EA-6E46F59BF12E}"/>
            </a:ext>
          </a:extLst>
        </xdr:cNvPr>
        <xdr:cNvPicPr>
          <a:picLocks noChangeAspect="1"/>
        </xdr:cNvPicPr>
      </xdr:nvPicPr>
      <xdr:blipFill>
        <a:blip xmlns:r="http://schemas.openxmlformats.org/officeDocument/2006/relationships" r:embed="rId59"/>
        <a:stretch>
          <a:fillRect/>
        </a:stretch>
      </xdr:blipFill>
      <xdr:spPr>
        <a:xfrm>
          <a:off x="1809750" y="15283121"/>
          <a:ext cx="848995" cy="1001744"/>
        </a:xfrm>
        <a:prstGeom prst="rect">
          <a:avLst/>
        </a:prstGeom>
      </xdr:spPr>
    </xdr:pic>
    <xdr:clientData/>
  </xdr:oneCellAnchor>
  <xdr:oneCellAnchor>
    <xdr:from>
      <xdr:col>3</xdr:col>
      <xdr:colOff>1355436</xdr:colOff>
      <xdr:row>144</xdr:row>
      <xdr:rowOff>153560</xdr:rowOff>
    </xdr:from>
    <xdr:ext cx="800099" cy="1196046"/>
    <xdr:pic>
      <xdr:nvPicPr>
        <xdr:cNvPr id="36" name="Picture 35">
          <a:extLst>
            <a:ext uri="{FF2B5EF4-FFF2-40B4-BE49-F238E27FC236}">
              <a16:creationId xmlns:a16="http://schemas.microsoft.com/office/drawing/2014/main" id="{C49D8CA4-4406-44EA-9DE4-35F7288331BF}"/>
            </a:ext>
          </a:extLst>
        </xdr:cNvPr>
        <xdr:cNvPicPr>
          <a:picLocks noChangeAspect="1"/>
        </xdr:cNvPicPr>
      </xdr:nvPicPr>
      <xdr:blipFill>
        <a:blip xmlns:r="http://schemas.openxmlformats.org/officeDocument/2006/relationships" r:embed="rId60"/>
        <a:stretch>
          <a:fillRect/>
        </a:stretch>
      </xdr:blipFill>
      <xdr:spPr>
        <a:xfrm>
          <a:off x="1812636" y="27223610"/>
          <a:ext cx="800099" cy="1196046"/>
        </a:xfrm>
        <a:prstGeom prst="rect">
          <a:avLst/>
        </a:prstGeom>
      </xdr:spPr>
    </xdr:pic>
    <xdr:clientData/>
  </xdr:oneCellAnchor>
  <xdr:twoCellAnchor editAs="oneCell">
    <xdr:from>
      <xdr:col>2</xdr:col>
      <xdr:colOff>1142900</xdr:colOff>
      <xdr:row>146</xdr:row>
      <xdr:rowOff>0</xdr:rowOff>
    </xdr:from>
    <xdr:to>
      <xdr:col>2</xdr:col>
      <xdr:colOff>1143260</xdr:colOff>
      <xdr:row>150</xdr:row>
      <xdr:rowOff>32140</xdr:rowOff>
    </xdr:to>
    <mc:AlternateContent xmlns:mc="http://schemas.openxmlformats.org/markup-compatibility/2006" xmlns:xdr14="http://schemas.microsoft.com/office/excel/2010/spreadsheetDrawing">
      <mc:Choice Requires="xdr14">
        <xdr:contentPart xmlns:r="http://schemas.openxmlformats.org/officeDocument/2006/relationships" r:id="rId61">
          <xdr14:nvContentPartPr>
            <xdr14:cNvPr id="41" name="Ink 40">
              <a:extLst>
                <a:ext uri="{FF2B5EF4-FFF2-40B4-BE49-F238E27FC236}">
                  <a16:creationId xmlns:a16="http://schemas.microsoft.com/office/drawing/2014/main" id="{7A369A0E-BB91-46B5-ACFC-DDC17185C248}"/>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62"/>
            <a:stretch>
              <a:fillRect/>
            </a:stretch>
          </xdr:blipFill>
          <xdr:spPr>
            <a:xfrm>
              <a:off x="1603800" y="187560"/>
              <a:ext cx="18000" cy="18000"/>
            </a:xfrm>
            <a:prstGeom prst="rect">
              <a:avLst/>
            </a:prstGeom>
          </xdr:spPr>
        </xdr:pic>
      </mc:Fallback>
    </mc:AlternateContent>
    <xdr:clientData/>
  </xdr:twoCellAnchor>
  <xdr:oneCellAnchor>
    <xdr:from>
      <xdr:col>2</xdr:col>
      <xdr:colOff>1142900</xdr:colOff>
      <xdr:row>146</xdr:row>
      <xdr:rowOff>0</xdr:rowOff>
    </xdr:from>
    <xdr:ext cx="360" cy="256913"/>
    <mc:AlternateContent xmlns:mc="http://schemas.openxmlformats.org/markup-compatibility/2006" xmlns:xdr14="http://schemas.microsoft.com/office/excel/2010/spreadsheetDrawing">
      <mc:Choice Requires="xdr14">
        <xdr:contentPart xmlns:r="http://schemas.openxmlformats.org/officeDocument/2006/relationships" r:id="rId63">
          <xdr14:nvContentPartPr>
            <xdr14:cNvPr id="42" name="Ink 41">
              <a:extLst>
                <a:ext uri="{FF2B5EF4-FFF2-40B4-BE49-F238E27FC236}">
                  <a16:creationId xmlns:a16="http://schemas.microsoft.com/office/drawing/2014/main" id="{46BA0B7A-6D64-4ABA-9812-39103B29CFA6}"/>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62"/>
            <a:stretch>
              <a:fillRect/>
            </a:stretch>
          </xdr:blipFill>
          <xdr:spPr>
            <a:xfrm>
              <a:off x="1603800" y="187560"/>
              <a:ext cx="18000" cy="18000"/>
            </a:xfrm>
            <a:prstGeom prst="rect">
              <a:avLst/>
            </a:prstGeom>
          </xdr:spPr>
        </xdr:pic>
      </mc:Fallback>
    </mc:AlternateContent>
    <xdr:clientData/>
  </xdr:oneCellAnchor>
  <xdr:oneCellAnchor>
    <xdr:from>
      <xdr:col>7</xdr:col>
      <xdr:colOff>1142900</xdr:colOff>
      <xdr:row>146</xdr:row>
      <xdr:rowOff>0</xdr:rowOff>
    </xdr:from>
    <xdr:ext cx="360" cy="955778"/>
    <mc:AlternateContent xmlns:mc="http://schemas.openxmlformats.org/markup-compatibility/2006" xmlns:xdr14="http://schemas.microsoft.com/office/excel/2010/spreadsheetDrawing">
      <mc:Choice Requires="xdr14">
        <xdr:contentPart xmlns:r="http://schemas.openxmlformats.org/officeDocument/2006/relationships" r:id="rId64">
          <xdr14:nvContentPartPr>
            <xdr14:cNvPr id="43" name="Ink 42">
              <a:extLst>
                <a:ext uri="{FF2B5EF4-FFF2-40B4-BE49-F238E27FC236}">
                  <a16:creationId xmlns:a16="http://schemas.microsoft.com/office/drawing/2014/main" id="{A336F614-1AE2-41A8-B197-B721AB7ED511}"/>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62"/>
            <a:stretch>
              <a:fillRect/>
            </a:stretch>
          </xdr:blipFill>
          <xdr:spPr>
            <a:xfrm>
              <a:off x="1603800" y="187560"/>
              <a:ext cx="18000" cy="18000"/>
            </a:xfrm>
            <a:prstGeom prst="rect">
              <a:avLst/>
            </a:prstGeom>
          </xdr:spPr>
        </xdr:pic>
      </mc:Fallback>
    </mc:AlternateContent>
    <xdr:clientData/>
  </xdr:oneCellAnchor>
  <xdr:oneCellAnchor>
    <xdr:from>
      <xdr:col>7</xdr:col>
      <xdr:colOff>1142900</xdr:colOff>
      <xdr:row>146</xdr:row>
      <xdr:rowOff>0</xdr:rowOff>
    </xdr:from>
    <xdr:ext cx="360" cy="256913"/>
    <mc:AlternateContent xmlns:mc="http://schemas.openxmlformats.org/markup-compatibility/2006" xmlns:xdr14="http://schemas.microsoft.com/office/excel/2010/spreadsheetDrawing">
      <mc:Choice Requires="xdr14">
        <xdr:contentPart xmlns:r="http://schemas.openxmlformats.org/officeDocument/2006/relationships" r:id="rId65">
          <xdr14:nvContentPartPr>
            <xdr14:cNvPr id="44" name="Ink 43">
              <a:extLst>
                <a:ext uri="{FF2B5EF4-FFF2-40B4-BE49-F238E27FC236}">
                  <a16:creationId xmlns:a16="http://schemas.microsoft.com/office/drawing/2014/main" id="{BB3459C4-1EE4-49A9-92A4-5D6E82C0E83A}"/>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62"/>
            <a:stretch>
              <a:fillRect/>
            </a:stretch>
          </xdr:blipFill>
          <xdr:spPr>
            <a:xfrm>
              <a:off x="1603800" y="187560"/>
              <a:ext cx="18000" cy="18000"/>
            </a:xfrm>
            <a:prstGeom prst="rect">
              <a:avLst/>
            </a:prstGeom>
          </xdr:spPr>
        </xdr:pic>
      </mc:Fallback>
    </mc:AlternateContent>
    <xdr:clientData/>
  </xdr:oneCellAnchor>
  <xdr:oneCellAnchor>
    <xdr:from>
      <xdr:col>2</xdr:col>
      <xdr:colOff>1142900</xdr:colOff>
      <xdr:row>155</xdr:row>
      <xdr:rowOff>0</xdr:rowOff>
    </xdr:from>
    <xdr:ext cx="360" cy="256913"/>
    <mc:AlternateContent xmlns:mc="http://schemas.openxmlformats.org/markup-compatibility/2006" xmlns:xdr14="http://schemas.microsoft.com/office/excel/2010/spreadsheetDrawing">
      <mc:Choice Requires="xdr14">
        <xdr:contentPart xmlns:r="http://schemas.openxmlformats.org/officeDocument/2006/relationships" r:id="rId66">
          <xdr14:nvContentPartPr>
            <xdr14:cNvPr id="37" name="Ink 36">
              <a:extLst>
                <a:ext uri="{FF2B5EF4-FFF2-40B4-BE49-F238E27FC236}">
                  <a16:creationId xmlns:a16="http://schemas.microsoft.com/office/drawing/2014/main" id="{F9671747-A88F-4355-BA93-824861F27F6E}"/>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24"/>
            <a:stretch>
              <a:fillRect/>
            </a:stretch>
          </xdr:blipFill>
          <xdr:spPr>
            <a:xfrm>
              <a:off x="1603800" y="187560"/>
              <a:ext cx="18000" cy="18000"/>
            </a:xfrm>
            <a:prstGeom prst="rect">
              <a:avLst/>
            </a:prstGeom>
          </xdr:spPr>
        </xdr:pic>
      </mc:Fallback>
    </mc:AlternateContent>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nabelbe-my.sharepoint.com/Schools/tender2020/2018%20Assessment/Jabal%20Almukabber/Jabal%20Al-Mukabb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nabelbe-my.sharepoint.com/Users/HP/Documents/School%20IV/R1%20School%20Construction/A14%20EJ%20Ph2/1%20Assessment/EJ%20Survey%20Update%202017%20Unprotected/Ahbab%20Al%20Rahman-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1593;&#1591;&#1575;&#1569;%20&#1605;&#1604;&#1593;&#1576;%20&#1575;&#1604;&#1601;&#1585;&#1610;&#1585;\FINAL%20SUBMISSION%2028.6.2020\Annex1%20BoQs\BoQs%20-pric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ool info"/>
      <sheetName val="importance factor"/>
      <sheetName val="room parameters"/>
      <sheetName val="schoolname"/>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ool info"/>
      <sheetName val="importance factor"/>
      <sheetName val="room parameters"/>
      <sheetName val="schoolname"/>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ZA170421T-10013-Annex1"/>
      <sheetName val="lists"/>
      <sheetName val="Mech. Preamble"/>
      <sheetName val="Elect. Preamble"/>
    </sheetNames>
    <sheetDataSet>
      <sheetData sheetId="0"/>
      <sheetData sheetId="1"/>
      <sheetData sheetId="2"/>
      <sheetData sheetId="3"/>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4-23T15:41:54.684"/>
    </inkml:context>
    <inkml:brush xml:id="br0">
      <inkml:brushProperty name="width" value="0.05" units="cm"/>
      <inkml:brushProperty name="height" value="0.05" units="cm"/>
      <inkml:brushProperty name="ignorePressure" value="1"/>
    </inkml:brush>
  </inkml:definitions>
  <inkml:trace contextRef="#ctx0" brushRef="#br0">-2147483648-2147483648</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6-16T10:33:06.129"/>
    </inkml:context>
    <inkml:brush xml:id="br0">
      <inkml:brushProperty name="width" value="0.05" units="cm"/>
      <inkml:brushProperty name="height" value="0.05" units="cm"/>
      <inkml:brushProperty name="ignorePressure" value="1"/>
    </inkml:brush>
  </inkml:definitions>
  <inkml:trace contextRef="#ctx0" brushRef="#br0">-2147483648-2147483648</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6-16T10:33:06.130"/>
    </inkml:context>
    <inkml:brush xml:id="br0">
      <inkml:brushProperty name="width" value="0.05" units="cm"/>
      <inkml:brushProperty name="height" value="0.05" units="cm"/>
      <inkml:brushProperty name="ignorePressure" value="1"/>
    </inkml:brush>
  </inkml:definitions>
  <inkml:trace contextRef="#ctx0" brushRef="#br0">-2147483648-2147483648</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6-16T10:33:06.131"/>
    </inkml:context>
    <inkml:brush xml:id="br0">
      <inkml:brushProperty name="width" value="0.05" units="cm"/>
      <inkml:brushProperty name="height" value="0.05" units="cm"/>
      <inkml:brushProperty name="ignorePressure" value="1"/>
    </inkml:brush>
  </inkml:definitions>
  <inkml:trace contextRef="#ctx0" brushRef="#br0">-2147483648-2147483648</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6-16T10:33:06.132"/>
    </inkml:context>
    <inkml:brush xml:id="br0">
      <inkml:brushProperty name="width" value="0.05" units="cm"/>
      <inkml:brushProperty name="height" value="0.05" units="cm"/>
      <inkml:brushProperty name="ignorePressure" value="1"/>
    </inkml:brush>
  </inkml:definitions>
  <inkml:trace contextRef="#ctx0" brushRef="#br0">-2147483648-2147483648</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6-16T10:33:06.133"/>
    </inkml:context>
    <inkml:brush xml:id="br0">
      <inkml:brushProperty name="width" value="0.05" units="cm"/>
      <inkml:brushProperty name="height" value="0.05" units="cm"/>
      <inkml:brushProperty name="ignorePressure" value="1"/>
    </inkml:brush>
  </inkml:definitions>
  <inkml:trace contextRef="#ctx0" brushRef="#br0">-2147483648-2147483648</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6-16T10:33:06.134"/>
    </inkml:context>
    <inkml:brush xml:id="br0">
      <inkml:brushProperty name="width" value="0.05" units="cm"/>
      <inkml:brushProperty name="height" value="0.05" units="cm"/>
      <inkml:brushProperty name="ignorePressure" value="1"/>
    </inkml:brush>
  </inkml:definitions>
  <inkml:trace contextRef="#ctx0" brushRef="#br0">-2147483648-2147483648</inkml:trace>
</inkml:ink>
</file>

<file path=xl/ink/ink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6-16T10:33:06.135"/>
    </inkml:context>
    <inkml:brush xml:id="br0">
      <inkml:brushProperty name="width" value="0.05" units="cm"/>
      <inkml:brushProperty name="height" value="0.05" units="cm"/>
      <inkml:brushProperty name="ignorePressure" value="1"/>
    </inkml:brush>
  </inkml:definitions>
  <inkml:trace contextRef="#ctx0" brushRef="#br0">-2147483648-2147483648</inkml:trace>
</inkml:ink>
</file>

<file path=xl/ink/ink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6-16T10:33:06.136"/>
    </inkml:context>
    <inkml:brush xml:id="br0">
      <inkml:brushProperty name="width" value="0.05" units="cm"/>
      <inkml:brushProperty name="height" value="0.05" units="cm"/>
      <inkml:brushProperty name="ignorePressure" value="1"/>
    </inkml:brush>
  </inkml:definitions>
  <inkml:trace contextRef="#ctx0" brushRef="#br0">-2147483648-2147483648</inkml:trace>
</inkml:ink>
</file>

<file path=xl/ink/ink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6-13T10:04:49.348"/>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6-13T10:04:49.349"/>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4-23T15:41:54.685"/>
    </inkml:context>
    <inkml:brush xml:id="br0">
      <inkml:brushProperty name="width" value="0.05" units="cm"/>
      <inkml:brushProperty name="height" value="0.05" units="cm"/>
      <inkml:brushProperty name="ignorePressure" value="1"/>
    </inkml:brush>
  </inkml:definitions>
  <inkml:trace contextRef="#ctx0" brushRef="#br0">-2147483648-2147483648</inkml:trace>
</inkml:ink>
</file>

<file path=xl/ink/ink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6-13T10:04:49.350"/>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6-13T10:04:49.351"/>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6-13T10:04:49.352"/>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6-13T10:04:49.353"/>
    </inkml:context>
    <inkml:brush xml:id="br0">
      <inkml:brushProperty name="width" value="0.05" units="cm"/>
      <inkml:brushProperty name="height" value="0.05" units="cm"/>
      <inkml:brushProperty name="ignorePressure" value="1"/>
    </inkml:brush>
  </inkml:definitions>
  <inkml:trace contextRef="#ctx0" brushRef="#br0">-2147483648-2147483648</inkml:trace>
</inkml:ink>
</file>

<file path=xl/ink/ink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6-13T10:04:49.354"/>
    </inkml:context>
    <inkml:brush xml:id="br0">
      <inkml:brushProperty name="width" value="0.05" units="cm"/>
      <inkml:brushProperty name="height" value="0.05" units="cm"/>
      <inkml:brushProperty name="ignorePressure" value="1"/>
    </inkml:brush>
  </inkml:definitions>
  <inkml:trace contextRef="#ctx0" brushRef="#br0">-2147483648-2147483648</inkml:trace>
</inkml:ink>
</file>

<file path=xl/ink/ink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6-18T08:57:42.534"/>
    </inkml:context>
    <inkml:brush xml:id="br0">
      <inkml:brushProperty name="width" value="0.05" units="cm"/>
      <inkml:brushProperty name="height" value="0.05" units="cm"/>
      <inkml:brushProperty name="ignorePressure" value="1"/>
    </inkml:brush>
  </inkml:definitions>
  <inkml:trace contextRef="#ctx0" brushRef="#br0">-2147483648-2147483648</inkml:trace>
</inkml:ink>
</file>

<file path=xl/ink/ink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6-18T08:57:42.535"/>
    </inkml:context>
    <inkml:brush xml:id="br0">
      <inkml:brushProperty name="width" value="0.05" units="cm"/>
      <inkml:brushProperty name="height" value="0.05" units="cm"/>
      <inkml:brushProperty name="ignorePressure" value="1"/>
    </inkml:brush>
  </inkml:definitions>
  <inkml:trace contextRef="#ctx0" brushRef="#br0">-2147483648-2147483648</inkml:trace>
</inkml:ink>
</file>

<file path=xl/ink/ink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6-18T08:57:42.536"/>
    </inkml:context>
    <inkml:brush xml:id="br0">
      <inkml:brushProperty name="width" value="0.05" units="cm"/>
      <inkml:brushProperty name="height" value="0.05" units="cm"/>
      <inkml:brushProperty name="ignorePressure" value="1"/>
    </inkml:brush>
  </inkml:definitions>
  <inkml:trace contextRef="#ctx0" brushRef="#br0">-2147483648-2147483648</inkml:trace>
</inkml:ink>
</file>

<file path=xl/ink/ink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6-18T08:57:42.537"/>
    </inkml:context>
    <inkml:brush xml:id="br0">
      <inkml:brushProperty name="width" value="0.05" units="cm"/>
      <inkml:brushProperty name="height" value="0.05" units="cm"/>
      <inkml:brushProperty name="ignorePressure" value="1"/>
    </inkml:brush>
  </inkml:definitions>
  <inkml:trace contextRef="#ctx0" brushRef="#br0">-2147483648-2147483648</inkml:trace>
</inkml:ink>
</file>

<file path=xl/ink/ink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7-08T04:42:24.781"/>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4-23T15:41:54.686"/>
    </inkml:context>
    <inkml:brush xml:id="br0">
      <inkml:brushProperty name="width" value="0.05" units="cm"/>
      <inkml:brushProperty name="height" value="0.05" units="cm"/>
      <inkml:brushProperty name="ignorePressure" value="1"/>
    </inkml:brush>
  </inkml:definitions>
  <inkml:trace contextRef="#ctx0" brushRef="#br0">-2147483648-2147483648</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6-11T04:22:22.315"/>
    </inkml:context>
    <inkml:brush xml:id="br0">
      <inkml:brushProperty name="width" value="0.05" units="cm"/>
      <inkml:brushProperty name="height" value="0.05" units="cm"/>
      <inkml:brushProperty name="ignorePressure" value="1"/>
    </inkml:brush>
  </inkml:definitions>
  <inkml:trace contextRef="#ctx0" brushRef="#br0">-2147483648-2147483648</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6-11T04:22:22.316"/>
    </inkml:context>
    <inkml:brush xml:id="br0">
      <inkml:brushProperty name="width" value="0.05" units="cm"/>
      <inkml:brushProperty name="height" value="0.05" units="cm"/>
      <inkml:brushProperty name="ignorePressure" value="1"/>
    </inkml:brush>
  </inkml:definitions>
  <inkml:trace contextRef="#ctx0" brushRef="#br0">-2147483648-2147483648</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6-18T08:32:19.548"/>
    </inkml:context>
    <inkml:brush xml:id="br0">
      <inkml:brushProperty name="width" value="0.05" units="cm"/>
      <inkml:brushProperty name="height" value="0.05" units="cm"/>
      <inkml:brushProperty name="ignorePressure" value="1"/>
    </inkml:brush>
  </inkml:definitions>
  <inkml:trace contextRef="#ctx0" brushRef="#br0">-2147483648-2147483648</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6-18T08:32:19.549"/>
    </inkml:context>
    <inkml:brush xml:id="br0">
      <inkml:brushProperty name="width" value="0.05" units="cm"/>
      <inkml:brushProperty name="height" value="0.05" units="cm"/>
      <inkml:brushProperty name="ignorePressure" value="1"/>
    </inkml:brush>
  </inkml:definitions>
  <inkml:trace contextRef="#ctx0" brushRef="#br0">-2147483648-2147483648</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6-16T10:33:06.126"/>
    </inkml:context>
    <inkml:brush xml:id="br0">
      <inkml:brushProperty name="width" value="0.05" units="cm"/>
      <inkml:brushProperty name="height" value="0.05" units="cm"/>
      <inkml:brushProperty name="ignorePressure" value="1"/>
    </inkml:brush>
  </inkml:definitions>
  <inkml:trace contextRef="#ctx0" brushRef="#br0">-2147483648-2147483648</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6-16T10:33:06.128"/>
    </inkml:context>
    <inkml:brush xml:id="br0">
      <inkml:brushProperty name="width" value="0.05" units="cm"/>
      <inkml:brushProperty name="height" value="0.05" units="cm"/>
      <inkml:brushProperty name="ignorePressure" value="1"/>
    </inkml:brush>
  </inkml:definitions>
  <inkml:trace contextRef="#ctx0" brushRef="#br0">-2147483648-2147483648</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outlinePr summaryBelow="0" summaryRight="0"/>
    <pageSetUpPr fitToPage="1"/>
  </sheetPr>
  <dimension ref="A1:CV202"/>
  <sheetViews>
    <sheetView tabSelected="1" view="pageBreakPreview" topLeftCell="A127" zoomScale="38" zoomScaleNormal="75" zoomScaleSheetLayoutView="85" zoomScalePageLayoutView="75" workbookViewId="0">
      <selection activeCell="N128" sqref="N128"/>
    </sheetView>
  </sheetViews>
  <sheetFormatPr defaultColWidth="8.5703125" defaultRowHeight="14.45" outlineLevelRow="1"/>
  <cols>
    <col min="1" max="1" width="4" style="7" customWidth="1"/>
    <col min="2" max="2" width="12.42578125" style="32" customWidth="1"/>
    <col min="3" max="3" width="46.42578125" style="33" customWidth="1"/>
    <col min="4" max="4" width="64.5703125" style="32" customWidth="1"/>
    <col min="5" max="5" width="14" style="15" customWidth="1"/>
    <col min="6" max="6" width="11.42578125" style="15" customWidth="1"/>
    <col min="7" max="7" width="14.85546875" style="137" customWidth="1"/>
    <col min="8" max="8" width="24.5703125" style="35" customWidth="1"/>
    <col min="9" max="9" width="4.42578125" style="31" customWidth="1"/>
    <col min="10" max="13" width="11.42578125" customWidth="1"/>
  </cols>
  <sheetData>
    <row r="1" spans="1:100" s="4" customFormat="1" ht="24.95" customHeight="1">
      <c r="B1" s="217" t="s">
        <v>0</v>
      </c>
      <c r="C1" s="218"/>
      <c r="D1" s="218"/>
      <c r="E1" s="218"/>
      <c r="F1" s="218"/>
      <c r="G1" s="218"/>
      <c r="H1" s="218"/>
      <c r="J1" s="72"/>
      <c r="K1" s="73"/>
      <c r="L1" s="73"/>
      <c r="M1" s="73"/>
      <c r="N1" s="73"/>
      <c r="O1" s="73"/>
      <c r="P1" s="73"/>
    </row>
    <row r="2" spans="1:100" s="4" customFormat="1" ht="24.95" customHeight="1" outlineLevel="1">
      <c r="B2" s="219" t="s">
        <v>1</v>
      </c>
      <c r="C2" s="219"/>
      <c r="D2" s="219"/>
      <c r="E2" s="219"/>
      <c r="F2" s="219"/>
      <c r="G2" s="219"/>
      <c r="H2" s="219"/>
      <c r="J2" s="74"/>
      <c r="K2" s="74"/>
      <c r="L2" s="74"/>
      <c r="M2" s="74"/>
      <c r="N2" s="74"/>
      <c r="O2" s="74"/>
      <c r="P2" s="74"/>
    </row>
    <row r="3" spans="1:100" s="4" customFormat="1" ht="24.95" customHeight="1" outlineLevel="1">
      <c r="B3" s="220" t="s">
        <v>2</v>
      </c>
      <c r="C3" s="220"/>
      <c r="D3" s="220"/>
      <c r="E3" s="220"/>
      <c r="F3" s="220"/>
      <c r="G3" s="220"/>
      <c r="H3" s="220"/>
      <c r="J3" s="75"/>
      <c r="K3" s="75"/>
      <c r="L3" s="75"/>
      <c r="M3" s="75"/>
      <c r="N3" s="75"/>
      <c r="O3" s="75"/>
      <c r="P3" s="75"/>
    </row>
    <row r="4" spans="1:100" s="4" customFormat="1" ht="24.95" customHeight="1" outlineLevel="1">
      <c r="B4" s="225" t="s">
        <v>3</v>
      </c>
      <c r="C4" s="225"/>
      <c r="D4" s="225"/>
      <c r="E4" s="225"/>
      <c r="F4" s="225"/>
      <c r="G4" s="225"/>
      <c r="H4" s="225"/>
      <c r="J4" s="76"/>
      <c r="K4" s="76"/>
      <c r="L4" s="76"/>
      <c r="M4" s="76"/>
      <c r="N4" s="76"/>
      <c r="O4" s="76"/>
      <c r="P4" s="76"/>
    </row>
    <row r="5" spans="1:100" s="4" customFormat="1" ht="18.600000000000001" outlineLevel="1">
      <c r="B5" s="77"/>
      <c r="C5" s="77"/>
      <c r="D5" s="77"/>
      <c r="E5" s="77"/>
      <c r="F5" s="77"/>
      <c r="G5" s="77"/>
      <c r="H5" s="77"/>
      <c r="J5" s="76"/>
      <c r="K5" s="76"/>
      <c r="L5" s="76"/>
      <c r="M5" s="76"/>
      <c r="N5" s="76"/>
      <c r="O5" s="76"/>
      <c r="P5" s="76"/>
    </row>
    <row r="6" spans="1:100">
      <c r="B6" s="221" t="s">
        <v>4</v>
      </c>
      <c r="C6" s="221" t="s">
        <v>5</v>
      </c>
      <c r="D6" s="222" t="s">
        <v>6</v>
      </c>
      <c r="E6" s="223" t="s">
        <v>7</v>
      </c>
      <c r="F6" s="223" t="s">
        <v>8</v>
      </c>
      <c r="G6" s="224" t="s">
        <v>9</v>
      </c>
      <c r="H6" s="214" t="s">
        <v>10</v>
      </c>
    </row>
    <row r="7" spans="1:100" s="7" customFormat="1" ht="27.6" customHeight="1">
      <c r="B7" s="221"/>
      <c r="C7" s="221"/>
      <c r="D7" s="222"/>
      <c r="E7" s="223"/>
      <c r="F7" s="223"/>
      <c r="G7" s="224"/>
      <c r="H7" s="214"/>
      <c r="I7" s="2"/>
      <c r="J7" s="5"/>
      <c r="K7" s="6"/>
    </row>
    <row r="8" spans="1:100" s="10" customFormat="1" ht="40.5" customHeight="1">
      <c r="A8" s="31"/>
      <c r="B8" s="37">
        <v>1</v>
      </c>
      <c r="C8" s="70" t="s">
        <v>11</v>
      </c>
      <c r="D8" s="69"/>
      <c r="E8" s="37"/>
      <c r="F8" s="37"/>
      <c r="G8" s="78" t="s">
        <v>12</v>
      </c>
      <c r="H8" s="3">
        <f>SUM(H9:H13)</f>
        <v>0</v>
      </c>
      <c r="I8" s="31"/>
      <c r="J8" s="9"/>
      <c r="K8" s="9"/>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row>
    <row r="9" spans="1:100" s="1" customFormat="1" ht="82.7" customHeight="1" outlineLevel="1">
      <c r="B9" s="49">
        <v>1.01</v>
      </c>
      <c r="C9" s="79" t="s">
        <v>13</v>
      </c>
      <c r="D9" s="50" t="s">
        <v>14</v>
      </c>
      <c r="E9" s="51" t="s">
        <v>15</v>
      </c>
      <c r="F9" s="51">
        <v>1</v>
      </c>
      <c r="G9" s="56"/>
      <c r="H9" s="53">
        <f t="shared" ref="H9:H13" si="0">G9*F9</f>
        <v>0</v>
      </c>
      <c r="I9" s="30"/>
    </row>
    <row r="10" spans="1:100" s="1" customFormat="1" ht="97.35" customHeight="1" outlineLevel="1">
      <c r="B10" s="49">
        <v>1.02</v>
      </c>
      <c r="C10" s="79" t="s">
        <v>16</v>
      </c>
      <c r="D10" s="50" t="s">
        <v>17</v>
      </c>
      <c r="E10" s="51" t="s">
        <v>18</v>
      </c>
      <c r="F10" s="51">
        <v>212</v>
      </c>
      <c r="G10" s="56"/>
      <c r="H10" s="53">
        <f t="shared" si="0"/>
        <v>0</v>
      </c>
      <c r="I10" s="30"/>
    </row>
    <row r="11" spans="1:100" s="1" customFormat="1" ht="54.6" customHeight="1" outlineLevel="1">
      <c r="B11" s="49">
        <v>1.03</v>
      </c>
      <c r="C11" s="79" t="s">
        <v>19</v>
      </c>
      <c r="D11" s="50" t="s">
        <v>20</v>
      </c>
      <c r="E11" s="51" t="s">
        <v>18</v>
      </c>
      <c r="F11" s="51">
        <v>54</v>
      </c>
      <c r="G11" s="56"/>
      <c r="H11" s="53">
        <f t="shared" si="0"/>
        <v>0</v>
      </c>
      <c r="I11" s="30"/>
    </row>
    <row r="12" spans="1:100" s="7" customFormat="1" ht="81" customHeight="1" outlineLevel="1">
      <c r="B12" s="49">
        <v>1.04</v>
      </c>
      <c r="C12" s="79" t="s">
        <v>21</v>
      </c>
      <c r="D12" s="54" t="s">
        <v>22</v>
      </c>
      <c r="E12" s="49" t="s">
        <v>18</v>
      </c>
      <c r="F12" s="49">
        <v>16</v>
      </c>
      <c r="G12" s="56">
        <v>0</v>
      </c>
      <c r="H12" s="53">
        <f t="shared" si="0"/>
        <v>0</v>
      </c>
      <c r="I12" s="31"/>
    </row>
    <row r="13" spans="1:100" s="7" customFormat="1" ht="81" customHeight="1" outlineLevel="1">
      <c r="B13" s="81">
        <v>1.05</v>
      </c>
      <c r="C13" s="185" t="s">
        <v>23</v>
      </c>
      <c r="D13" s="54"/>
      <c r="E13" s="81" t="s">
        <v>15</v>
      </c>
      <c r="F13" s="81">
        <v>1</v>
      </c>
      <c r="G13" s="56"/>
      <c r="H13" s="53">
        <f t="shared" si="0"/>
        <v>0</v>
      </c>
      <c r="I13" s="31"/>
    </row>
    <row r="14" spans="1:100" s="10" customFormat="1" ht="40.5" customHeight="1">
      <c r="A14" s="31"/>
      <c r="B14" s="37">
        <v>2</v>
      </c>
      <c r="C14" s="70" t="s">
        <v>24</v>
      </c>
      <c r="D14" s="69"/>
      <c r="E14" s="37"/>
      <c r="F14" s="37"/>
      <c r="G14" s="202" t="s">
        <v>12</v>
      </c>
      <c r="H14" s="3">
        <f>SUM(H15:H16)</f>
        <v>0</v>
      </c>
      <c r="I14" s="31"/>
      <c r="J14" s="9"/>
      <c r="K14" s="9"/>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row>
    <row r="15" spans="1:100" s="7" customFormat="1" ht="285.60000000000002" customHeight="1" outlineLevel="1">
      <c r="B15" s="51">
        <v>2.0099999999999998</v>
      </c>
      <c r="C15" s="55" t="s">
        <v>25</v>
      </c>
      <c r="D15" s="50" t="s">
        <v>26</v>
      </c>
      <c r="E15" s="51" t="s">
        <v>18</v>
      </c>
      <c r="F15" s="51">
        <v>212</v>
      </c>
      <c r="G15" s="56"/>
      <c r="H15" s="53">
        <f>G15*F15</f>
        <v>0</v>
      </c>
      <c r="I15" s="31"/>
    </row>
    <row r="16" spans="1:100" s="7" customFormat="1" ht="30.95" outlineLevel="1">
      <c r="B16" s="51">
        <v>2.02</v>
      </c>
      <c r="C16" s="55" t="s">
        <v>27</v>
      </c>
      <c r="D16" s="50" t="s">
        <v>28</v>
      </c>
      <c r="E16" s="51" t="s">
        <v>18</v>
      </c>
      <c r="F16" s="51">
        <v>16</v>
      </c>
      <c r="G16" s="56"/>
      <c r="H16" s="53">
        <f>G16*F16</f>
        <v>0</v>
      </c>
      <c r="I16" s="31"/>
    </row>
    <row r="17" spans="1:100" s="10" customFormat="1" ht="40.5" customHeight="1">
      <c r="A17" s="31"/>
      <c r="B17" s="37">
        <v>3</v>
      </c>
      <c r="C17" s="70" t="s">
        <v>29</v>
      </c>
      <c r="D17" s="69"/>
      <c r="E17" s="37"/>
      <c r="F17" s="37"/>
      <c r="G17" s="202" t="s">
        <v>12</v>
      </c>
      <c r="H17" s="3">
        <f>SUM(H18:H22)</f>
        <v>0</v>
      </c>
      <c r="I17" s="31"/>
      <c r="J17" s="9"/>
      <c r="K17" s="9"/>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row>
    <row r="18" spans="1:100" ht="174.6" customHeight="1" outlineLevel="1">
      <c r="B18" s="57">
        <v>3.01</v>
      </c>
      <c r="C18" s="50" t="s">
        <v>30</v>
      </c>
      <c r="D18" s="50" t="s">
        <v>31</v>
      </c>
      <c r="E18" s="57" t="s">
        <v>18</v>
      </c>
      <c r="F18" s="83">
        <v>232</v>
      </c>
      <c r="G18" s="52"/>
      <c r="H18" s="58">
        <f t="shared" ref="H18:H22" si="1">G18*F18</f>
        <v>0</v>
      </c>
    </row>
    <row r="19" spans="1:100" ht="111" customHeight="1" outlineLevel="1">
      <c r="B19" s="57">
        <v>3.02</v>
      </c>
      <c r="C19" s="50" t="s">
        <v>32</v>
      </c>
      <c r="D19" s="50" t="s">
        <v>33</v>
      </c>
      <c r="E19" s="57" t="s">
        <v>34</v>
      </c>
      <c r="F19" s="57">
        <v>22</v>
      </c>
      <c r="G19" s="52"/>
      <c r="H19" s="58">
        <f t="shared" si="1"/>
        <v>0</v>
      </c>
    </row>
    <row r="20" spans="1:100" ht="111.6" customHeight="1" outlineLevel="1">
      <c r="B20" s="57">
        <v>3.03</v>
      </c>
      <c r="C20" s="55" t="s">
        <v>35</v>
      </c>
      <c r="D20" s="50" t="s">
        <v>36</v>
      </c>
      <c r="E20" s="57" t="s">
        <v>34</v>
      </c>
      <c r="F20" s="57">
        <v>1</v>
      </c>
      <c r="G20" s="52"/>
      <c r="H20" s="58">
        <f t="shared" si="1"/>
        <v>0</v>
      </c>
    </row>
    <row r="21" spans="1:100" ht="111.6" customHeight="1" outlineLevel="1">
      <c r="B21" s="182">
        <v>3.04</v>
      </c>
      <c r="C21" s="183" t="s">
        <v>37</v>
      </c>
      <c r="D21" s="50"/>
      <c r="E21" s="182" t="s">
        <v>34</v>
      </c>
      <c r="F21" s="182">
        <v>6</v>
      </c>
      <c r="G21" s="52"/>
      <c r="H21" s="58">
        <f t="shared" si="1"/>
        <v>0</v>
      </c>
    </row>
    <row r="22" spans="1:100" ht="135" customHeight="1" outlineLevel="1">
      <c r="B22" s="182">
        <v>3.05</v>
      </c>
      <c r="C22" s="183" t="s">
        <v>38</v>
      </c>
      <c r="D22" s="184" t="s">
        <v>39</v>
      </c>
      <c r="E22" s="182" t="s">
        <v>18</v>
      </c>
      <c r="F22" s="182">
        <v>212</v>
      </c>
      <c r="G22" s="52"/>
      <c r="H22" s="58">
        <f t="shared" si="1"/>
        <v>0</v>
      </c>
    </row>
    <row r="23" spans="1:100" s="10" customFormat="1" ht="40.5" customHeight="1">
      <c r="A23" s="31"/>
      <c r="B23" s="37">
        <v>4</v>
      </c>
      <c r="C23" s="70" t="s">
        <v>40</v>
      </c>
      <c r="D23" s="69"/>
      <c r="E23" s="37"/>
      <c r="F23" s="37"/>
      <c r="G23" s="202" t="s">
        <v>12</v>
      </c>
      <c r="H23" s="3">
        <f>SUM(H24:H24)</f>
        <v>0</v>
      </c>
      <c r="I23" s="31"/>
      <c r="J23" s="9"/>
      <c r="K23" s="9"/>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row>
    <row r="24" spans="1:100" s="7" customFormat="1" ht="188.45" customHeight="1" outlineLevel="1">
      <c r="B24" s="51">
        <v>4.01</v>
      </c>
      <c r="C24" s="54" t="s">
        <v>41</v>
      </c>
      <c r="D24" s="50" t="s">
        <v>42</v>
      </c>
      <c r="E24" s="51" t="s">
        <v>18</v>
      </c>
      <c r="F24" s="83">
        <v>92</v>
      </c>
      <c r="G24" s="56"/>
      <c r="H24" s="53">
        <f t="shared" ref="H24" si="2">G24*F24</f>
        <v>0</v>
      </c>
      <c r="I24" s="31"/>
    </row>
    <row r="25" spans="1:100" s="10" customFormat="1" ht="40.5" customHeight="1">
      <c r="A25" s="31"/>
      <c r="B25" s="37">
        <v>5</v>
      </c>
      <c r="C25" s="70" t="s">
        <v>43</v>
      </c>
      <c r="D25" s="69"/>
      <c r="E25" s="37"/>
      <c r="F25" s="37"/>
      <c r="G25" s="202" t="s">
        <v>12</v>
      </c>
      <c r="H25" s="3">
        <f>SUM(H26:H26)</f>
        <v>0</v>
      </c>
      <c r="I25" s="31"/>
      <c r="J25" s="9"/>
      <c r="K25" s="9"/>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row>
    <row r="26" spans="1:100" s="7" customFormat="1" ht="139.69999999999999" customHeight="1" outlineLevel="1">
      <c r="B26" s="213">
        <v>5.01</v>
      </c>
      <c r="C26" s="55" t="s">
        <v>44</v>
      </c>
      <c r="D26" s="55" t="s">
        <v>45</v>
      </c>
      <c r="E26" s="213" t="s">
        <v>18</v>
      </c>
      <c r="F26" s="51">
        <v>212</v>
      </c>
      <c r="G26" s="56"/>
      <c r="H26" s="53">
        <f>G26*F26</f>
        <v>0</v>
      </c>
      <c r="I26" s="31"/>
    </row>
    <row r="27" spans="1:100" s="10" customFormat="1" ht="40.5" customHeight="1">
      <c r="A27" s="31"/>
      <c r="B27" s="37">
        <v>6</v>
      </c>
      <c r="C27" s="70" t="s">
        <v>46</v>
      </c>
      <c r="D27" s="69"/>
      <c r="E27" s="37"/>
      <c r="F27" s="37"/>
      <c r="G27" s="202" t="s">
        <v>12</v>
      </c>
      <c r="H27" s="3">
        <f>SUM(H29:H35)</f>
        <v>0</v>
      </c>
      <c r="I27" s="31"/>
      <c r="J27" s="9"/>
      <c r="K27" s="9"/>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row>
    <row r="28" spans="1:100" s="10" customFormat="1" ht="93.6" customHeight="1">
      <c r="A28" s="31"/>
      <c r="B28" s="80"/>
      <c r="C28" s="215" t="s">
        <v>47</v>
      </c>
      <c r="D28" s="215"/>
      <c r="E28" s="81"/>
      <c r="F28" s="81"/>
      <c r="G28" s="203"/>
      <c r="H28" s="82"/>
      <c r="I28" s="31"/>
      <c r="J28" s="9"/>
      <c r="K28" s="9"/>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row>
    <row r="29" spans="1:100" ht="155.1" outlineLevel="1">
      <c r="B29" s="83">
        <v>6.01</v>
      </c>
      <c r="C29" s="41" t="s">
        <v>48</v>
      </c>
      <c r="D29" s="41" t="s">
        <v>49</v>
      </c>
      <c r="E29" s="57" t="s">
        <v>18</v>
      </c>
      <c r="F29" s="83">
        <v>2200</v>
      </c>
      <c r="G29" s="59"/>
      <c r="H29" s="58">
        <f t="shared" ref="H29:H35" si="3">G29*F29</f>
        <v>0</v>
      </c>
    </row>
    <row r="30" spans="1:100" ht="164.45" customHeight="1" outlineLevel="1">
      <c r="B30" s="83">
        <v>6.02</v>
      </c>
      <c r="C30" s="41" t="s">
        <v>50</v>
      </c>
      <c r="D30" s="84" t="s">
        <v>51</v>
      </c>
      <c r="E30" s="57" t="s">
        <v>18</v>
      </c>
      <c r="F30" s="83">
        <v>1115</v>
      </c>
      <c r="G30" s="59"/>
      <c r="H30" s="58">
        <f t="shared" si="3"/>
        <v>0</v>
      </c>
    </row>
    <row r="31" spans="1:100" ht="89.45" customHeight="1" outlineLevel="1">
      <c r="B31" s="83">
        <v>6.03</v>
      </c>
      <c r="C31" s="55" t="s">
        <v>52</v>
      </c>
      <c r="D31" s="55" t="s">
        <v>53</v>
      </c>
      <c r="E31" s="57" t="s">
        <v>18</v>
      </c>
      <c r="F31" s="83">
        <v>905</v>
      </c>
      <c r="G31" s="59"/>
      <c r="H31" s="58">
        <f t="shared" si="3"/>
        <v>0</v>
      </c>
    </row>
    <row r="32" spans="1:100" ht="83.45" customHeight="1" outlineLevel="1">
      <c r="B32" s="83">
        <v>6.04</v>
      </c>
      <c r="C32" s="41" t="s">
        <v>54</v>
      </c>
      <c r="D32" s="41" t="s">
        <v>55</v>
      </c>
      <c r="E32" s="83" t="s">
        <v>15</v>
      </c>
      <c r="F32" s="83">
        <v>1</v>
      </c>
      <c r="G32" s="59"/>
      <c r="H32" s="58">
        <f t="shared" si="3"/>
        <v>0</v>
      </c>
    </row>
    <row r="33" spans="1:100" s="7" customFormat="1" ht="129" customHeight="1" outlineLevel="1">
      <c r="B33" s="83">
        <v>6.05</v>
      </c>
      <c r="C33" s="41" t="s">
        <v>56</v>
      </c>
      <c r="D33" s="54" t="s">
        <v>57</v>
      </c>
      <c r="E33" s="49" t="s">
        <v>15</v>
      </c>
      <c r="F33" s="83">
        <v>1</v>
      </c>
      <c r="G33" s="59"/>
      <c r="H33" s="58">
        <f t="shared" si="3"/>
        <v>0</v>
      </c>
      <c r="I33" s="31"/>
    </row>
    <row r="34" spans="1:100" s="7" customFormat="1" ht="93" customHeight="1" outlineLevel="1">
      <c r="B34" s="83">
        <v>6.06</v>
      </c>
      <c r="C34" s="85" t="s">
        <v>58</v>
      </c>
      <c r="D34" s="84" t="s">
        <v>57</v>
      </c>
      <c r="E34" s="83" t="s">
        <v>18</v>
      </c>
      <c r="F34" s="83">
        <v>245</v>
      </c>
      <c r="G34" s="59"/>
      <c r="H34" s="58">
        <f t="shared" si="3"/>
        <v>0</v>
      </c>
      <c r="I34" s="31"/>
    </row>
    <row r="35" spans="1:100" s="7" customFormat="1" ht="166.35" customHeight="1" outlineLevel="1">
      <c r="B35" s="83">
        <v>6.05</v>
      </c>
      <c r="C35" s="86" t="s">
        <v>59</v>
      </c>
      <c r="D35" s="87" t="s">
        <v>60</v>
      </c>
      <c r="E35" s="51" t="s">
        <v>61</v>
      </c>
      <c r="F35" s="57">
        <v>30</v>
      </c>
      <c r="G35" s="59"/>
      <c r="H35" s="58">
        <f t="shared" si="3"/>
        <v>0</v>
      </c>
      <c r="I35" s="31"/>
    </row>
    <row r="36" spans="1:100" s="10" customFormat="1" ht="40.5" customHeight="1">
      <c r="A36" s="31"/>
      <c r="B36" s="37">
        <v>7</v>
      </c>
      <c r="C36" s="70" t="s">
        <v>62</v>
      </c>
      <c r="D36" s="69"/>
      <c r="E36" s="37"/>
      <c r="F36" s="37"/>
      <c r="G36" s="202" t="s">
        <v>12</v>
      </c>
      <c r="H36" s="3">
        <f>SUM(H37:H39)</f>
        <v>0</v>
      </c>
      <c r="I36" s="31"/>
      <c r="J36" s="9"/>
      <c r="K36" s="9"/>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row>
    <row r="37" spans="1:100" s="7" customFormat="1" ht="109.35" customHeight="1" outlineLevel="1">
      <c r="B37" s="49">
        <v>7.01</v>
      </c>
      <c r="C37" s="55" t="s">
        <v>63</v>
      </c>
      <c r="D37" s="55" t="s">
        <v>64</v>
      </c>
      <c r="E37" s="51" t="s">
        <v>18</v>
      </c>
      <c r="F37" s="57">
        <v>40</v>
      </c>
      <c r="G37" s="59"/>
      <c r="H37" s="53">
        <f t="shared" ref="H37:H39" si="4">G37*F37</f>
        <v>0</v>
      </c>
      <c r="I37" s="31"/>
    </row>
    <row r="38" spans="1:100" s="7" customFormat="1" ht="135" customHeight="1" outlineLevel="1">
      <c r="B38" s="49">
        <v>7.02</v>
      </c>
      <c r="C38" s="55" t="s">
        <v>65</v>
      </c>
      <c r="D38" s="55" t="s">
        <v>64</v>
      </c>
      <c r="E38" s="51" t="s">
        <v>18</v>
      </c>
      <c r="F38" s="57">
        <v>13</v>
      </c>
      <c r="G38" s="59"/>
      <c r="H38" s="53">
        <f t="shared" si="4"/>
        <v>0</v>
      </c>
      <c r="I38" s="31"/>
    </row>
    <row r="39" spans="1:100" s="7" customFormat="1" ht="161.44999999999999" customHeight="1" outlineLevel="1">
      <c r="B39" s="49">
        <v>7.03</v>
      </c>
      <c r="C39" s="55" t="s">
        <v>66</v>
      </c>
      <c r="D39" s="55" t="s">
        <v>67</v>
      </c>
      <c r="E39" s="51" t="s">
        <v>18</v>
      </c>
      <c r="F39" s="57">
        <v>120</v>
      </c>
      <c r="G39" s="59"/>
      <c r="H39" s="53">
        <f t="shared" si="4"/>
        <v>0</v>
      </c>
      <c r="I39" s="31"/>
    </row>
    <row r="40" spans="1:100" s="10" customFormat="1" ht="40.5" customHeight="1">
      <c r="A40" s="31"/>
      <c r="B40" s="37">
        <v>8</v>
      </c>
      <c r="C40" s="70" t="s">
        <v>68</v>
      </c>
      <c r="D40" s="69"/>
      <c r="E40" s="37"/>
      <c r="F40" s="37"/>
      <c r="G40" s="202" t="s">
        <v>12</v>
      </c>
      <c r="H40" s="3">
        <f>SUM(H41:H41)</f>
        <v>0</v>
      </c>
      <c r="I40" s="31"/>
      <c r="J40" s="9"/>
      <c r="K40" s="9"/>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row>
    <row r="41" spans="1:100" s="7" customFormat="1" ht="107.1" customHeight="1" outlineLevel="1">
      <c r="B41" s="83">
        <v>8.01</v>
      </c>
      <c r="C41" s="88" t="s">
        <v>69</v>
      </c>
      <c r="D41" s="41"/>
      <c r="E41" s="83" t="s">
        <v>61</v>
      </c>
      <c r="F41" s="83">
        <v>6</v>
      </c>
      <c r="G41" s="59"/>
      <c r="H41" s="53">
        <f>G41*F41</f>
        <v>0</v>
      </c>
      <c r="I41" s="31"/>
    </row>
    <row r="42" spans="1:100" s="10" customFormat="1" ht="40.5" customHeight="1">
      <c r="A42" s="31"/>
      <c r="B42" s="37">
        <v>9</v>
      </c>
      <c r="C42" s="70" t="s">
        <v>70</v>
      </c>
      <c r="D42" s="69"/>
      <c r="E42" s="37"/>
      <c r="F42" s="37"/>
      <c r="G42" s="202" t="s">
        <v>12</v>
      </c>
      <c r="H42" s="3">
        <f>SUM(H43:H46)</f>
        <v>0</v>
      </c>
      <c r="I42" s="31"/>
      <c r="J42" s="9"/>
      <c r="K42" s="9"/>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row>
    <row r="43" spans="1:100" ht="122.45" customHeight="1" outlineLevel="1">
      <c r="B43" s="49">
        <v>9.01</v>
      </c>
      <c r="C43" s="54" t="s">
        <v>71</v>
      </c>
      <c r="D43" s="50" t="s">
        <v>72</v>
      </c>
      <c r="E43" s="51" t="s">
        <v>34</v>
      </c>
      <c r="F43" s="60">
        <v>15</v>
      </c>
      <c r="G43" s="61"/>
      <c r="H43" s="53">
        <f t="shared" ref="H43:H46" si="5">G43*F43</f>
        <v>0</v>
      </c>
    </row>
    <row r="44" spans="1:100" ht="51" customHeight="1" outlineLevel="1">
      <c r="B44" s="71">
        <v>9.02</v>
      </c>
      <c r="C44" s="41" t="s">
        <v>73</v>
      </c>
      <c r="D44" s="55"/>
      <c r="E44" s="57" t="s">
        <v>61</v>
      </c>
      <c r="F44" s="62">
        <v>1</v>
      </c>
      <c r="G44" s="61"/>
      <c r="H44" s="53">
        <f t="shared" si="5"/>
        <v>0</v>
      </c>
    </row>
    <row r="45" spans="1:100" ht="177.6" customHeight="1" outlineLevel="1">
      <c r="B45" s="49">
        <v>9.0299999999999994</v>
      </c>
      <c r="C45" s="54" t="s">
        <v>74</v>
      </c>
      <c r="D45" s="50"/>
      <c r="E45" s="51" t="s">
        <v>61</v>
      </c>
      <c r="F45" s="60">
        <v>1</v>
      </c>
      <c r="G45" s="61"/>
      <c r="H45" s="53">
        <f t="shared" si="5"/>
        <v>0</v>
      </c>
    </row>
    <row r="46" spans="1:100" ht="144" customHeight="1" outlineLevel="1">
      <c r="B46" s="71">
        <v>9.0399999999999991</v>
      </c>
      <c r="C46" s="54" t="s">
        <v>75</v>
      </c>
      <c r="D46" s="50"/>
      <c r="E46" s="51" t="s">
        <v>34</v>
      </c>
      <c r="F46" s="60">
        <v>34</v>
      </c>
      <c r="G46" s="61"/>
      <c r="H46" s="53">
        <f t="shared" si="5"/>
        <v>0</v>
      </c>
    </row>
    <row r="47" spans="1:100" s="10" customFormat="1" ht="40.5" customHeight="1">
      <c r="A47" s="31"/>
      <c r="B47" s="37">
        <v>10</v>
      </c>
      <c r="C47" s="70" t="s">
        <v>76</v>
      </c>
      <c r="D47" s="69"/>
      <c r="E47" s="37"/>
      <c r="F47" s="37"/>
      <c r="G47" s="202" t="s">
        <v>12</v>
      </c>
      <c r="H47" s="3">
        <f>SUM(H67:H128)</f>
        <v>0</v>
      </c>
      <c r="I47" s="31"/>
      <c r="J47" s="9"/>
      <c r="K47" s="9"/>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row>
    <row r="48" spans="1:100" ht="30" customHeight="1">
      <c r="B48" s="89"/>
      <c r="C48" s="216" t="s">
        <v>77</v>
      </c>
      <c r="D48" s="216"/>
      <c r="E48" s="57"/>
      <c r="F48" s="57"/>
      <c r="G48" s="204"/>
      <c r="H48" s="57"/>
      <c r="I48" s="7"/>
      <c r="N48" s="38"/>
      <c r="O48" s="39"/>
      <c r="P48" s="7"/>
      <c r="Q48" s="7"/>
      <c r="R48" s="7"/>
      <c r="S48" s="7"/>
      <c r="T48" s="7"/>
      <c r="U48" s="7"/>
      <c r="V48" s="7"/>
      <c r="W48" s="7"/>
      <c r="X48" s="7"/>
      <c r="Y48" s="7"/>
      <c r="Z48" s="7"/>
      <c r="AA48" s="7"/>
    </row>
    <row r="49" spans="2:9" ht="15.6">
      <c r="B49" s="49"/>
      <c r="C49" s="228" t="s">
        <v>78</v>
      </c>
      <c r="D49" s="228"/>
      <c r="E49" s="51"/>
      <c r="F49" s="51"/>
      <c r="G49" s="205"/>
      <c r="H49" s="53"/>
      <c r="I49" s="7"/>
    </row>
    <row r="50" spans="2:9" ht="15.6">
      <c r="B50" s="90"/>
      <c r="C50" s="229" t="s">
        <v>79</v>
      </c>
      <c r="D50" s="229"/>
      <c r="E50" s="91"/>
      <c r="F50" s="91"/>
      <c r="G50" s="206"/>
      <c r="H50" s="92"/>
      <c r="I50" s="7"/>
    </row>
    <row r="51" spans="2:9" ht="38.450000000000003" customHeight="1">
      <c r="B51" s="90"/>
      <c r="C51" s="226" t="s">
        <v>80</v>
      </c>
      <c r="D51" s="226"/>
      <c r="E51" s="91"/>
      <c r="F51" s="91"/>
      <c r="G51" s="206"/>
      <c r="H51" s="92"/>
      <c r="I51" s="7"/>
    </row>
    <row r="52" spans="2:9" ht="34.35" customHeight="1">
      <c r="B52" s="90"/>
      <c r="C52" s="227" t="s">
        <v>81</v>
      </c>
      <c r="D52" s="227"/>
      <c r="E52" s="91"/>
      <c r="F52" s="91"/>
      <c r="G52" s="206"/>
      <c r="H52" s="92"/>
      <c r="I52" s="7"/>
    </row>
    <row r="53" spans="2:9" ht="37.35" customHeight="1">
      <c r="B53" s="90"/>
      <c r="C53" s="227" t="s">
        <v>82</v>
      </c>
      <c r="D53" s="227"/>
      <c r="E53" s="91"/>
      <c r="F53" s="91"/>
      <c r="G53" s="206"/>
      <c r="H53" s="92"/>
      <c r="I53" s="7"/>
    </row>
    <row r="54" spans="2:9" ht="35.450000000000003" customHeight="1">
      <c r="B54" s="90"/>
      <c r="C54" s="227" t="s">
        <v>83</v>
      </c>
      <c r="D54" s="227"/>
      <c r="E54" s="91"/>
      <c r="F54" s="91"/>
      <c r="G54" s="206"/>
      <c r="H54" s="92"/>
      <c r="I54" s="7"/>
    </row>
    <row r="55" spans="2:9" ht="27.6" customHeight="1">
      <c r="B55" s="90"/>
      <c r="C55" s="227" t="s">
        <v>84</v>
      </c>
      <c r="D55" s="227"/>
      <c r="E55" s="91"/>
      <c r="F55" s="91"/>
      <c r="G55" s="206"/>
      <c r="H55" s="92"/>
      <c r="I55" s="7"/>
    </row>
    <row r="56" spans="2:9" ht="15.6">
      <c r="B56" s="90"/>
      <c r="C56" s="227" t="s">
        <v>85</v>
      </c>
      <c r="D56" s="227"/>
      <c r="E56" s="91"/>
      <c r="F56" s="91"/>
      <c r="G56" s="206"/>
      <c r="H56" s="92"/>
      <c r="I56" s="7"/>
    </row>
    <row r="57" spans="2:9" ht="15.6">
      <c r="B57" s="90"/>
      <c r="C57" s="227" t="s">
        <v>86</v>
      </c>
      <c r="D57" s="227"/>
      <c r="E57" s="91"/>
      <c r="F57" s="91"/>
      <c r="G57" s="206"/>
      <c r="H57" s="92"/>
      <c r="I57" s="7"/>
    </row>
    <row r="58" spans="2:9" ht="15.6">
      <c r="B58" s="90"/>
      <c r="C58" s="227" t="s">
        <v>87</v>
      </c>
      <c r="D58" s="227"/>
      <c r="E58" s="91"/>
      <c r="F58" s="91"/>
      <c r="G58" s="206"/>
      <c r="H58" s="92"/>
      <c r="I58" s="7"/>
    </row>
    <row r="59" spans="2:9" ht="15.6">
      <c r="B59" s="90"/>
      <c r="C59" s="227" t="s">
        <v>88</v>
      </c>
      <c r="D59" s="227"/>
      <c r="E59" s="91"/>
      <c r="F59" s="91"/>
      <c r="G59" s="206"/>
      <c r="H59" s="92"/>
      <c r="I59" s="7"/>
    </row>
    <row r="60" spans="2:9" ht="15.6">
      <c r="B60" s="90"/>
      <c r="C60" s="227" t="s">
        <v>89</v>
      </c>
      <c r="D60" s="227"/>
      <c r="E60" s="91"/>
      <c r="F60" s="91"/>
      <c r="G60" s="206"/>
      <c r="H60" s="92"/>
      <c r="I60" s="7"/>
    </row>
    <row r="61" spans="2:9" ht="15.6">
      <c r="B61" s="90"/>
      <c r="C61" s="227" t="s">
        <v>90</v>
      </c>
      <c r="D61" s="227"/>
      <c r="E61" s="91"/>
      <c r="F61" s="91"/>
      <c r="G61" s="206"/>
      <c r="H61" s="92"/>
      <c r="I61" s="7"/>
    </row>
    <row r="62" spans="2:9" ht="15.6">
      <c r="B62" s="90"/>
      <c r="C62" s="227" t="s">
        <v>91</v>
      </c>
      <c r="D62" s="227"/>
      <c r="E62" s="91"/>
      <c r="F62" s="91"/>
      <c r="G62" s="206"/>
      <c r="H62" s="92"/>
      <c r="I62" s="7"/>
    </row>
    <row r="63" spans="2:9" ht="15.6">
      <c r="B63" s="90"/>
      <c r="C63" s="231" t="s">
        <v>92</v>
      </c>
      <c r="D63" s="231"/>
      <c r="E63" s="91"/>
      <c r="F63" s="91"/>
      <c r="G63" s="206"/>
      <c r="H63" s="92"/>
      <c r="I63" s="7"/>
    </row>
    <row r="64" spans="2:9" ht="67.349999999999994" customHeight="1">
      <c r="B64" s="90"/>
      <c r="C64" s="232" t="s">
        <v>93</v>
      </c>
      <c r="D64" s="232"/>
      <c r="E64" s="91"/>
      <c r="F64" s="91"/>
      <c r="G64" s="206"/>
      <c r="H64" s="92"/>
      <c r="I64" s="7"/>
    </row>
    <row r="65" spans="2:9" ht="15.6">
      <c r="B65" s="90"/>
      <c r="C65" s="233" t="s">
        <v>94</v>
      </c>
      <c r="D65" s="233"/>
      <c r="E65" s="91"/>
      <c r="F65" s="91"/>
      <c r="G65" s="206"/>
      <c r="H65" s="92"/>
      <c r="I65" s="7"/>
    </row>
    <row r="66" spans="2:9" ht="62.1">
      <c r="B66" s="89">
        <v>10</v>
      </c>
      <c r="C66" s="43" t="s">
        <v>95</v>
      </c>
      <c r="D66" s="63" t="s">
        <v>96</v>
      </c>
      <c r="E66" s="57"/>
      <c r="F66" s="57"/>
      <c r="G66" s="207"/>
      <c r="H66" s="57"/>
      <c r="I66" s="7"/>
    </row>
    <row r="67" spans="2:9" ht="15.6">
      <c r="B67" s="89">
        <v>10.01</v>
      </c>
      <c r="C67" s="64" t="s">
        <v>97</v>
      </c>
      <c r="D67" s="65"/>
      <c r="E67" s="94" t="s">
        <v>98</v>
      </c>
      <c r="F67" s="83">
        <v>1</v>
      </c>
      <c r="G67" s="59"/>
      <c r="H67" s="95">
        <f t="shared" ref="H67:H128" si="6">F67*G67</f>
        <v>0</v>
      </c>
      <c r="I67" s="7"/>
    </row>
    <row r="68" spans="2:9" ht="62.1">
      <c r="B68" s="89">
        <v>10.02</v>
      </c>
      <c r="C68" s="64" t="s">
        <v>99</v>
      </c>
      <c r="D68" s="65"/>
      <c r="E68" s="94" t="s">
        <v>98</v>
      </c>
      <c r="F68" s="83">
        <v>1</v>
      </c>
      <c r="G68" s="59"/>
      <c r="H68" s="95">
        <f t="shared" si="6"/>
        <v>0</v>
      </c>
      <c r="I68" s="7"/>
    </row>
    <row r="69" spans="2:9" ht="198" customHeight="1">
      <c r="B69" s="89">
        <v>10.029999999999999</v>
      </c>
      <c r="C69" s="64" t="s">
        <v>100</v>
      </c>
      <c r="D69" s="65"/>
      <c r="E69" s="94" t="s">
        <v>98</v>
      </c>
      <c r="F69" s="83">
        <v>1</v>
      </c>
      <c r="G69" s="59"/>
      <c r="H69" s="95">
        <f t="shared" si="6"/>
        <v>0</v>
      </c>
      <c r="I69" s="7"/>
    </row>
    <row r="70" spans="2:9" ht="77.45">
      <c r="B70" s="89">
        <v>10.199999999999999</v>
      </c>
      <c r="C70" s="34" t="s">
        <v>101</v>
      </c>
      <c r="D70" s="66" t="s">
        <v>102</v>
      </c>
      <c r="E70" s="62"/>
      <c r="F70" s="83"/>
      <c r="G70" s="205"/>
      <c r="H70" s="95"/>
      <c r="I70" s="7"/>
    </row>
    <row r="71" spans="2:9" ht="76.7" customHeight="1">
      <c r="B71" s="89" t="s">
        <v>103</v>
      </c>
      <c r="C71" s="64" t="s">
        <v>104</v>
      </c>
      <c r="D71" s="65"/>
      <c r="E71" s="62" t="s">
        <v>34</v>
      </c>
      <c r="F71" s="83">
        <v>500</v>
      </c>
      <c r="G71" s="59"/>
      <c r="H71" s="95">
        <f t="shared" si="6"/>
        <v>0</v>
      </c>
      <c r="I71" s="7"/>
    </row>
    <row r="72" spans="2:9" ht="62.1">
      <c r="B72" s="89" t="s">
        <v>105</v>
      </c>
      <c r="C72" s="64" t="s">
        <v>106</v>
      </c>
      <c r="D72" s="65"/>
      <c r="E72" s="62" t="s">
        <v>34</v>
      </c>
      <c r="F72" s="83">
        <v>100</v>
      </c>
      <c r="G72" s="59"/>
      <c r="H72" s="95">
        <f t="shared" si="6"/>
        <v>0</v>
      </c>
      <c r="I72" s="7"/>
    </row>
    <row r="73" spans="2:9" ht="123" customHeight="1">
      <c r="B73" s="89" t="s">
        <v>107</v>
      </c>
      <c r="C73" s="64" t="s">
        <v>108</v>
      </c>
      <c r="D73" s="65"/>
      <c r="E73" s="62" t="s">
        <v>34</v>
      </c>
      <c r="F73" s="83">
        <v>500</v>
      </c>
      <c r="G73" s="59"/>
      <c r="H73" s="95">
        <f t="shared" si="6"/>
        <v>0</v>
      </c>
      <c r="I73" s="7"/>
    </row>
    <row r="74" spans="2:9" ht="46.5">
      <c r="B74" s="89" t="s">
        <v>109</v>
      </c>
      <c r="C74" s="64" t="s">
        <v>110</v>
      </c>
      <c r="D74" s="65"/>
      <c r="E74" s="62" t="s">
        <v>34</v>
      </c>
      <c r="F74" s="83">
        <v>250</v>
      </c>
      <c r="G74" s="59"/>
      <c r="H74" s="95">
        <f t="shared" si="6"/>
        <v>0</v>
      </c>
      <c r="I74" s="7"/>
    </row>
    <row r="75" spans="2:9" ht="15.6">
      <c r="B75" s="89">
        <v>10.3</v>
      </c>
      <c r="C75" s="43" t="s">
        <v>111</v>
      </c>
      <c r="D75" s="63"/>
      <c r="E75" s="62"/>
      <c r="F75" s="57"/>
      <c r="G75" s="204"/>
      <c r="H75" s="95"/>
      <c r="I75" s="7"/>
    </row>
    <row r="76" spans="2:9" ht="164.45" customHeight="1">
      <c r="B76" s="89" t="s">
        <v>112</v>
      </c>
      <c r="C76" s="63" t="s">
        <v>113</v>
      </c>
      <c r="D76" s="41"/>
      <c r="E76" s="62" t="s">
        <v>34</v>
      </c>
      <c r="F76" s="62">
        <v>250</v>
      </c>
      <c r="G76" s="59"/>
      <c r="H76" s="95">
        <f t="shared" si="6"/>
        <v>0</v>
      </c>
      <c r="I76" s="7"/>
    </row>
    <row r="77" spans="2:9" ht="77.45">
      <c r="B77" s="89">
        <v>10.4</v>
      </c>
      <c r="C77" s="34" t="s">
        <v>114</v>
      </c>
      <c r="D77" s="63" t="s">
        <v>115</v>
      </c>
      <c r="E77" s="62"/>
      <c r="F77" s="83"/>
      <c r="G77" s="205"/>
      <c r="H77" s="95"/>
      <c r="I77" s="7"/>
    </row>
    <row r="78" spans="2:9" ht="15.6">
      <c r="B78" s="89" t="s">
        <v>116</v>
      </c>
      <c r="C78" s="63" t="s">
        <v>117</v>
      </c>
      <c r="D78" s="65"/>
      <c r="E78" s="62" t="s">
        <v>61</v>
      </c>
      <c r="F78" s="83">
        <v>2</v>
      </c>
      <c r="G78" s="59"/>
      <c r="H78" s="95">
        <f t="shared" si="6"/>
        <v>0</v>
      </c>
      <c r="I78" s="7"/>
    </row>
    <row r="79" spans="2:9" ht="15.6">
      <c r="B79" s="89" t="s">
        <v>118</v>
      </c>
      <c r="C79" s="63" t="s">
        <v>119</v>
      </c>
      <c r="D79" s="65"/>
      <c r="E79" s="62" t="s">
        <v>61</v>
      </c>
      <c r="F79" s="83">
        <v>1</v>
      </c>
      <c r="G79" s="59"/>
      <c r="H79" s="95">
        <f t="shared" si="6"/>
        <v>0</v>
      </c>
      <c r="I79" s="7"/>
    </row>
    <row r="80" spans="2:9" ht="15.6">
      <c r="B80" s="89" t="s">
        <v>120</v>
      </c>
      <c r="C80" s="63" t="s">
        <v>121</v>
      </c>
      <c r="D80" s="65"/>
      <c r="E80" s="62" t="s">
        <v>61</v>
      </c>
      <c r="F80" s="83">
        <v>4</v>
      </c>
      <c r="G80" s="59"/>
      <c r="H80" s="95">
        <f t="shared" si="6"/>
        <v>0</v>
      </c>
      <c r="I80" s="7"/>
    </row>
    <row r="81" spans="2:9" ht="93">
      <c r="B81" s="89" t="s">
        <v>122</v>
      </c>
      <c r="C81" s="63" t="s">
        <v>123</v>
      </c>
      <c r="D81" s="67"/>
      <c r="E81" s="62" t="s">
        <v>61</v>
      </c>
      <c r="F81" s="83">
        <v>24</v>
      </c>
      <c r="G81" s="59"/>
      <c r="H81" s="95">
        <f t="shared" si="6"/>
        <v>0</v>
      </c>
      <c r="I81" s="7"/>
    </row>
    <row r="82" spans="2:9" ht="108.6">
      <c r="B82" s="89" t="s">
        <v>124</v>
      </c>
      <c r="C82" s="67" t="s">
        <v>125</v>
      </c>
      <c r="D82" s="68"/>
      <c r="E82" s="62" t="s">
        <v>61</v>
      </c>
      <c r="F82" s="83">
        <v>2</v>
      </c>
      <c r="G82" s="59"/>
      <c r="H82" s="95">
        <f t="shared" si="6"/>
        <v>0</v>
      </c>
      <c r="I82" s="7"/>
    </row>
    <row r="83" spans="2:9" ht="15.6">
      <c r="B83" s="89" t="s">
        <v>126</v>
      </c>
      <c r="C83" s="63" t="s">
        <v>127</v>
      </c>
      <c r="D83" s="65"/>
      <c r="E83" s="62" t="s">
        <v>61</v>
      </c>
      <c r="F83" s="83">
        <v>2</v>
      </c>
      <c r="G83" s="59"/>
      <c r="H83" s="95">
        <f t="shared" si="6"/>
        <v>0</v>
      </c>
      <c r="I83" s="7"/>
    </row>
    <row r="84" spans="2:9" ht="30.95">
      <c r="B84" s="96">
        <v>10.5</v>
      </c>
      <c r="C84" s="42" t="s">
        <v>128</v>
      </c>
      <c r="D84" s="68"/>
      <c r="E84" s="62"/>
      <c r="F84" s="62"/>
      <c r="G84" s="205"/>
      <c r="H84" s="95"/>
      <c r="I84" s="7"/>
    </row>
    <row r="85" spans="2:9" ht="217.7" customHeight="1">
      <c r="B85" s="89" t="s">
        <v>129</v>
      </c>
      <c r="C85" s="63" t="s">
        <v>130</v>
      </c>
      <c r="D85" s="63" t="s">
        <v>131</v>
      </c>
      <c r="E85" s="62" t="s">
        <v>61</v>
      </c>
      <c r="F85" s="62">
        <v>1</v>
      </c>
      <c r="G85" s="59"/>
      <c r="H85" s="95">
        <f t="shared" si="6"/>
        <v>0</v>
      </c>
      <c r="I85" s="7"/>
    </row>
    <row r="86" spans="2:9" ht="222.6" customHeight="1">
      <c r="B86" s="89" t="s">
        <v>132</v>
      </c>
      <c r="C86" s="63" t="s">
        <v>133</v>
      </c>
      <c r="D86" s="63" t="s">
        <v>131</v>
      </c>
      <c r="E86" s="62" t="s">
        <v>61</v>
      </c>
      <c r="F86" s="62">
        <v>4</v>
      </c>
      <c r="G86" s="59"/>
      <c r="H86" s="95">
        <f t="shared" si="6"/>
        <v>0</v>
      </c>
      <c r="I86" s="7"/>
    </row>
    <row r="87" spans="2:9" ht="15.6">
      <c r="B87" s="96">
        <v>10.6</v>
      </c>
      <c r="C87" s="43" t="s">
        <v>134</v>
      </c>
      <c r="D87" s="63"/>
      <c r="E87" s="62"/>
      <c r="F87" s="62"/>
      <c r="G87" s="205"/>
      <c r="H87" s="95"/>
      <c r="I87" s="7"/>
    </row>
    <row r="88" spans="2:9" ht="55.35" customHeight="1">
      <c r="B88" s="89" t="s">
        <v>135</v>
      </c>
      <c r="C88" s="43" t="s">
        <v>136</v>
      </c>
      <c r="D88" s="63" t="s">
        <v>137</v>
      </c>
      <c r="E88" s="62" t="s">
        <v>98</v>
      </c>
      <c r="F88" s="62">
        <v>1</v>
      </c>
      <c r="G88" s="59"/>
      <c r="H88" s="95">
        <f t="shared" si="6"/>
        <v>0</v>
      </c>
      <c r="I88" s="7"/>
    </row>
    <row r="89" spans="2:9" ht="91.35" customHeight="1">
      <c r="B89" s="89" t="s">
        <v>138</v>
      </c>
      <c r="C89" s="43" t="s">
        <v>139</v>
      </c>
      <c r="D89" s="63" t="s">
        <v>140</v>
      </c>
      <c r="E89" s="94" t="s">
        <v>61</v>
      </c>
      <c r="F89" s="83">
        <v>195</v>
      </c>
      <c r="G89" s="59"/>
      <c r="H89" s="95">
        <f t="shared" si="6"/>
        <v>0</v>
      </c>
      <c r="I89" s="7"/>
    </row>
    <row r="90" spans="2:9" ht="165.6" customHeight="1">
      <c r="B90" s="89" t="s">
        <v>141</v>
      </c>
      <c r="C90" s="42" t="s">
        <v>142</v>
      </c>
      <c r="D90" s="63" t="s">
        <v>143</v>
      </c>
      <c r="E90" s="94"/>
      <c r="F90" s="83"/>
      <c r="G90" s="205"/>
      <c r="H90" s="95"/>
      <c r="I90" s="7"/>
    </row>
    <row r="91" spans="2:9" ht="120" customHeight="1">
      <c r="B91" s="89" t="s">
        <v>144</v>
      </c>
      <c r="C91" s="41" t="s">
        <v>145</v>
      </c>
      <c r="D91" s="63"/>
      <c r="E91" s="94" t="s">
        <v>61</v>
      </c>
      <c r="F91" s="83">
        <v>5</v>
      </c>
      <c r="G91" s="59"/>
      <c r="H91" s="95">
        <f t="shared" si="6"/>
        <v>0</v>
      </c>
      <c r="I91" s="7"/>
    </row>
    <row r="92" spans="2:9" ht="102" customHeight="1">
      <c r="B92" s="89" t="s">
        <v>146</v>
      </c>
      <c r="C92" s="41" t="s">
        <v>147</v>
      </c>
      <c r="D92" s="63"/>
      <c r="E92" s="94" t="s">
        <v>61</v>
      </c>
      <c r="F92" s="83">
        <v>69</v>
      </c>
      <c r="G92" s="59"/>
      <c r="H92" s="95">
        <f t="shared" si="6"/>
        <v>0</v>
      </c>
      <c r="I92" s="7"/>
    </row>
    <row r="93" spans="2:9" ht="102.75" customHeight="1">
      <c r="B93" s="89" t="s">
        <v>148</v>
      </c>
      <c r="C93" s="41" t="s">
        <v>149</v>
      </c>
      <c r="D93" s="63"/>
      <c r="E93" s="94" t="s">
        <v>61</v>
      </c>
      <c r="F93" s="83">
        <v>9</v>
      </c>
      <c r="G93" s="59"/>
      <c r="H93" s="95">
        <f t="shared" si="6"/>
        <v>0</v>
      </c>
      <c r="I93" s="7"/>
    </row>
    <row r="94" spans="2:9" ht="82.5" customHeight="1">
      <c r="B94" s="89" t="s">
        <v>150</v>
      </c>
      <c r="C94" s="67" t="s">
        <v>151</v>
      </c>
      <c r="D94" s="68"/>
      <c r="E94" s="57" t="s">
        <v>61</v>
      </c>
      <c r="F94" s="57">
        <v>11</v>
      </c>
      <c r="G94" s="59"/>
      <c r="H94" s="95">
        <f t="shared" si="6"/>
        <v>0</v>
      </c>
      <c r="I94" s="7"/>
    </row>
    <row r="95" spans="2:9" ht="102.75" customHeight="1">
      <c r="B95" s="89" t="s">
        <v>152</v>
      </c>
      <c r="C95" s="55" t="s">
        <v>153</v>
      </c>
      <c r="D95" s="68"/>
      <c r="E95" s="57" t="s">
        <v>61</v>
      </c>
      <c r="F95" s="57">
        <v>32</v>
      </c>
      <c r="G95" s="59"/>
      <c r="H95" s="95">
        <f t="shared" si="6"/>
        <v>0</v>
      </c>
      <c r="I95" s="7"/>
    </row>
    <row r="96" spans="2:9" ht="81" customHeight="1">
      <c r="B96" s="89" t="s">
        <v>154</v>
      </c>
      <c r="C96" s="67" t="s">
        <v>155</v>
      </c>
      <c r="D96" s="68"/>
      <c r="E96" s="57" t="s">
        <v>61</v>
      </c>
      <c r="F96" s="57">
        <v>43</v>
      </c>
      <c r="G96" s="59"/>
      <c r="H96" s="95">
        <f t="shared" si="6"/>
        <v>0</v>
      </c>
      <c r="I96" s="7"/>
    </row>
    <row r="97" spans="2:9" ht="92.45" customHeight="1">
      <c r="B97" s="89" t="s">
        <v>156</v>
      </c>
      <c r="C97" s="67" t="s">
        <v>157</v>
      </c>
      <c r="D97" s="68"/>
      <c r="E97" s="57" t="s">
        <v>61</v>
      </c>
      <c r="F97" s="57">
        <v>4</v>
      </c>
      <c r="G97" s="59"/>
      <c r="H97" s="95">
        <f t="shared" si="6"/>
        <v>0</v>
      </c>
      <c r="I97" s="7"/>
    </row>
    <row r="98" spans="2:9" ht="144" customHeight="1">
      <c r="B98" s="89" t="s">
        <v>158</v>
      </c>
      <c r="C98" s="67" t="s">
        <v>159</v>
      </c>
      <c r="D98" s="68"/>
      <c r="E98" s="57" t="s">
        <v>61</v>
      </c>
      <c r="F98" s="57">
        <v>9</v>
      </c>
      <c r="G98" s="59"/>
      <c r="H98" s="95">
        <f t="shared" si="6"/>
        <v>0</v>
      </c>
      <c r="I98" s="7"/>
    </row>
    <row r="99" spans="2:9" ht="15.6">
      <c r="B99" s="96">
        <v>10.7</v>
      </c>
      <c r="C99" s="97" t="s">
        <v>160</v>
      </c>
      <c r="D99" s="65"/>
      <c r="E99" s="94"/>
      <c r="F99" s="83"/>
      <c r="G99" s="205"/>
      <c r="H99" s="95"/>
      <c r="I99" s="7"/>
    </row>
    <row r="100" spans="2:9" ht="85.7" customHeight="1">
      <c r="B100" s="89" t="s">
        <v>161</v>
      </c>
      <c r="C100" s="98" t="s">
        <v>162</v>
      </c>
      <c r="D100" s="93" t="s">
        <v>163</v>
      </c>
      <c r="E100" s="94" t="s">
        <v>61</v>
      </c>
      <c r="F100" s="83">
        <v>2</v>
      </c>
      <c r="G100" s="59"/>
      <c r="H100" s="95">
        <f t="shared" si="6"/>
        <v>0</v>
      </c>
      <c r="I100" s="7"/>
    </row>
    <row r="101" spans="2:9" ht="15.6">
      <c r="B101" s="96">
        <v>10.8</v>
      </c>
      <c r="C101" s="40" t="s">
        <v>164</v>
      </c>
      <c r="D101" s="99"/>
      <c r="E101" s="94"/>
      <c r="F101" s="94"/>
      <c r="G101" s="205"/>
      <c r="H101" s="95"/>
      <c r="I101" s="7"/>
    </row>
    <row r="102" spans="2:9" ht="145.69999999999999" customHeight="1">
      <c r="B102" s="89" t="s">
        <v>165</v>
      </c>
      <c r="C102" s="93" t="s">
        <v>166</v>
      </c>
      <c r="D102" s="99"/>
      <c r="E102" s="94"/>
      <c r="F102" s="94"/>
      <c r="G102" s="205"/>
      <c r="H102" s="95"/>
      <c r="I102" s="7"/>
    </row>
    <row r="103" spans="2:9" ht="15.6">
      <c r="B103" s="89" t="s">
        <v>167</v>
      </c>
      <c r="C103" s="93" t="s">
        <v>168</v>
      </c>
      <c r="D103" s="99"/>
      <c r="E103" s="94" t="s">
        <v>61</v>
      </c>
      <c r="F103" s="94">
        <v>1</v>
      </c>
      <c r="G103" s="59"/>
      <c r="H103" s="95">
        <f t="shared" si="6"/>
        <v>0</v>
      </c>
      <c r="I103" s="7"/>
    </row>
    <row r="104" spans="2:9" ht="30.95">
      <c r="B104" s="89" t="s">
        <v>169</v>
      </c>
      <c r="C104" s="93" t="s">
        <v>170</v>
      </c>
      <c r="D104" s="99"/>
      <c r="E104" s="94" t="s">
        <v>61</v>
      </c>
      <c r="F104" s="94">
        <v>51</v>
      </c>
      <c r="G104" s="59"/>
      <c r="H104" s="95">
        <f t="shared" si="6"/>
        <v>0</v>
      </c>
      <c r="I104" s="7"/>
    </row>
    <row r="105" spans="2:9" ht="99.75" customHeight="1">
      <c r="B105" s="89" t="s">
        <v>171</v>
      </c>
      <c r="C105" s="41" t="s">
        <v>172</v>
      </c>
      <c r="D105" s="99"/>
      <c r="E105" s="94" t="s">
        <v>61</v>
      </c>
      <c r="F105" s="94">
        <v>37</v>
      </c>
      <c r="G105" s="59"/>
      <c r="H105" s="95">
        <f t="shared" si="6"/>
        <v>0</v>
      </c>
      <c r="I105" s="7"/>
    </row>
    <row r="106" spans="2:9" ht="15.6">
      <c r="B106" s="89" t="s">
        <v>173</v>
      </c>
      <c r="C106" s="93" t="s">
        <v>174</v>
      </c>
      <c r="D106" s="99"/>
      <c r="E106" s="94" t="s">
        <v>61</v>
      </c>
      <c r="F106" s="94">
        <v>1</v>
      </c>
      <c r="G106" s="59"/>
      <c r="H106" s="95">
        <f t="shared" si="6"/>
        <v>0</v>
      </c>
      <c r="I106" s="7"/>
    </row>
    <row r="107" spans="2:9" ht="15.6">
      <c r="B107" s="89" t="s">
        <v>175</v>
      </c>
      <c r="C107" s="93" t="s">
        <v>176</v>
      </c>
      <c r="D107" s="99"/>
      <c r="E107" s="94" t="s">
        <v>61</v>
      </c>
      <c r="F107" s="94">
        <v>1</v>
      </c>
      <c r="G107" s="59"/>
      <c r="H107" s="95">
        <f t="shared" si="6"/>
        <v>0</v>
      </c>
      <c r="I107" s="7"/>
    </row>
    <row r="108" spans="2:9" ht="15.6">
      <c r="B108" s="89" t="s">
        <v>177</v>
      </c>
      <c r="C108" s="93" t="s">
        <v>178</v>
      </c>
      <c r="D108" s="99"/>
      <c r="E108" s="94" t="s">
        <v>61</v>
      </c>
      <c r="F108" s="94">
        <v>1</v>
      </c>
      <c r="G108" s="59"/>
      <c r="H108" s="95">
        <f t="shared" si="6"/>
        <v>0</v>
      </c>
      <c r="I108" s="7"/>
    </row>
    <row r="109" spans="2:9" ht="15.6">
      <c r="B109" s="89" t="s">
        <v>179</v>
      </c>
      <c r="C109" s="93" t="s">
        <v>180</v>
      </c>
      <c r="D109" s="99"/>
      <c r="E109" s="94" t="s">
        <v>61</v>
      </c>
      <c r="F109" s="94">
        <v>5</v>
      </c>
      <c r="G109" s="59"/>
      <c r="H109" s="95">
        <f t="shared" si="6"/>
        <v>0</v>
      </c>
      <c r="I109" s="7"/>
    </row>
    <row r="110" spans="2:9" ht="217.7" customHeight="1">
      <c r="B110" s="89" t="s">
        <v>181</v>
      </c>
      <c r="C110" s="100" t="s">
        <v>182</v>
      </c>
      <c r="D110" s="93"/>
      <c r="E110" s="62" t="s">
        <v>98</v>
      </c>
      <c r="F110" s="94">
        <v>1</v>
      </c>
      <c r="G110" s="59"/>
      <c r="H110" s="95">
        <f t="shared" si="6"/>
        <v>0</v>
      </c>
      <c r="I110" s="7"/>
    </row>
    <row r="111" spans="2:9" ht="130.35" customHeight="1">
      <c r="B111" s="89" t="s">
        <v>183</v>
      </c>
      <c r="C111" s="100" t="s">
        <v>184</v>
      </c>
      <c r="D111" s="93"/>
      <c r="E111" s="94" t="s">
        <v>61</v>
      </c>
      <c r="F111" s="94">
        <v>1</v>
      </c>
      <c r="G111" s="59"/>
      <c r="H111" s="95">
        <f t="shared" si="6"/>
        <v>0</v>
      </c>
      <c r="I111" s="7"/>
    </row>
    <row r="112" spans="2:9" ht="15.6">
      <c r="B112" s="96">
        <v>10.9</v>
      </c>
      <c r="C112" s="40" t="s">
        <v>185</v>
      </c>
      <c r="D112" s="68"/>
      <c r="E112" s="99"/>
      <c r="F112" s="94"/>
      <c r="G112" s="205"/>
      <c r="H112" s="95"/>
      <c r="I112" s="7"/>
    </row>
    <row r="113" spans="2:9" ht="123.95">
      <c r="B113" s="89" t="s">
        <v>186</v>
      </c>
      <c r="C113" s="93" t="s">
        <v>187</v>
      </c>
      <c r="D113" s="68"/>
      <c r="E113" s="99"/>
      <c r="F113" s="68"/>
      <c r="G113" s="208"/>
      <c r="H113" s="95"/>
      <c r="I113" s="7"/>
    </row>
    <row r="114" spans="2:9" ht="76.5" customHeight="1">
      <c r="B114" s="89" t="s">
        <v>188</v>
      </c>
      <c r="C114" s="41" t="s">
        <v>189</v>
      </c>
      <c r="D114" s="99"/>
      <c r="E114" s="94" t="s">
        <v>61</v>
      </c>
      <c r="F114" s="94">
        <v>2</v>
      </c>
      <c r="G114" s="59"/>
      <c r="H114" s="95">
        <f t="shared" si="6"/>
        <v>0</v>
      </c>
      <c r="I114" s="7"/>
    </row>
    <row r="115" spans="2:9" ht="54.6" customHeight="1">
      <c r="B115" s="89" t="s">
        <v>190</v>
      </c>
      <c r="C115" s="41" t="s">
        <v>191</v>
      </c>
      <c r="D115" s="101"/>
      <c r="E115" s="94" t="s">
        <v>61</v>
      </c>
      <c r="F115" s="94">
        <v>1</v>
      </c>
      <c r="G115" s="59"/>
      <c r="H115" s="95">
        <f t="shared" si="6"/>
        <v>0</v>
      </c>
      <c r="I115" s="7"/>
    </row>
    <row r="116" spans="2:9" ht="44.45" customHeight="1">
      <c r="B116" s="89" t="s">
        <v>192</v>
      </c>
      <c r="C116" s="93" t="s">
        <v>193</v>
      </c>
      <c r="D116" s="99"/>
      <c r="E116" s="94" t="s">
        <v>61</v>
      </c>
      <c r="F116" s="94">
        <v>36</v>
      </c>
      <c r="G116" s="59"/>
      <c r="H116" s="95">
        <f t="shared" si="6"/>
        <v>0</v>
      </c>
      <c r="I116" s="7"/>
    </row>
    <row r="117" spans="2:9" ht="30.95">
      <c r="B117" s="89" t="s">
        <v>194</v>
      </c>
      <c r="C117" s="93" t="s">
        <v>195</v>
      </c>
      <c r="D117" s="99"/>
      <c r="E117" s="94" t="s">
        <v>61</v>
      </c>
      <c r="F117" s="94">
        <v>4</v>
      </c>
      <c r="G117" s="59"/>
      <c r="H117" s="95">
        <f t="shared" si="6"/>
        <v>0</v>
      </c>
      <c r="I117" s="7"/>
    </row>
    <row r="118" spans="2:9" ht="30.95">
      <c r="B118" s="89" t="s">
        <v>196</v>
      </c>
      <c r="C118" s="93" t="s">
        <v>197</v>
      </c>
      <c r="D118" s="99"/>
      <c r="E118" s="94" t="s">
        <v>61</v>
      </c>
      <c r="F118" s="94">
        <v>1</v>
      </c>
      <c r="G118" s="59"/>
      <c r="H118" s="95">
        <f t="shared" si="6"/>
        <v>0</v>
      </c>
      <c r="I118" s="7"/>
    </row>
    <row r="119" spans="2:9" ht="30.95">
      <c r="B119" s="89" t="s">
        <v>198</v>
      </c>
      <c r="C119" s="102" t="s">
        <v>199</v>
      </c>
      <c r="D119" s="99"/>
      <c r="E119" s="94" t="s">
        <v>61</v>
      </c>
      <c r="F119" s="94">
        <v>1</v>
      </c>
      <c r="G119" s="59"/>
      <c r="H119" s="95">
        <f t="shared" si="6"/>
        <v>0</v>
      </c>
      <c r="I119" s="7"/>
    </row>
    <row r="120" spans="2:9" ht="30.95">
      <c r="B120" s="89" t="s">
        <v>200</v>
      </c>
      <c r="C120" s="102" t="s">
        <v>201</v>
      </c>
      <c r="D120" s="99"/>
      <c r="E120" s="94" t="s">
        <v>61</v>
      </c>
      <c r="F120" s="94">
        <v>9</v>
      </c>
      <c r="G120" s="59"/>
      <c r="H120" s="95">
        <f t="shared" si="6"/>
        <v>0</v>
      </c>
      <c r="I120" s="7"/>
    </row>
    <row r="121" spans="2:9" ht="30.95">
      <c r="B121" s="89" t="s">
        <v>202</v>
      </c>
      <c r="C121" s="93" t="s">
        <v>203</v>
      </c>
      <c r="D121" s="99"/>
      <c r="E121" s="94" t="s">
        <v>61</v>
      </c>
      <c r="F121" s="94">
        <v>4</v>
      </c>
      <c r="G121" s="59"/>
      <c r="H121" s="95">
        <f t="shared" si="6"/>
        <v>0</v>
      </c>
      <c r="I121" s="7"/>
    </row>
    <row r="122" spans="2:9" ht="133.5" customHeight="1">
      <c r="B122" s="89" t="s">
        <v>204</v>
      </c>
      <c r="C122" s="67" t="s">
        <v>205</v>
      </c>
      <c r="D122" s="99"/>
      <c r="E122" s="94" t="s">
        <v>61</v>
      </c>
      <c r="F122" s="94">
        <v>4</v>
      </c>
      <c r="G122" s="59"/>
      <c r="H122" s="95">
        <f t="shared" si="6"/>
        <v>0</v>
      </c>
      <c r="I122" s="7"/>
    </row>
    <row r="123" spans="2:9" ht="125.45" customHeight="1">
      <c r="B123" s="89" t="s">
        <v>206</v>
      </c>
      <c r="C123" s="67" t="s">
        <v>207</v>
      </c>
      <c r="D123" s="99"/>
      <c r="E123" s="94" t="s">
        <v>61</v>
      </c>
      <c r="F123" s="94">
        <v>3</v>
      </c>
      <c r="G123" s="59"/>
      <c r="H123" s="95">
        <f t="shared" si="6"/>
        <v>0</v>
      </c>
      <c r="I123" s="7"/>
    </row>
    <row r="124" spans="2:9" ht="93">
      <c r="B124" s="89" t="s">
        <v>208</v>
      </c>
      <c r="C124" s="67" t="s">
        <v>209</v>
      </c>
      <c r="D124" s="99"/>
      <c r="E124" s="94" t="s">
        <v>61</v>
      </c>
      <c r="F124" s="94">
        <v>2</v>
      </c>
      <c r="G124" s="59"/>
      <c r="H124" s="95">
        <f t="shared" si="6"/>
        <v>0</v>
      </c>
      <c r="I124" s="7"/>
    </row>
    <row r="125" spans="2:9" ht="97.7" customHeight="1">
      <c r="B125" s="89" t="s">
        <v>206</v>
      </c>
      <c r="C125" s="102" t="s">
        <v>210</v>
      </c>
      <c r="D125" s="99"/>
      <c r="E125" s="94" t="s">
        <v>98</v>
      </c>
      <c r="F125" s="94">
        <v>1</v>
      </c>
      <c r="G125" s="59"/>
      <c r="H125" s="95">
        <f t="shared" si="6"/>
        <v>0</v>
      </c>
      <c r="I125" s="7"/>
    </row>
    <row r="126" spans="2:9" ht="15.6">
      <c r="B126" s="89">
        <v>10.1</v>
      </c>
      <c r="C126" s="40" t="s">
        <v>211</v>
      </c>
      <c r="D126" s="99"/>
      <c r="E126" s="94"/>
      <c r="F126" s="94"/>
      <c r="G126" s="205"/>
      <c r="H126" s="95"/>
      <c r="I126" s="7"/>
    </row>
    <row r="127" spans="2:9" ht="213.6" customHeight="1">
      <c r="B127" s="89" t="s">
        <v>212</v>
      </c>
      <c r="C127" s="186" t="s">
        <v>213</v>
      </c>
      <c r="D127" s="99"/>
      <c r="E127" s="94" t="s">
        <v>214</v>
      </c>
      <c r="F127" s="94">
        <v>7000</v>
      </c>
      <c r="G127" s="59"/>
      <c r="H127" s="95">
        <f t="shared" si="6"/>
        <v>0</v>
      </c>
      <c r="I127" s="7"/>
    </row>
    <row r="128" spans="2:9" ht="77.45">
      <c r="B128" s="89" t="s">
        <v>215</v>
      </c>
      <c r="C128" s="102" t="s">
        <v>216</v>
      </c>
      <c r="D128" s="193"/>
      <c r="E128" s="94" t="s">
        <v>98</v>
      </c>
      <c r="F128" s="94">
        <v>1</v>
      </c>
      <c r="G128" s="59"/>
      <c r="H128" s="95">
        <f t="shared" si="6"/>
        <v>0</v>
      </c>
      <c r="I128" s="7"/>
    </row>
    <row r="129" spans="1:9">
      <c r="B129" s="103"/>
      <c r="C129" s="104"/>
      <c r="D129" s="105"/>
      <c r="E129" s="106"/>
      <c r="F129" s="106"/>
      <c r="G129" s="107"/>
      <c r="H129" s="108"/>
      <c r="I129" s="7"/>
    </row>
    <row r="130" spans="1:9" ht="18.600000000000001">
      <c r="B130" s="230" t="s">
        <v>217</v>
      </c>
      <c r="C130" s="230"/>
      <c r="D130" s="230"/>
      <c r="E130" s="230"/>
      <c r="F130" s="230"/>
      <c r="G130" s="230"/>
      <c r="H130" s="109" t="s">
        <v>218</v>
      </c>
      <c r="I130" s="7"/>
    </row>
    <row r="131" spans="1:9" ht="18.600000000000001">
      <c r="B131" s="110">
        <f>B8</f>
        <v>1</v>
      </c>
      <c r="C131" s="234" t="str">
        <f>C8</f>
        <v>EXCAVATION,  DEMOLITION, &amp; EARTH WORKS</v>
      </c>
      <c r="D131" s="235"/>
      <c r="E131" s="235"/>
      <c r="F131" s="235"/>
      <c r="G131" s="236"/>
      <c r="H131" s="138">
        <f>H8</f>
        <v>0</v>
      </c>
      <c r="I131" s="7"/>
    </row>
    <row r="132" spans="1:9" ht="18.600000000000001">
      <c r="B132" s="110">
        <f>B14</f>
        <v>2</v>
      </c>
      <c r="C132" s="234" t="str">
        <f>C14</f>
        <v>Waterproofing</v>
      </c>
      <c r="D132" s="235"/>
      <c r="E132" s="235"/>
      <c r="F132" s="235"/>
      <c r="G132" s="236"/>
      <c r="H132" s="138">
        <f>H14</f>
        <v>0</v>
      </c>
      <c r="I132" s="7"/>
    </row>
    <row r="133" spans="1:9" ht="18.600000000000001">
      <c r="B133" s="110">
        <f>B17</f>
        <v>3</v>
      </c>
      <c r="C133" s="234" t="str">
        <f>C17</f>
        <v>CONCRETE AND STONE WORKS</v>
      </c>
      <c r="D133" s="235"/>
      <c r="E133" s="235"/>
      <c r="F133" s="235"/>
      <c r="G133" s="236"/>
      <c r="H133" s="138">
        <f>H17</f>
        <v>0</v>
      </c>
      <c r="I133" s="7"/>
    </row>
    <row r="134" spans="1:9" ht="18.600000000000001">
      <c r="B134" s="110">
        <f>B23</f>
        <v>4</v>
      </c>
      <c r="C134" s="234" t="str">
        <f>C23</f>
        <v>PLASTERING WORKS</v>
      </c>
      <c r="D134" s="235"/>
      <c r="E134" s="235"/>
      <c r="F134" s="235"/>
      <c r="G134" s="236"/>
      <c r="H134" s="138">
        <f>H23</f>
        <v>0</v>
      </c>
      <c r="I134" s="7"/>
    </row>
    <row r="135" spans="1:9" ht="18.600000000000001">
      <c r="B135" s="110">
        <f>B25</f>
        <v>5</v>
      </c>
      <c r="C135" s="234" t="str">
        <f>C25</f>
        <v xml:space="preserve"> FLOORING </v>
      </c>
      <c r="D135" s="235"/>
      <c r="E135" s="235"/>
      <c r="F135" s="235"/>
      <c r="G135" s="236"/>
      <c r="H135" s="138">
        <f>H25</f>
        <v>0</v>
      </c>
      <c r="I135" s="7"/>
    </row>
    <row r="136" spans="1:9" ht="18.600000000000001">
      <c r="B136" s="110">
        <f>B27</f>
        <v>6</v>
      </c>
      <c r="C136" s="234" t="str">
        <f>C27</f>
        <v>PAINTING</v>
      </c>
      <c r="D136" s="235"/>
      <c r="E136" s="235"/>
      <c r="F136" s="235"/>
      <c r="G136" s="236"/>
      <c r="H136" s="138">
        <f>H27</f>
        <v>0</v>
      </c>
      <c r="I136" s="7"/>
    </row>
    <row r="137" spans="1:9" ht="18.600000000000001">
      <c r="B137" s="110">
        <f>B36</f>
        <v>7</v>
      </c>
      <c r="C137" s="234" t="str">
        <f>C36</f>
        <v>STEEL  WORKS &amp; Aluminum &amp; ACCESSORIES</v>
      </c>
      <c r="D137" s="235"/>
      <c r="E137" s="235"/>
      <c r="F137" s="235"/>
      <c r="G137" s="236"/>
      <c r="H137" s="138">
        <f>H36</f>
        <v>0</v>
      </c>
      <c r="I137" s="7"/>
    </row>
    <row r="138" spans="1:9" ht="18.600000000000001">
      <c r="B138" s="110">
        <f>B40</f>
        <v>8</v>
      </c>
      <c r="C138" s="234" t="str">
        <f>C40</f>
        <v>FURNITURE &amp; EQUIPMENTS</v>
      </c>
      <c r="D138" s="235"/>
      <c r="E138" s="235"/>
      <c r="F138" s="235"/>
      <c r="G138" s="236"/>
      <c r="H138" s="138">
        <f>H40</f>
        <v>0</v>
      </c>
      <c r="I138" s="7"/>
    </row>
    <row r="139" spans="1:9" ht="18.600000000000001">
      <c r="B139" s="110">
        <f>B42</f>
        <v>9</v>
      </c>
      <c r="C139" s="234" t="str">
        <f>C42</f>
        <v>MECHANICAL WORKS</v>
      </c>
      <c r="D139" s="235"/>
      <c r="E139" s="235"/>
      <c r="F139" s="235"/>
      <c r="G139" s="236"/>
      <c r="H139" s="138">
        <f>H42</f>
        <v>0</v>
      </c>
      <c r="I139" s="7"/>
    </row>
    <row r="140" spans="1:9" ht="18.600000000000001">
      <c r="B140" s="110">
        <f>B47</f>
        <v>10</v>
      </c>
      <c r="C140" s="234" t="str">
        <f>C47</f>
        <v>ELECTRICAL WORKS</v>
      </c>
      <c r="D140" s="235"/>
      <c r="E140" s="235"/>
      <c r="F140" s="235"/>
      <c r="G140" s="236"/>
      <c r="H140" s="138">
        <f>H47</f>
        <v>0</v>
      </c>
      <c r="I140" s="7"/>
    </row>
    <row r="141" spans="1:9" ht="15.95" thickBot="1">
      <c r="B141" s="111"/>
      <c r="C141" s="112"/>
      <c r="D141" s="113"/>
      <c r="E141" s="114"/>
      <c r="F141" s="115"/>
      <c r="G141" s="44"/>
      <c r="H141" s="116"/>
      <c r="I141" s="7"/>
    </row>
    <row r="142" spans="1:9" ht="21.6" thickBot="1">
      <c r="B142" s="114"/>
      <c r="C142" s="117"/>
      <c r="D142" s="117"/>
      <c r="E142" s="118"/>
      <c r="F142" s="119"/>
      <c r="G142" s="120" t="s">
        <v>219</v>
      </c>
      <c r="H142" s="121">
        <f>SUM(H131:H140)</f>
        <v>0</v>
      </c>
      <c r="I142" s="7"/>
    </row>
    <row r="143" spans="1:9" ht="21">
      <c r="B143" s="114"/>
      <c r="C143" s="117"/>
      <c r="D143" s="122"/>
      <c r="E143" s="123"/>
      <c r="F143" s="124"/>
      <c r="G143" s="125"/>
      <c r="H143" s="126" t="s">
        <v>220</v>
      </c>
      <c r="I143" s="7"/>
    </row>
    <row r="144" spans="1:9" s="16" customFormat="1" ht="15.95" thickBot="1">
      <c r="A144" s="7"/>
      <c r="B144" s="114"/>
      <c r="C144" s="114"/>
      <c r="D144" s="127"/>
      <c r="E144" s="128"/>
      <c r="F144" s="129"/>
      <c r="G144" s="129"/>
      <c r="H144" s="129"/>
      <c r="I144" s="7"/>
    </row>
    <row r="145" spans="2:9" ht="38.1" customHeight="1" thickBot="1">
      <c r="B145" s="114"/>
      <c r="C145" s="130" t="s">
        <v>221</v>
      </c>
      <c r="D145" s="239"/>
      <c r="E145" s="240"/>
      <c r="F145" s="241"/>
      <c r="G145" s="131"/>
      <c r="H145" s="131"/>
      <c r="I145" s="7"/>
    </row>
    <row r="146" spans="2:9" ht="47.1" customHeight="1" thickBot="1">
      <c r="B146" s="114"/>
      <c r="C146" s="130" t="s">
        <v>222</v>
      </c>
      <c r="D146" s="239"/>
      <c r="E146" s="240"/>
      <c r="F146" s="241"/>
      <c r="G146" s="131"/>
      <c r="H146" s="131"/>
      <c r="I146" s="7"/>
    </row>
    <row r="147" spans="2:9" ht="43.5" customHeight="1" thickBot="1">
      <c r="B147" s="114"/>
      <c r="C147" s="130" t="s">
        <v>223</v>
      </c>
      <c r="D147" s="239"/>
      <c r="E147" s="240"/>
      <c r="F147" s="241"/>
      <c r="G147" s="131"/>
      <c r="H147" s="131"/>
      <c r="I147" s="7"/>
    </row>
    <row r="148" spans="2:9" ht="15.6">
      <c r="B148" s="114"/>
      <c r="C148" s="130" t="s">
        <v>224</v>
      </c>
      <c r="D148" s="132">
        <f ca="1">TODAY()</f>
        <v>45848</v>
      </c>
      <c r="E148" s="133"/>
      <c r="F148" s="45"/>
      <c r="G148" s="46"/>
      <c r="H148" s="45"/>
      <c r="I148" s="7"/>
    </row>
    <row r="149" spans="2:9" ht="15.95" thickBot="1">
      <c r="B149" s="114"/>
      <c r="C149" s="130" t="s">
        <v>225</v>
      </c>
      <c r="D149" s="134">
        <f ca="1">NOW()</f>
        <v>45848.601604861113</v>
      </c>
      <c r="E149" s="134"/>
      <c r="F149" s="47"/>
      <c r="G149" s="46"/>
      <c r="H149" s="45"/>
      <c r="I149" s="7"/>
    </row>
    <row r="150" spans="2:9" ht="47.1" customHeight="1" thickBot="1">
      <c r="B150" s="114"/>
      <c r="C150" s="130" t="s">
        <v>226</v>
      </c>
      <c r="D150" s="48"/>
      <c r="E150" s="130" t="s">
        <v>227</v>
      </c>
      <c r="F150" s="237"/>
      <c r="G150" s="238"/>
      <c r="H150" s="135"/>
      <c r="I150" s="7"/>
    </row>
    <row r="151" spans="2:9" ht="15.6">
      <c r="B151" s="114"/>
      <c r="C151" s="114"/>
      <c r="D151" s="114"/>
      <c r="E151" s="114"/>
      <c r="F151" s="115"/>
      <c r="G151" s="115"/>
      <c r="H151" s="115"/>
      <c r="I151" s="7"/>
    </row>
    <row r="152" spans="2:9">
      <c r="B152" s="7"/>
      <c r="C152" s="7"/>
      <c r="D152" s="7"/>
      <c r="E152" s="136"/>
      <c r="F152" s="136"/>
      <c r="G152" s="136"/>
      <c r="H152" s="136"/>
      <c r="I152" s="7"/>
    </row>
    <row r="153" spans="2:9">
      <c r="B153"/>
      <c r="C153"/>
      <c r="D153"/>
      <c r="E153" s="36"/>
      <c r="F153" s="36"/>
      <c r="G153" s="36"/>
      <c r="H153" s="36"/>
    </row>
    <row r="154" spans="2:9">
      <c r="B154"/>
      <c r="C154"/>
      <c r="D154"/>
      <c r="E154" s="36"/>
      <c r="F154" s="36"/>
      <c r="G154" s="36"/>
      <c r="H154" s="36"/>
    </row>
    <row r="155" spans="2:9">
      <c r="B155"/>
      <c r="C155"/>
      <c r="D155"/>
      <c r="E155" s="36"/>
      <c r="F155" s="36"/>
      <c r="G155" s="36"/>
      <c r="H155" s="36"/>
    </row>
    <row r="156" spans="2:9">
      <c r="B156"/>
      <c r="C156"/>
      <c r="D156"/>
      <c r="E156" s="36"/>
      <c r="F156" s="36"/>
      <c r="G156" s="36"/>
      <c r="H156" s="36"/>
    </row>
    <row r="157" spans="2:9">
      <c r="B157"/>
      <c r="C157"/>
      <c r="D157"/>
      <c r="E157" s="36"/>
      <c r="F157" s="36"/>
      <c r="G157" s="36"/>
      <c r="H157" s="36"/>
    </row>
    <row r="158" spans="2:9">
      <c r="B158"/>
      <c r="C158"/>
      <c r="D158"/>
      <c r="E158" s="36"/>
      <c r="F158" s="36"/>
      <c r="G158" s="36"/>
      <c r="H158" s="36"/>
    </row>
    <row r="159" spans="2:9">
      <c r="B159"/>
      <c r="C159"/>
      <c r="D159"/>
      <c r="E159" s="36"/>
      <c r="F159" s="36"/>
      <c r="G159" s="36"/>
      <c r="H159" s="36"/>
    </row>
    <row r="160" spans="2:9">
      <c r="B160"/>
      <c r="C160"/>
      <c r="D160"/>
      <c r="E160" s="36"/>
      <c r="F160" s="36"/>
      <c r="G160" s="36"/>
      <c r="H160" s="36"/>
    </row>
    <row r="161" spans="2:8">
      <c r="B161"/>
      <c r="C161"/>
      <c r="D161"/>
      <c r="E161" s="36"/>
      <c r="F161" s="36"/>
      <c r="G161" s="36"/>
      <c r="H161" s="36"/>
    </row>
    <row r="162" spans="2:8">
      <c r="B162"/>
      <c r="C162"/>
      <c r="D162"/>
      <c r="E162" s="36"/>
      <c r="F162" s="36"/>
      <c r="G162" s="36"/>
      <c r="H162" s="36"/>
    </row>
    <row r="163" spans="2:8">
      <c r="B163"/>
      <c r="C163"/>
      <c r="D163"/>
      <c r="E163" s="36"/>
      <c r="F163" s="36"/>
      <c r="G163" s="36"/>
      <c r="H163" s="36"/>
    </row>
    <row r="164" spans="2:8">
      <c r="B164"/>
      <c r="C164"/>
      <c r="D164"/>
      <c r="E164" s="36"/>
      <c r="F164" s="36"/>
      <c r="G164" s="36"/>
      <c r="H164" s="36"/>
    </row>
    <row r="165" spans="2:8">
      <c r="B165"/>
      <c r="C165"/>
      <c r="D165"/>
      <c r="E165" s="36"/>
      <c r="F165" s="36"/>
      <c r="G165" s="36"/>
      <c r="H165" s="36"/>
    </row>
    <row r="166" spans="2:8">
      <c r="B166"/>
      <c r="C166"/>
      <c r="D166"/>
      <c r="E166" s="36"/>
      <c r="F166" s="36"/>
      <c r="G166" s="36"/>
      <c r="H166" s="36"/>
    </row>
    <row r="167" spans="2:8">
      <c r="B167"/>
      <c r="C167"/>
      <c r="D167"/>
      <c r="E167" s="36"/>
      <c r="F167" s="36"/>
      <c r="G167" s="36"/>
      <c r="H167" s="36"/>
    </row>
    <row r="168" spans="2:8">
      <c r="B168"/>
      <c r="C168"/>
      <c r="D168"/>
      <c r="E168" s="36"/>
      <c r="F168" s="36"/>
      <c r="G168" s="36"/>
      <c r="H168" s="36"/>
    </row>
    <row r="169" spans="2:8">
      <c r="B169"/>
      <c r="C169"/>
      <c r="D169"/>
      <c r="E169" s="36"/>
      <c r="F169" s="36"/>
      <c r="G169" s="36"/>
      <c r="H169" s="36"/>
    </row>
    <row r="170" spans="2:8">
      <c r="B170"/>
      <c r="C170"/>
      <c r="D170"/>
      <c r="E170" s="36"/>
      <c r="F170" s="36"/>
      <c r="G170" s="36"/>
      <c r="H170" s="36"/>
    </row>
    <row r="171" spans="2:8">
      <c r="B171"/>
      <c r="C171"/>
      <c r="D171"/>
      <c r="E171" s="36"/>
      <c r="F171" s="36"/>
      <c r="G171" s="36"/>
      <c r="H171" s="36"/>
    </row>
    <row r="172" spans="2:8">
      <c r="B172"/>
      <c r="C172"/>
      <c r="D172"/>
      <c r="E172" s="36"/>
      <c r="F172" s="36"/>
      <c r="G172" s="36"/>
      <c r="H172" s="36"/>
    </row>
    <row r="173" spans="2:8">
      <c r="B173"/>
      <c r="C173"/>
      <c r="D173"/>
      <c r="E173" s="36"/>
      <c r="F173" s="36"/>
      <c r="G173" s="36"/>
      <c r="H173" s="36"/>
    </row>
    <row r="174" spans="2:8">
      <c r="B174"/>
      <c r="C174"/>
      <c r="D174"/>
      <c r="E174" s="36"/>
      <c r="F174" s="36"/>
      <c r="G174" s="36"/>
      <c r="H174" s="36"/>
    </row>
    <row r="175" spans="2:8">
      <c r="B175"/>
      <c r="C175"/>
      <c r="D175"/>
      <c r="E175" s="36"/>
      <c r="F175" s="36"/>
      <c r="G175" s="36"/>
      <c r="H175" s="36"/>
    </row>
    <row r="176" spans="2:8">
      <c r="B176"/>
      <c r="C176"/>
      <c r="D176"/>
      <c r="E176" s="36"/>
      <c r="F176" s="36"/>
      <c r="G176" s="36"/>
      <c r="H176" s="36"/>
    </row>
    <row r="177" spans="2:8">
      <c r="B177"/>
      <c r="C177"/>
      <c r="D177"/>
      <c r="E177" s="36"/>
      <c r="F177" s="36"/>
      <c r="G177" s="36"/>
      <c r="H177" s="36"/>
    </row>
    <row r="178" spans="2:8">
      <c r="B178"/>
      <c r="C178"/>
      <c r="D178"/>
      <c r="E178" s="36"/>
      <c r="F178" s="36"/>
      <c r="G178" s="36"/>
      <c r="H178" s="36"/>
    </row>
    <row r="179" spans="2:8">
      <c r="B179"/>
      <c r="C179"/>
      <c r="D179"/>
      <c r="E179" s="36"/>
      <c r="F179" s="36"/>
      <c r="G179" s="36"/>
      <c r="H179" s="36"/>
    </row>
    <row r="180" spans="2:8">
      <c r="B180"/>
      <c r="C180"/>
      <c r="D180"/>
      <c r="E180" s="36"/>
      <c r="F180" s="36"/>
      <c r="G180" s="36"/>
      <c r="H180" s="36"/>
    </row>
    <row r="181" spans="2:8">
      <c r="B181"/>
      <c r="C181"/>
      <c r="D181"/>
      <c r="E181" s="36"/>
      <c r="F181" s="36"/>
      <c r="G181" s="36"/>
      <c r="H181" s="36"/>
    </row>
    <row r="182" spans="2:8">
      <c r="B182"/>
      <c r="C182"/>
      <c r="D182"/>
      <c r="E182" s="36"/>
      <c r="F182" s="36"/>
      <c r="G182" s="36"/>
      <c r="H182" s="36"/>
    </row>
    <row r="183" spans="2:8">
      <c r="B183"/>
      <c r="C183"/>
      <c r="D183"/>
      <c r="E183" s="36"/>
      <c r="F183" s="36"/>
      <c r="G183" s="36"/>
      <c r="H183" s="36"/>
    </row>
    <row r="184" spans="2:8">
      <c r="B184"/>
      <c r="C184"/>
      <c r="D184"/>
      <c r="E184" s="36"/>
      <c r="F184" s="36"/>
      <c r="G184" s="36"/>
      <c r="H184" s="36"/>
    </row>
    <row r="185" spans="2:8">
      <c r="B185"/>
      <c r="C185"/>
      <c r="D185"/>
      <c r="E185" s="36"/>
      <c r="F185" s="36"/>
      <c r="G185" s="36"/>
      <c r="H185" s="36"/>
    </row>
    <row r="186" spans="2:8">
      <c r="B186"/>
      <c r="C186"/>
      <c r="D186"/>
      <c r="E186" s="36"/>
      <c r="F186" s="36"/>
      <c r="G186" s="36"/>
      <c r="H186" s="36"/>
    </row>
    <row r="187" spans="2:8">
      <c r="B187"/>
      <c r="C187"/>
      <c r="D187"/>
      <c r="E187" s="36"/>
      <c r="F187" s="36"/>
      <c r="G187" s="36"/>
      <c r="H187" s="36"/>
    </row>
    <row r="188" spans="2:8">
      <c r="B188"/>
      <c r="C188"/>
      <c r="D188"/>
      <c r="E188" s="36"/>
      <c r="F188" s="36"/>
      <c r="G188" s="36"/>
      <c r="H188" s="36"/>
    </row>
    <row r="189" spans="2:8">
      <c r="B189"/>
      <c r="C189"/>
      <c r="D189"/>
      <c r="E189" s="36"/>
      <c r="F189" s="36"/>
      <c r="G189" s="36"/>
      <c r="H189" s="36"/>
    </row>
    <row r="190" spans="2:8">
      <c r="B190"/>
      <c r="C190"/>
      <c r="D190"/>
      <c r="E190" s="36"/>
      <c r="F190" s="36"/>
      <c r="G190" s="36"/>
      <c r="H190" s="36"/>
    </row>
    <row r="191" spans="2:8">
      <c r="B191"/>
      <c r="C191"/>
      <c r="D191"/>
      <c r="E191" s="36"/>
      <c r="F191" s="36"/>
      <c r="G191" s="36"/>
      <c r="H191" s="36"/>
    </row>
    <row r="192" spans="2:8">
      <c r="B192"/>
      <c r="C192"/>
      <c r="D192"/>
      <c r="E192" s="36"/>
      <c r="F192" s="36"/>
      <c r="G192" s="36"/>
      <c r="H192" s="36"/>
    </row>
    <row r="193" spans="2:8">
      <c r="B193"/>
      <c r="C193"/>
      <c r="D193"/>
      <c r="E193" s="36"/>
      <c r="F193" s="36"/>
      <c r="G193" s="36"/>
      <c r="H193" s="36"/>
    </row>
    <row r="194" spans="2:8">
      <c r="B194"/>
      <c r="C194"/>
      <c r="D194"/>
      <c r="E194" s="36"/>
      <c r="F194" s="36"/>
      <c r="G194" s="36"/>
      <c r="H194" s="36"/>
    </row>
    <row r="195" spans="2:8">
      <c r="B195"/>
      <c r="C195"/>
      <c r="D195"/>
      <c r="E195" s="36"/>
      <c r="F195" s="36"/>
      <c r="G195" s="36"/>
      <c r="H195" s="36"/>
    </row>
    <row r="196" spans="2:8">
      <c r="B196"/>
      <c r="C196"/>
      <c r="D196"/>
      <c r="E196" s="36"/>
      <c r="F196" s="36"/>
      <c r="G196" s="36"/>
      <c r="H196" s="36"/>
    </row>
    <row r="197" spans="2:8">
      <c r="B197"/>
      <c r="C197"/>
      <c r="D197"/>
      <c r="E197" s="36"/>
      <c r="F197" s="36"/>
      <c r="G197" s="36"/>
      <c r="H197" s="36"/>
    </row>
    <row r="198" spans="2:8">
      <c r="B198"/>
      <c r="C198"/>
      <c r="D198"/>
      <c r="E198" s="36"/>
      <c r="F198" s="36"/>
      <c r="G198" s="36"/>
      <c r="H198" s="36"/>
    </row>
    <row r="199" spans="2:8">
      <c r="B199"/>
      <c r="C199"/>
      <c r="D199"/>
      <c r="E199" s="36"/>
      <c r="F199" s="36"/>
      <c r="G199" s="36"/>
      <c r="H199" s="36"/>
    </row>
    <row r="200" spans="2:8">
      <c r="B200"/>
      <c r="C200"/>
      <c r="D200"/>
      <c r="E200" s="36"/>
      <c r="F200" s="36"/>
      <c r="G200" s="36"/>
      <c r="H200" s="36"/>
    </row>
    <row r="201" spans="2:8">
      <c r="B201"/>
      <c r="C201"/>
      <c r="D201"/>
      <c r="E201" s="36"/>
      <c r="F201" s="36"/>
      <c r="G201" s="36"/>
      <c r="H201" s="36"/>
    </row>
    <row r="202" spans="2:8">
      <c r="B202"/>
      <c r="C202"/>
      <c r="D202"/>
      <c r="E202" s="36"/>
      <c r="F202" s="36"/>
      <c r="G202" s="36"/>
      <c r="H202" s="36"/>
    </row>
  </sheetData>
  <sheetProtection algorithmName="SHA-512" hashValue="zKyl4MB7NLCD3NpQ1VlPBXxzJ04n3zxcyJFU9E44MPQLOpd4QH7PWNrqvjr6+Yz8sD1CoUmS6OgHzAgnY3k3xQ==" saltValue="zJzzo+wIP/wKk6r6t65ssg==" spinCount="100000" sheet="1" objects="1" scenarios="1"/>
  <dataConsolidate/>
  <mergeCells count="45">
    <mergeCell ref="C136:G136"/>
    <mergeCell ref="C137:G137"/>
    <mergeCell ref="C138:G138"/>
    <mergeCell ref="C140:G140"/>
    <mergeCell ref="F150:G150"/>
    <mergeCell ref="C139:G139"/>
    <mergeCell ref="D145:F145"/>
    <mergeCell ref="D146:F146"/>
    <mergeCell ref="D147:F147"/>
    <mergeCell ref="C131:G131"/>
    <mergeCell ref="C132:G132"/>
    <mergeCell ref="C133:G133"/>
    <mergeCell ref="C134:G134"/>
    <mergeCell ref="C135:G135"/>
    <mergeCell ref="B130:G130"/>
    <mergeCell ref="C55:D55"/>
    <mergeCell ref="C56:D56"/>
    <mergeCell ref="C57:D57"/>
    <mergeCell ref="C58:D58"/>
    <mergeCell ref="C59:D59"/>
    <mergeCell ref="C60:D60"/>
    <mergeCell ref="C61:D61"/>
    <mergeCell ref="C62:D62"/>
    <mergeCell ref="C63:D63"/>
    <mergeCell ref="C64:D64"/>
    <mergeCell ref="C65:D65"/>
    <mergeCell ref="C51:D51"/>
    <mergeCell ref="C52:D52"/>
    <mergeCell ref="C53:D53"/>
    <mergeCell ref="C54:D54"/>
    <mergeCell ref="C49:D49"/>
    <mergeCell ref="C50:D50"/>
    <mergeCell ref="H6:H7"/>
    <mergeCell ref="C28:D28"/>
    <mergeCell ref="C48:D48"/>
    <mergeCell ref="B1:H1"/>
    <mergeCell ref="B2:H2"/>
    <mergeCell ref="B3:H3"/>
    <mergeCell ref="B6:B7"/>
    <mergeCell ref="C6:C7"/>
    <mergeCell ref="D6:D7"/>
    <mergeCell ref="E6:E7"/>
    <mergeCell ref="F6:F7"/>
    <mergeCell ref="G6:G7"/>
    <mergeCell ref="B4:H4"/>
  </mergeCells>
  <phoneticPr fontId="2" type="noConversion"/>
  <dataValidations count="1">
    <dataValidation type="list" allowBlank="1" showInputMessage="1" showErrorMessage="1" sqref="E43:E46" xr:uid="{00000000-0002-0000-0000-000000000000}">
      <formula1>#REF!</formula1>
    </dataValidation>
  </dataValidations>
  <printOptions horizontalCentered="1"/>
  <pageMargins left="0.23622047244094491" right="0.23622047244094491" top="1.0629921259842521" bottom="0.94488188976377963" header="0.35433070866141736" footer="0.31496062992125984"/>
  <pageSetup paperSize="9" scale="50" fitToHeight="0" orientation="portrait" r:id="rId1"/>
  <headerFooter alignWithMargins="0">
    <oddHeader>&amp;LContracting Authority:
&amp;G&amp;CFunded by:
&amp;G&amp;Rand:
&amp;G</oddHeader>
    <oddFooter>&amp;LPZA170421T-10013&amp;CAnnex 1 - Bill of quantities&amp;R&amp;P/&amp;N</oddFooter>
  </headerFooter>
  <rowBreaks count="7" manualBreakCount="7">
    <brk id="22" max="8" man="1"/>
    <brk id="35" max="16383" man="1"/>
    <brk id="46" max="16383" man="1"/>
    <brk id="74" max="8" man="1"/>
    <brk id="95" max="8" man="1"/>
    <brk id="118" max="8" man="1"/>
    <brk id="128" max="8" man="1"/>
  </rowBreaks>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lists!$A$2:$A$11</xm:f>
          </x14:formula1>
          <xm:sqref>E15:E16 E26 E29:E35 E24 E18:E22 E41 E37:E39 E9:E13</xm:sqref>
        </x14:dataValidation>
        <x14:dataValidation type="list" allowBlank="1" showInputMessage="1" showErrorMessage="1" xr:uid="{00000000-0002-0000-0000-000002000000}">
          <x14:formula1>
            <xm:f>'D:\عطاء ملعب الفرير\FINAL SUBMISSION 28.6.2020\Annex1 BoQs\[BoQs -priced.xlsx]lists'!#REF!</xm:f>
          </x14:formula1>
          <xm:sqref>J48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2FD4F-9615-406A-AECD-371EA7FCDFC0}">
  <sheetPr>
    <tabColor theme="5"/>
    <outlinePr summaryBelow="0" summaryRight="0"/>
    <pageSetUpPr fitToPage="1"/>
  </sheetPr>
  <dimension ref="A1:CV124"/>
  <sheetViews>
    <sheetView view="pageBreakPreview" zoomScale="36" zoomScaleNormal="75" zoomScaleSheetLayoutView="70" zoomScalePageLayoutView="75" workbookViewId="0">
      <selection activeCell="G9" sqref="G9:G63"/>
    </sheetView>
  </sheetViews>
  <sheetFormatPr defaultColWidth="8.5703125" defaultRowHeight="14.45" outlineLevelRow="1"/>
  <cols>
    <col min="1" max="1" width="3.140625" style="7" customWidth="1"/>
    <col min="2" max="2" width="12.42578125" style="15" customWidth="1"/>
    <col min="3" max="3" width="46.42578125" style="33" customWidth="1"/>
    <col min="4" max="4" width="67.5703125" style="32" customWidth="1"/>
    <col min="5" max="5" width="14" style="15" customWidth="1"/>
    <col min="6" max="6" width="11.42578125" style="15" customWidth="1"/>
    <col min="7" max="7" width="14.85546875" style="137" customWidth="1"/>
    <col min="8" max="8" width="24.5703125" style="35" customWidth="1"/>
    <col min="9" max="9" width="3.140625" style="31" customWidth="1"/>
    <col min="10" max="13" width="11.42578125" customWidth="1"/>
  </cols>
  <sheetData>
    <row r="1" spans="1:100" s="4" customFormat="1" ht="24.95" customHeight="1">
      <c r="B1" s="217" t="s">
        <v>0</v>
      </c>
      <c r="C1" s="218"/>
      <c r="D1" s="218"/>
      <c r="E1" s="218"/>
      <c r="F1" s="218"/>
      <c r="G1" s="218"/>
      <c r="H1" s="218"/>
    </row>
    <row r="2" spans="1:100" s="4" customFormat="1" ht="24.95" customHeight="1" outlineLevel="1">
      <c r="B2" s="219" t="s">
        <v>228</v>
      </c>
      <c r="C2" s="219"/>
      <c r="D2" s="219"/>
      <c r="E2" s="219"/>
      <c r="F2" s="219"/>
      <c r="G2" s="219"/>
      <c r="H2" s="219"/>
    </row>
    <row r="3" spans="1:100" s="4" customFormat="1" ht="24.95" customHeight="1" outlineLevel="1">
      <c r="B3" s="220" t="s">
        <v>2</v>
      </c>
      <c r="C3" s="220"/>
      <c r="D3" s="220"/>
      <c r="E3" s="220"/>
      <c r="F3" s="220"/>
      <c r="G3" s="220"/>
      <c r="H3" s="220"/>
    </row>
    <row r="4" spans="1:100" s="4" customFormat="1" ht="24.95" customHeight="1" outlineLevel="1">
      <c r="B4" s="225" t="s">
        <v>3</v>
      </c>
      <c r="C4" s="225"/>
      <c r="D4" s="225"/>
      <c r="E4" s="225"/>
      <c r="F4" s="225"/>
      <c r="G4" s="225"/>
      <c r="H4" s="225"/>
    </row>
    <row r="5" spans="1:100" s="4" customFormat="1" ht="18.600000000000001" outlineLevel="1">
      <c r="B5" s="77"/>
      <c r="C5" s="77"/>
      <c r="D5" s="77"/>
      <c r="E5" s="77"/>
      <c r="F5" s="77"/>
      <c r="G5" s="77"/>
      <c r="H5" s="77"/>
    </row>
    <row r="6" spans="1:100">
      <c r="B6" s="221" t="s">
        <v>4</v>
      </c>
      <c r="C6" s="221" t="s">
        <v>5</v>
      </c>
      <c r="D6" s="222" t="s">
        <v>6</v>
      </c>
      <c r="E6" s="223" t="s">
        <v>7</v>
      </c>
      <c r="F6" s="223" t="s">
        <v>8</v>
      </c>
      <c r="G6" s="224" t="s">
        <v>9</v>
      </c>
      <c r="H6" s="214" t="s">
        <v>10</v>
      </c>
    </row>
    <row r="7" spans="1:100" s="7" customFormat="1" ht="27.6" customHeight="1">
      <c r="B7" s="221"/>
      <c r="C7" s="221"/>
      <c r="D7" s="222"/>
      <c r="E7" s="223"/>
      <c r="F7" s="223"/>
      <c r="G7" s="224"/>
      <c r="H7" s="214"/>
      <c r="I7" s="2"/>
      <c r="J7" s="5"/>
      <c r="K7" s="6"/>
    </row>
    <row r="8" spans="1:100" s="10" customFormat="1" ht="40.5" customHeight="1">
      <c r="A8" s="31"/>
      <c r="B8" s="37">
        <v>1</v>
      </c>
      <c r="C8" s="70" t="s">
        <v>11</v>
      </c>
      <c r="D8" s="69"/>
      <c r="E8" s="37"/>
      <c r="F8" s="37"/>
      <c r="G8" s="78" t="s">
        <v>12</v>
      </c>
      <c r="H8" s="3">
        <f>SUM(H9:H13)</f>
        <v>0</v>
      </c>
      <c r="I8" s="31"/>
      <c r="J8" s="9"/>
      <c r="K8" s="9"/>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row>
    <row r="9" spans="1:100" s="1" customFormat="1" ht="114" customHeight="1" outlineLevel="1">
      <c r="B9" s="49">
        <v>1.01</v>
      </c>
      <c r="C9" s="79" t="s">
        <v>229</v>
      </c>
      <c r="D9" s="54" t="s">
        <v>230</v>
      </c>
      <c r="E9" s="51" t="s">
        <v>15</v>
      </c>
      <c r="F9" s="51">
        <v>1</v>
      </c>
      <c r="G9" s="52"/>
      <c r="H9" s="53">
        <f t="shared" ref="H9:H13" si="0">G9*F9</f>
        <v>0</v>
      </c>
      <c r="I9" s="30"/>
    </row>
    <row r="10" spans="1:100" s="1" customFormat="1" ht="96" customHeight="1" outlineLevel="1">
      <c r="B10" s="49">
        <v>1.02</v>
      </c>
      <c r="C10" s="79" t="s">
        <v>231</v>
      </c>
      <c r="D10" s="54" t="s">
        <v>232</v>
      </c>
      <c r="E10" s="57" t="s">
        <v>15</v>
      </c>
      <c r="F10" s="51">
        <v>1</v>
      </c>
      <c r="G10" s="52"/>
      <c r="H10" s="53">
        <f t="shared" si="0"/>
        <v>0</v>
      </c>
      <c r="I10" s="30"/>
    </row>
    <row r="11" spans="1:100" s="1" customFormat="1" ht="72.599999999999994" customHeight="1" outlineLevel="1">
      <c r="B11" s="49">
        <v>1.03</v>
      </c>
      <c r="C11" s="79" t="s">
        <v>233</v>
      </c>
      <c r="D11" s="79" t="s">
        <v>234</v>
      </c>
      <c r="E11" s="57" t="s">
        <v>18</v>
      </c>
      <c r="F11" s="81">
        <v>64</v>
      </c>
      <c r="G11" s="52"/>
      <c r="H11" s="53">
        <f t="shared" si="0"/>
        <v>0</v>
      </c>
      <c r="I11" s="30"/>
    </row>
    <row r="12" spans="1:100" s="140" customFormat="1" ht="82.35" customHeight="1" outlineLevel="1">
      <c r="A12" s="1"/>
      <c r="B12" s="49">
        <v>1.04</v>
      </c>
      <c r="C12" s="139" t="s">
        <v>235</v>
      </c>
      <c r="D12" s="41" t="s">
        <v>236</v>
      </c>
      <c r="E12" s="57" t="s">
        <v>34</v>
      </c>
      <c r="F12" s="83">
        <v>8</v>
      </c>
      <c r="G12" s="52"/>
      <c r="H12" s="53">
        <f t="shared" si="0"/>
        <v>0</v>
      </c>
      <c r="I12" s="30"/>
    </row>
    <row r="13" spans="1:100" s="140" customFormat="1" ht="127.7" customHeight="1" outlineLevel="1">
      <c r="A13" s="1"/>
      <c r="B13" s="81">
        <v>1.05</v>
      </c>
      <c r="C13" s="185" t="s">
        <v>237</v>
      </c>
      <c r="D13" s="184" t="s">
        <v>238</v>
      </c>
      <c r="E13" s="81" t="s">
        <v>15</v>
      </c>
      <c r="F13" s="81">
        <v>1</v>
      </c>
      <c r="G13" s="52"/>
      <c r="H13" s="53">
        <f t="shared" si="0"/>
        <v>0</v>
      </c>
      <c r="I13" s="30"/>
    </row>
    <row r="14" spans="1:100" s="10" customFormat="1" ht="40.5" customHeight="1">
      <c r="A14" s="31"/>
      <c r="B14" s="37">
        <v>2</v>
      </c>
      <c r="C14" s="70" t="s">
        <v>239</v>
      </c>
      <c r="D14" s="69"/>
      <c r="E14" s="37"/>
      <c r="F14" s="37"/>
      <c r="G14" s="202" t="s">
        <v>12</v>
      </c>
      <c r="H14" s="3">
        <f>SUM(H15:H20)</f>
        <v>0</v>
      </c>
      <c r="I14" s="31"/>
      <c r="J14" s="9"/>
      <c r="K14" s="9"/>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row>
    <row r="15" spans="1:100" ht="87.6" customHeight="1" outlineLevel="1">
      <c r="B15" s="57">
        <v>2.0099999999999998</v>
      </c>
      <c r="C15" s="139" t="s">
        <v>240</v>
      </c>
      <c r="D15" s="139" t="s">
        <v>241</v>
      </c>
      <c r="E15" s="57" t="s">
        <v>242</v>
      </c>
      <c r="F15" s="57">
        <v>4.5</v>
      </c>
      <c r="G15" s="56"/>
      <c r="H15" s="58">
        <f t="shared" ref="H15:H16" si="1">G15*F15</f>
        <v>0</v>
      </c>
    </row>
    <row r="16" spans="1:100" ht="137.44999999999999" customHeight="1" outlineLevel="1">
      <c r="B16" s="57">
        <v>2.02</v>
      </c>
      <c r="C16" s="41" t="s">
        <v>243</v>
      </c>
      <c r="D16" s="54" t="s">
        <v>244</v>
      </c>
      <c r="E16" s="57" t="s">
        <v>18</v>
      </c>
      <c r="F16" s="182">
        <v>34</v>
      </c>
      <c r="G16" s="56"/>
      <c r="H16" s="58">
        <f t="shared" si="1"/>
        <v>0</v>
      </c>
    </row>
    <row r="17" spans="1:100" ht="137.44999999999999" customHeight="1" outlineLevel="1">
      <c r="B17" s="182">
        <v>2.0299999999999998</v>
      </c>
      <c r="C17" s="183" t="s">
        <v>245</v>
      </c>
      <c r="D17" s="184" t="s">
        <v>246</v>
      </c>
      <c r="E17" s="182" t="s">
        <v>61</v>
      </c>
      <c r="F17" s="182">
        <v>1</v>
      </c>
      <c r="G17" s="56"/>
      <c r="H17" s="58">
        <f>G17*F17</f>
        <v>0</v>
      </c>
    </row>
    <row r="18" spans="1:100" ht="137.44999999999999" customHeight="1" outlineLevel="1">
      <c r="B18" s="182">
        <v>2.04</v>
      </c>
      <c r="C18" s="184" t="s">
        <v>247</v>
      </c>
      <c r="D18" s="184" t="s">
        <v>248</v>
      </c>
      <c r="E18" s="182" t="s">
        <v>18</v>
      </c>
      <c r="F18" s="182">
        <v>114</v>
      </c>
      <c r="G18" s="56"/>
      <c r="H18" s="58">
        <f>G18*F18</f>
        <v>0</v>
      </c>
    </row>
    <row r="19" spans="1:100" ht="137.44999999999999" customHeight="1" outlineLevel="1">
      <c r="B19" s="182">
        <v>2.0499999999999998</v>
      </c>
      <c r="C19" s="184" t="s">
        <v>249</v>
      </c>
      <c r="D19" s="184" t="s">
        <v>57</v>
      </c>
      <c r="E19" s="182" t="s">
        <v>61</v>
      </c>
      <c r="F19" s="182">
        <v>1</v>
      </c>
      <c r="G19" s="56"/>
      <c r="H19" s="58">
        <f>G19*F19</f>
        <v>0</v>
      </c>
    </row>
    <row r="20" spans="1:100" ht="137.44999999999999" customHeight="1" outlineLevel="1">
      <c r="B20" s="182">
        <v>2.06</v>
      </c>
      <c r="C20" s="183" t="s">
        <v>250</v>
      </c>
      <c r="D20" s="184" t="s">
        <v>251</v>
      </c>
      <c r="E20" s="182" t="s">
        <v>18</v>
      </c>
      <c r="F20" s="182">
        <v>20</v>
      </c>
      <c r="G20" s="56"/>
      <c r="H20" s="58">
        <f>G20*F20</f>
        <v>0</v>
      </c>
    </row>
    <row r="21" spans="1:100" s="10" customFormat="1" ht="40.5" customHeight="1">
      <c r="A21" s="31"/>
      <c r="B21" s="37">
        <v>3</v>
      </c>
      <c r="C21" s="70" t="s">
        <v>70</v>
      </c>
      <c r="D21" s="69"/>
      <c r="E21" s="37"/>
      <c r="F21" s="37"/>
      <c r="G21" s="202" t="s">
        <v>12</v>
      </c>
      <c r="H21" s="3">
        <f>SUM(H24:H32)</f>
        <v>0</v>
      </c>
      <c r="I21" s="31"/>
      <c r="J21" s="9"/>
      <c r="K21" s="9"/>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row>
    <row r="22" spans="1:100" s="16" customFormat="1" ht="15.6" outlineLevel="1">
      <c r="A22" s="7"/>
      <c r="B22" s="49"/>
      <c r="C22" s="141" t="s">
        <v>252</v>
      </c>
      <c r="D22" s="50"/>
      <c r="E22" s="51"/>
      <c r="F22" s="60"/>
      <c r="G22" s="209"/>
      <c r="H22" s="53"/>
      <c r="I22" s="31"/>
    </row>
    <row r="23" spans="1:100" s="16" customFormat="1" ht="15.6" outlineLevel="1">
      <c r="A23" s="7"/>
      <c r="B23" s="49">
        <v>3.01</v>
      </c>
      <c r="C23" s="141" t="s">
        <v>253</v>
      </c>
      <c r="D23" s="50"/>
      <c r="E23" s="51"/>
      <c r="F23" s="60"/>
      <c r="G23" s="209"/>
      <c r="H23" s="53"/>
      <c r="I23" s="31"/>
    </row>
    <row r="24" spans="1:100" ht="79.349999999999994" customHeight="1" outlineLevel="1">
      <c r="B24" s="142" t="s">
        <v>254</v>
      </c>
      <c r="C24" s="41" t="s">
        <v>255</v>
      </c>
      <c r="D24" s="55" t="s">
        <v>256</v>
      </c>
      <c r="E24" s="57" t="s">
        <v>61</v>
      </c>
      <c r="F24" s="62">
        <v>1</v>
      </c>
      <c r="G24" s="61"/>
      <c r="H24" s="58">
        <f t="shared" ref="H24:H32" si="2">G24*F24</f>
        <v>0</v>
      </c>
    </row>
    <row r="25" spans="1:100" ht="122.45" customHeight="1" outlineLevel="1">
      <c r="B25" s="142" t="s">
        <v>257</v>
      </c>
      <c r="C25" s="54" t="s">
        <v>258</v>
      </c>
      <c r="D25" s="50"/>
      <c r="E25" s="51" t="s">
        <v>34</v>
      </c>
      <c r="F25" s="60">
        <v>12</v>
      </c>
      <c r="G25" s="61"/>
      <c r="H25" s="53">
        <f t="shared" si="2"/>
        <v>0</v>
      </c>
    </row>
    <row r="26" spans="1:100" ht="122.45" customHeight="1" outlineLevel="1">
      <c r="B26" s="187" t="s">
        <v>259</v>
      </c>
      <c r="C26" s="192" t="s">
        <v>260</v>
      </c>
      <c r="D26" s="192" t="s">
        <v>261</v>
      </c>
      <c r="E26" s="190" t="s">
        <v>61</v>
      </c>
      <c r="F26" s="191">
        <v>1</v>
      </c>
      <c r="G26" s="61"/>
      <c r="H26" s="53">
        <f t="shared" si="2"/>
        <v>0</v>
      </c>
    </row>
    <row r="27" spans="1:100" ht="122.45" customHeight="1" outlineLevel="1">
      <c r="B27" s="187" t="s">
        <v>262</v>
      </c>
      <c r="C27" s="189" t="s">
        <v>263</v>
      </c>
      <c r="D27" s="189" t="s">
        <v>264</v>
      </c>
      <c r="E27" s="188" t="s">
        <v>34</v>
      </c>
      <c r="F27" s="191">
        <v>3</v>
      </c>
      <c r="G27" s="61"/>
      <c r="H27" s="53">
        <f t="shared" si="2"/>
        <v>0</v>
      </c>
    </row>
    <row r="28" spans="1:100" ht="122.45" customHeight="1" outlineLevel="1">
      <c r="B28" s="187" t="s">
        <v>265</v>
      </c>
      <c r="C28" s="189" t="s">
        <v>266</v>
      </c>
      <c r="D28" s="189" t="s">
        <v>267</v>
      </c>
      <c r="E28" s="190" t="s">
        <v>61</v>
      </c>
      <c r="F28" s="191">
        <v>1</v>
      </c>
      <c r="G28" s="61"/>
      <c r="H28" s="53">
        <f t="shared" si="2"/>
        <v>0</v>
      </c>
    </row>
    <row r="29" spans="1:100" ht="122.45" customHeight="1" outlineLevel="1">
      <c r="B29" s="187" t="s">
        <v>268</v>
      </c>
      <c r="C29" s="189" t="s">
        <v>269</v>
      </c>
      <c r="D29" s="189" t="s">
        <v>267</v>
      </c>
      <c r="E29" s="190" t="s">
        <v>61</v>
      </c>
      <c r="F29" s="191">
        <v>1</v>
      </c>
      <c r="G29" s="61"/>
      <c r="H29" s="53">
        <f t="shared" si="2"/>
        <v>0</v>
      </c>
    </row>
    <row r="30" spans="1:100" ht="19.350000000000001" customHeight="1" outlineLevel="1">
      <c r="B30" s="49">
        <v>3.02</v>
      </c>
      <c r="C30" s="141" t="s">
        <v>270</v>
      </c>
      <c r="D30" s="50"/>
      <c r="E30" s="51"/>
      <c r="F30" s="60"/>
      <c r="G30" s="210"/>
      <c r="H30" s="53"/>
    </row>
    <row r="31" spans="1:100" ht="19.350000000000001" customHeight="1" outlineLevel="1">
      <c r="B31" s="195" t="s">
        <v>271</v>
      </c>
      <c r="C31" s="192" t="s">
        <v>272</v>
      </c>
      <c r="D31" s="196"/>
      <c r="E31" s="197" t="s">
        <v>34</v>
      </c>
      <c r="F31" s="190">
        <v>10</v>
      </c>
      <c r="G31" s="61"/>
      <c r="H31" s="53">
        <f t="shared" si="2"/>
        <v>0</v>
      </c>
    </row>
    <row r="32" spans="1:100" ht="100.35" customHeight="1" outlineLevel="1">
      <c r="B32" s="195" t="s">
        <v>273</v>
      </c>
      <c r="C32" s="192" t="s">
        <v>274</v>
      </c>
      <c r="D32" s="192" t="s">
        <v>275</v>
      </c>
      <c r="E32" s="190" t="s">
        <v>61</v>
      </c>
      <c r="F32" s="191">
        <v>1</v>
      </c>
      <c r="G32" s="61"/>
      <c r="H32" s="53">
        <f t="shared" si="2"/>
        <v>0</v>
      </c>
    </row>
    <row r="33" spans="1:100" s="10" customFormat="1" ht="40.5" customHeight="1">
      <c r="A33" s="31"/>
      <c r="B33" s="37">
        <v>4</v>
      </c>
      <c r="C33" s="70" t="s">
        <v>276</v>
      </c>
      <c r="D33" s="69"/>
      <c r="E33" s="37"/>
      <c r="F33" s="37"/>
      <c r="G33" s="202" t="s">
        <v>12</v>
      </c>
      <c r="H33" s="3">
        <f>H34</f>
        <v>0</v>
      </c>
      <c r="I33" s="31"/>
      <c r="J33" s="9"/>
      <c r="K33" s="9"/>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row>
    <row r="34" spans="1:100" ht="55.7" customHeight="1" outlineLevel="1">
      <c r="B34" s="57"/>
      <c r="C34" s="248" t="s">
        <v>277</v>
      </c>
      <c r="D34" s="249"/>
      <c r="E34" s="250" t="s">
        <v>61</v>
      </c>
      <c r="F34" s="253">
        <v>1</v>
      </c>
      <c r="G34" s="256"/>
      <c r="H34" s="242">
        <f t="shared" ref="H34" si="3">G34*F34</f>
        <v>0</v>
      </c>
    </row>
    <row r="35" spans="1:100" ht="95.45" customHeight="1" outlineLevel="1">
      <c r="B35" s="57">
        <v>4.0999999999999996</v>
      </c>
      <c r="C35" s="143" t="s">
        <v>278</v>
      </c>
      <c r="D35" s="54" t="s">
        <v>279</v>
      </c>
      <c r="E35" s="251"/>
      <c r="F35" s="254"/>
      <c r="G35" s="257"/>
      <c r="H35" s="243"/>
    </row>
    <row r="36" spans="1:100" ht="71.45" customHeight="1" outlineLevel="1">
      <c r="B36" s="57">
        <v>4.2</v>
      </c>
      <c r="C36" s="143" t="s">
        <v>280</v>
      </c>
      <c r="D36" s="41" t="s">
        <v>281</v>
      </c>
      <c r="E36" s="251"/>
      <c r="F36" s="254"/>
      <c r="G36" s="257"/>
      <c r="H36" s="243"/>
    </row>
    <row r="37" spans="1:100" ht="84" customHeight="1" outlineLevel="1">
      <c r="B37" s="57">
        <v>4.3</v>
      </c>
      <c r="C37" s="143" t="s">
        <v>282</v>
      </c>
      <c r="D37" s="41" t="s">
        <v>283</v>
      </c>
      <c r="E37" s="251"/>
      <c r="F37" s="254"/>
      <c r="G37" s="257"/>
      <c r="H37" s="243"/>
    </row>
    <row r="38" spans="1:100" ht="37.700000000000003" customHeight="1" outlineLevel="1">
      <c r="B38" s="57">
        <v>4.4000000000000004</v>
      </c>
      <c r="C38" s="143" t="s">
        <v>284</v>
      </c>
      <c r="D38" s="41" t="s">
        <v>285</v>
      </c>
      <c r="E38" s="251"/>
      <c r="F38" s="254"/>
      <c r="G38" s="257"/>
      <c r="H38" s="243"/>
    </row>
    <row r="39" spans="1:100" ht="46.7" customHeight="1" outlineLevel="1">
      <c r="B39" s="57">
        <v>4.5</v>
      </c>
      <c r="C39" s="143" t="s">
        <v>286</v>
      </c>
      <c r="D39" s="41" t="s">
        <v>287</v>
      </c>
      <c r="E39" s="251"/>
      <c r="F39" s="254"/>
      <c r="G39" s="257"/>
      <c r="H39" s="243"/>
    </row>
    <row r="40" spans="1:100" ht="26.85" customHeight="1" outlineLevel="1">
      <c r="B40" s="57">
        <v>4.5999999999999996</v>
      </c>
      <c r="C40" s="143" t="s">
        <v>288</v>
      </c>
      <c r="D40" s="54"/>
      <c r="E40" s="251"/>
      <c r="F40" s="254"/>
      <c r="G40" s="257"/>
      <c r="H40" s="243"/>
    </row>
    <row r="41" spans="1:100" ht="26.85" customHeight="1" outlineLevel="1">
      <c r="B41" s="57">
        <v>4.7</v>
      </c>
      <c r="C41" s="143" t="s">
        <v>289</v>
      </c>
      <c r="D41" s="54"/>
      <c r="E41" s="251"/>
      <c r="F41" s="254"/>
      <c r="G41" s="257"/>
      <c r="H41" s="243"/>
    </row>
    <row r="42" spans="1:100" ht="120.6" customHeight="1" outlineLevel="1">
      <c r="B42" s="57">
        <v>4.8</v>
      </c>
      <c r="C42" s="143" t="s">
        <v>290</v>
      </c>
      <c r="D42" s="41" t="s">
        <v>291</v>
      </c>
      <c r="E42" s="251"/>
      <c r="F42" s="254"/>
      <c r="G42" s="257"/>
      <c r="H42" s="243"/>
    </row>
    <row r="43" spans="1:100" ht="67.7" customHeight="1" outlineLevel="1">
      <c r="B43" s="57">
        <v>4.9000000000000004</v>
      </c>
      <c r="C43" s="55" t="s">
        <v>292</v>
      </c>
      <c r="D43" s="41" t="s">
        <v>293</v>
      </c>
      <c r="E43" s="251"/>
      <c r="F43" s="254"/>
      <c r="G43" s="257"/>
      <c r="H43" s="243"/>
    </row>
    <row r="44" spans="1:100" ht="26.85" customHeight="1" outlineLevel="1">
      <c r="B44" s="145" t="s">
        <v>294</v>
      </c>
      <c r="C44" s="41" t="s">
        <v>295</v>
      </c>
      <c r="D44" s="50"/>
      <c r="E44" s="251"/>
      <c r="F44" s="254"/>
      <c r="G44" s="257"/>
      <c r="H44" s="243"/>
    </row>
    <row r="45" spans="1:100" ht="51" customHeight="1" outlineLevel="1">
      <c r="B45" s="57">
        <v>4.1100000000000003</v>
      </c>
      <c r="C45" s="54" t="s">
        <v>296</v>
      </c>
      <c r="D45" s="50"/>
      <c r="E45" s="251"/>
      <c r="F45" s="254"/>
      <c r="G45" s="257"/>
      <c r="H45" s="243"/>
    </row>
    <row r="46" spans="1:100" ht="90" customHeight="1" outlineLevel="1">
      <c r="B46" s="57">
        <v>4.12</v>
      </c>
      <c r="C46" s="54" t="s">
        <v>297</v>
      </c>
      <c r="D46" s="50"/>
      <c r="E46" s="251"/>
      <c r="F46" s="254"/>
      <c r="G46" s="257"/>
      <c r="H46" s="243"/>
    </row>
    <row r="47" spans="1:100" ht="61.7" customHeight="1" outlineLevel="1">
      <c r="B47" s="57">
        <v>4.13</v>
      </c>
      <c r="C47" s="54" t="s">
        <v>298</v>
      </c>
      <c r="D47" s="50"/>
      <c r="E47" s="251"/>
      <c r="F47" s="254"/>
      <c r="G47" s="257"/>
      <c r="H47" s="243"/>
    </row>
    <row r="48" spans="1:100" ht="109.7" customHeight="1" outlineLevel="1">
      <c r="B48" s="57">
        <v>4.1399999999999997</v>
      </c>
      <c r="C48" s="41" t="s">
        <v>299</v>
      </c>
      <c r="D48" s="50"/>
      <c r="E48" s="251"/>
      <c r="F48" s="254"/>
      <c r="G48" s="257"/>
      <c r="H48" s="243"/>
    </row>
    <row r="49" spans="2:9" ht="207.6" customHeight="1" outlineLevel="1">
      <c r="B49" s="57">
        <v>4.1500000000000004</v>
      </c>
      <c r="C49" s="54" t="s">
        <v>300</v>
      </c>
      <c r="D49" s="50"/>
      <c r="E49" s="251"/>
      <c r="F49" s="254"/>
      <c r="G49" s="257"/>
      <c r="H49" s="243"/>
    </row>
    <row r="50" spans="2:9" ht="225" customHeight="1" outlineLevel="1">
      <c r="B50" s="57">
        <v>4.16</v>
      </c>
      <c r="C50" s="54" t="s">
        <v>301</v>
      </c>
      <c r="D50" s="50" t="s">
        <v>302</v>
      </c>
      <c r="E50" s="251"/>
      <c r="F50" s="254"/>
      <c r="G50" s="257"/>
      <c r="H50" s="243"/>
    </row>
    <row r="51" spans="2:9" ht="139.35" customHeight="1" outlineLevel="1">
      <c r="B51" s="57">
        <v>4.17</v>
      </c>
      <c r="C51" s="41" t="s">
        <v>303</v>
      </c>
      <c r="D51" s="55" t="s">
        <v>304</v>
      </c>
      <c r="E51" s="251"/>
      <c r="F51" s="254"/>
      <c r="G51" s="257"/>
      <c r="H51" s="243"/>
    </row>
    <row r="52" spans="2:9" ht="78.599999999999994" customHeight="1" outlineLevel="1">
      <c r="B52" s="57">
        <v>4.18</v>
      </c>
      <c r="C52" s="41" t="s">
        <v>305</v>
      </c>
      <c r="D52" s="55" t="s">
        <v>306</v>
      </c>
      <c r="E52" s="251"/>
      <c r="F52" s="254"/>
      <c r="G52" s="257"/>
      <c r="H52" s="243"/>
    </row>
    <row r="53" spans="2:9" ht="47.25" customHeight="1" outlineLevel="1">
      <c r="B53" s="57">
        <v>4.1900000000000004</v>
      </c>
      <c r="C53" s="41" t="s">
        <v>307</v>
      </c>
      <c r="D53" s="55" t="s">
        <v>308</v>
      </c>
      <c r="E53" s="251"/>
      <c r="F53" s="254"/>
      <c r="G53" s="257"/>
      <c r="H53" s="243"/>
    </row>
    <row r="54" spans="2:9" ht="45.75" customHeight="1" outlineLevel="1">
      <c r="B54" s="145" t="s">
        <v>309</v>
      </c>
      <c r="C54" s="141" t="s">
        <v>310</v>
      </c>
      <c r="D54" s="55" t="s">
        <v>311</v>
      </c>
      <c r="E54" s="251"/>
      <c r="F54" s="254"/>
      <c r="G54" s="257"/>
      <c r="H54" s="243"/>
    </row>
    <row r="55" spans="2:9" ht="30.95">
      <c r="B55" s="57">
        <v>4.21</v>
      </c>
      <c r="C55" s="64" t="s">
        <v>312</v>
      </c>
      <c r="D55" s="65"/>
      <c r="E55" s="251"/>
      <c r="F55" s="254"/>
      <c r="G55" s="257"/>
      <c r="H55" s="243"/>
      <c r="I55" s="7"/>
    </row>
    <row r="56" spans="2:9" ht="117.6" customHeight="1">
      <c r="B56" s="57">
        <v>4.22</v>
      </c>
      <c r="C56" s="64" t="s">
        <v>313</v>
      </c>
      <c r="D56" s="66" t="s">
        <v>102</v>
      </c>
      <c r="E56" s="251"/>
      <c r="F56" s="254"/>
      <c r="G56" s="257"/>
      <c r="H56" s="243"/>
      <c r="I56" s="7"/>
    </row>
    <row r="57" spans="2:9" ht="55.7" customHeight="1">
      <c r="B57" s="57">
        <v>4.2300000000000004</v>
      </c>
      <c r="C57" s="63" t="s">
        <v>314</v>
      </c>
      <c r="D57" s="63" t="s">
        <v>315</v>
      </c>
      <c r="E57" s="251"/>
      <c r="F57" s="254"/>
      <c r="G57" s="257"/>
      <c r="H57" s="243"/>
      <c r="I57" s="7"/>
    </row>
    <row r="58" spans="2:9" ht="106.5" customHeight="1">
      <c r="B58" s="57">
        <v>4.24</v>
      </c>
      <c r="C58" s="63" t="s">
        <v>316</v>
      </c>
      <c r="D58" s="67"/>
      <c r="E58" s="251"/>
      <c r="F58" s="254"/>
      <c r="G58" s="257"/>
      <c r="H58" s="243"/>
      <c r="I58" s="7"/>
    </row>
    <row r="59" spans="2:9" ht="54.6" customHeight="1">
      <c r="B59" s="57">
        <v>4.25</v>
      </c>
      <c r="C59" s="63" t="s">
        <v>317</v>
      </c>
      <c r="D59" s="65"/>
      <c r="E59" s="251"/>
      <c r="F59" s="254"/>
      <c r="G59" s="257"/>
      <c r="H59" s="243"/>
      <c r="I59" s="7"/>
    </row>
    <row r="60" spans="2:9" ht="93">
      <c r="B60" s="57">
        <v>4.26</v>
      </c>
      <c r="C60" s="63" t="s">
        <v>318</v>
      </c>
      <c r="D60" s="63"/>
      <c r="E60" s="251"/>
      <c r="F60" s="254"/>
      <c r="G60" s="257"/>
      <c r="H60" s="243"/>
      <c r="I60" s="7"/>
    </row>
    <row r="61" spans="2:9" ht="93.6" customHeight="1">
      <c r="B61" s="57">
        <v>4.2699999999999996</v>
      </c>
      <c r="C61" s="43" t="s">
        <v>319</v>
      </c>
      <c r="D61" s="63" t="s">
        <v>140</v>
      </c>
      <c r="E61" s="251"/>
      <c r="F61" s="254"/>
      <c r="G61" s="257"/>
      <c r="H61" s="243"/>
      <c r="I61" s="7"/>
    </row>
    <row r="62" spans="2:9" ht="249" customHeight="1">
      <c r="B62" s="57">
        <v>4.28</v>
      </c>
      <c r="C62" s="192" t="s">
        <v>320</v>
      </c>
      <c r="D62" s="194"/>
      <c r="E62" s="251"/>
      <c r="F62" s="254"/>
      <c r="G62" s="257"/>
      <c r="H62" s="243"/>
      <c r="I62" s="7"/>
    </row>
    <row r="63" spans="2:9" ht="249" customHeight="1">
      <c r="B63" s="57">
        <v>4.29</v>
      </c>
      <c r="C63" s="67" t="s">
        <v>321</v>
      </c>
      <c r="D63" s="68"/>
      <c r="E63" s="252"/>
      <c r="F63" s="255"/>
      <c r="G63" s="258"/>
      <c r="H63" s="244"/>
      <c r="I63" s="7"/>
    </row>
    <row r="64" spans="2:9">
      <c r="B64" s="146"/>
      <c r="C64" s="147"/>
      <c r="D64" s="148"/>
      <c r="E64" s="36"/>
      <c r="F64" s="36"/>
      <c r="G64" s="149"/>
      <c r="H64" s="149"/>
      <c r="I64" s="7"/>
    </row>
    <row r="65" spans="2:9" ht="18.600000000000001">
      <c r="B65" s="230" t="s">
        <v>217</v>
      </c>
      <c r="C65" s="230"/>
      <c r="D65" s="230"/>
      <c r="E65" s="230"/>
      <c r="F65" s="230"/>
      <c r="G65" s="230"/>
      <c r="H65" s="150" t="s">
        <v>218</v>
      </c>
      <c r="I65" s="7"/>
    </row>
    <row r="66" spans="2:9" ht="18.600000000000001">
      <c r="B66" s="110">
        <f>B8</f>
        <v>1</v>
      </c>
      <c r="C66" s="245" t="str">
        <f>C8</f>
        <v>EXCAVATION,  DEMOLITION, &amp; EARTH WORKS</v>
      </c>
      <c r="D66" s="246"/>
      <c r="E66" s="246"/>
      <c r="F66" s="246"/>
      <c r="G66" s="247"/>
      <c r="H66" s="138">
        <f>H8</f>
        <v>0</v>
      </c>
      <c r="I66" s="7"/>
    </row>
    <row r="67" spans="2:9" ht="18.600000000000001">
      <c r="B67" s="110">
        <f>B14</f>
        <v>2</v>
      </c>
      <c r="C67" s="245" t="str">
        <f>C14</f>
        <v>CONCRETE , BLOCK WORKS AND STONE WORKS</v>
      </c>
      <c r="D67" s="246"/>
      <c r="E67" s="246"/>
      <c r="F67" s="246"/>
      <c r="G67" s="247"/>
      <c r="H67" s="138">
        <f>H14</f>
        <v>0</v>
      </c>
      <c r="I67" s="7"/>
    </row>
    <row r="68" spans="2:9" ht="18.600000000000001">
      <c r="B68" s="110">
        <f>B21</f>
        <v>3</v>
      </c>
      <c r="C68" s="245" t="str">
        <f>C21</f>
        <v>MECHANICAL WORKS</v>
      </c>
      <c r="D68" s="246"/>
      <c r="E68" s="246"/>
      <c r="F68" s="246"/>
      <c r="G68" s="247"/>
      <c r="H68" s="138">
        <f>H21</f>
        <v>0</v>
      </c>
      <c r="I68" s="7"/>
    </row>
    <row r="69" spans="2:9" ht="18.600000000000001">
      <c r="B69" s="110">
        <f>B33</f>
        <v>4</v>
      </c>
      <c r="C69" s="245" t="str">
        <f t="shared" ref="C69" si="4">C33</f>
        <v>CARAVAN WORKS</v>
      </c>
      <c r="D69" s="246"/>
      <c r="E69" s="246"/>
      <c r="F69" s="246"/>
      <c r="G69" s="247"/>
      <c r="H69" s="138">
        <f t="shared" ref="H69" si="5">H33</f>
        <v>0</v>
      </c>
      <c r="I69" s="7"/>
    </row>
    <row r="70" spans="2:9" ht="15.95" thickBot="1">
      <c r="B70" s="111"/>
      <c r="C70" s="112"/>
      <c r="D70" s="113"/>
      <c r="E70" s="114"/>
      <c r="F70" s="115"/>
      <c r="G70" s="44"/>
      <c r="H70" s="116"/>
      <c r="I70" s="7"/>
    </row>
    <row r="71" spans="2:9" ht="21.6" thickBot="1">
      <c r="B71" s="114"/>
      <c r="C71" s="117"/>
      <c r="D71" s="117"/>
      <c r="E71" s="118"/>
      <c r="F71" s="119"/>
      <c r="G71" s="120" t="s">
        <v>219</v>
      </c>
      <c r="H71" s="121">
        <f>SUM(H66:H69)</f>
        <v>0</v>
      </c>
      <c r="I71" s="7"/>
    </row>
    <row r="72" spans="2:9" ht="21">
      <c r="B72" s="114"/>
      <c r="C72" s="117"/>
      <c r="D72" s="122"/>
      <c r="E72" s="123"/>
      <c r="F72" s="124"/>
      <c r="G72" s="125"/>
      <c r="H72" s="126" t="s">
        <v>220</v>
      </c>
      <c r="I72" s="7"/>
    </row>
    <row r="73" spans="2:9" ht="15.95" thickBot="1">
      <c r="B73" s="114"/>
      <c r="C73" s="114"/>
      <c r="D73" s="127"/>
      <c r="E73" s="128"/>
      <c r="F73" s="129"/>
      <c r="G73" s="129"/>
      <c r="H73" s="129"/>
      <c r="I73" s="7"/>
    </row>
    <row r="74" spans="2:9" ht="46.5" customHeight="1" thickBot="1">
      <c r="B74" s="114"/>
      <c r="C74" s="130" t="s">
        <v>221</v>
      </c>
      <c r="D74" s="239"/>
      <c r="E74" s="240"/>
      <c r="F74" s="241"/>
      <c r="G74" s="131"/>
      <c r="H74" s="131"/>
      <c r="I74" s="7"/>
    </row>
    <row r="75" spans="2:9" ht="45" customHeight="1" thickBot="1">
      <c r="B75" s="114"/>
      <c r="C75" s="130" t="s">
        <v>222</v>
      </c>
      <c r="D75" s="239"/>
      <c r="E75" s="240"/>
      <c r="F75" s="241"/>
      <c r="G75" s="131"/>
      <c r="H75" s="131"/>
      <c r="I75" s="7"/>
    </row>
    <row r="76" spans="2:9" ht="42.95" customHeight="1" thickBot="1">
      <c r="B76" s="114"/>
      <c r="C76" s="130" t="s">
        <v>223</v>
      </c>
      <c r="D76" s="239"/>
      <c r="E76" s="240"/>
      <c r="F76" s="241"/>
      <c r="G76" s="131"/>
      <c r="H76" s="131"/>
      <c r="I76" s="7"/>
    </row>
    <row r="77" spans="2:9" ht="15.6">
      <c r="B77" s="114"/>
      <c r="C77" s="130" t="s">
        <v>224</v>
      </c>
      <c r="D77" s="132">
        <f ca="1">TODAY()</f>
        <v>45848</v>
      </c>
      <c r="E77" s="133"/>
      <c r="F77" s="45"/>
      <c r="G77" s="46"/>
      <c r="H77" s="45"/>
      <c r="I77" s="7"/>
    </row>
    <row r="78" spans="2:9" ht="15.95" thickBot="1">
      <c r="B78" s="114"/>
      <c r="C78" s="130" t="s">
        <v>225</v>
      </c>
      <c r="D78" s="134">
        <f ca="1">NOW()</f>
        <v>45848.601604861113</v>
      </c>
      <c r="E78" s="134"/>
      <c r="F78" s="47"/>
      <c r="G78" s="46"/>
      <c r="H78" s="45"/>
      <c r="I78" s="7"/>
    </row>
    <row r="79" spans="2:9" ht="45" customHeight="1" thickBot="1">
      <c r="B79" s="114"/>
      <c r="C79" s="130" t="s">
        <v>226</v>
      </c>
      <c r="D79" s="48"/>
      <c r="E79" s="130" t="s">
        <v>227</v>
      </c>
      <c r="F79" s="237"/>
      <c r="G79" s="238"/>
      <c r="H79" s="135"/>
      <c r="I79" s="7"/>
    </row>
    <row r="80" spans="2:9" ht="15.6">
      <c r="B80" s="114"/>
      <c r="C80" s="114"/>
      <c r="D80" s="114"/>
      <c r="E80" s="114"/>
      <c r="F80" s="115"/>
      <c r="G80" s="115"/>
      <c r="H80" s="115"/>
      <c r="I80" s="7"/>
    </row>
    <row r="81" spans="2:9">
      <c r="B81" s="7"/>
      <c r="C81" s="7"/>
      <c r="D81" s="7"/>
      <c r="E81" s="136"/>
      <c r="F81" s="136"/>
      <c r="G81" s="136"/>
      <c r="H81" s="136"/>
      <c r="I81" s="7"/>
    </row>
    <row r="82" spans="2:9">
      <c r="B82" s="36"/>
      <c r="C82"/>
      <c r="D82"/>
      <c r="E82" s="36"/>
      <c r="F82" s="36"/>
      <c r="G82" s="36"/>
      <c r="H82" s="36"/>
    </row>
    <row r="83" spans="2:9">
      <c r="B83" s="36"/>
      <c r="C83"/>
      <c r="D83"/>
      <c r="E83" s="36"/>
      <c r="F83" s="36"/>
      <c r="G83" s="36"/>
      <c r="H83" s="36"/>
    </row>
    <row r="84" spans="2:9">
      <c r="B84" s="36"/>
      <c r="C84"/>
      <c r="D84"/>
      <c r="E84" s="36"/>
      <c r="F84" s="36"/>
      <c r="G84" s="36"/>
      <c r="H84" s="36"/>
    </row>
    <row r="85" spans="2:9">
      <c r="B85" s="36"/>
      <c r="C85"/>
      <c r="D85"/>
      <c r="E85" s="36"/>
      <c r="F85" s="36"/>
      <c r="G85" s="36"/>
      <c r="H85" s="36"/>
    </row>
    <row r="86" spans="2:9">
      <c r="B86" s="36"/>
      <c r="C86"/>
      <c r="D86"/>
      <c r="E86" s="36"/>
      <c r="F86" s="36"/>
      <c r="G86" s="36"/>
      <c r="H86" s="36"/>
    </row>
    <row r="87" spans="2:9">
      <c r="B87" s="36"/>
      <c r="C87"/>
      <c r="D87"/>
      <c r="E87" s="36"/>
      <c r="F87" s="36"/>
      <c r="G87" s="36"/>
      <c r="H87" s="36"/>
    </row>
    <row r="88" spans="2:9">
      <c r="B88" s="36"/>
      <c r="C88"/>
      <c r="D88"/>
      <c r="E88" s="36"/>
      <c r="F88" s="36"/>
      <c r="G88" s="36"/>
      <c r="H88" s="36"/>
    </row>
    <row r="89" spans="2:9">
      <c r="B89" s="36"/>
      <c r="C89"/>
      <c r="D89"/>
      <c r="E89" s="36"/>
      <c r="F89" s="36"/>
      <c r="G89" s="36"/>
      <c r="H89" s="36"/>
    </row>
    <row r="90" spans="2:9">
      <c r="B90" s="36"/>
      <c r="C90"/>
      <c r="D90"/>
      <c r="E90" s="36"/>
      <c r="F90" s="36"/>
      <c r="G90" s="36"/>
      <c r="H90" s="36"/>
    </row>
    <row r="91" spans="2:9">
      <c r="B91" s="36"/>
      <c r="C91"/>
      <c r="D91"/>
      <c r="E91" s="36"/>
      <c r="F91" s="36"/>
      <c r="G91" s="36"/>
      <c r="H91" s="36"/>
    </row>
    <row r="92" spans="2:9">
      <c r="B92" s="36"/>
      <c r="C92"/>
      <c r="D92"/>
      <c r="E92" s="36"/>
      <c r="F92" s="36"/>
      <c r="G92" s="36"/>
      <c r="H92" s="36"/>
    </row>
    <row r="93" spans="2:9">
      <c r="B93" s="36"/>
      <c r="C93"/>
      <c r="D93"/>
      <c r="E93" s="36"/>
      <c r="F93" s="36"/>
      <c r="G93" s="36"/>
      <c r="H93" s="36"/>
    </row>
    <row r="94" spans="2:9">
      <c r="B94" s="36"/>
      <c r="C94"/>
      <c r="D94"/>
      <c r="E94" s="36"/>
      <c r="F94" s="36"/>
      <c r="G94" s="36"/>
      <c r="H94" s="36"/>
    </row>
    <row r="95" spans="2:9">
      <c r="B95" s="36"/>
      <c r="C95"/>
      <c r="D95"/>
      <c r="E95" s="36"/>
      <c r="F95" s="36"/>
      <c r="G95" s="36"/>
      <c r="H95" s="36"/>
    </row>
    <row r="96" spans="2:9">
      <c r="B96" s="36"/>
      <c r="C96"/>
      <c r="D96"/>
      <c r="E96" s="36"/>
      <c r="F96" s="36"/>
      <c r="G96" s="36"/>
      <c r="H96" s="36"/>
    </row>
    <row r="97" spans="2:8">
      <c r="B97" s="36"/>
      <c r="C97"/>
      <c r="D97"/>
      <c r="E97" s="36"/>
      <c r="F97" s="36"/>
      <c r="G97" s="36"/>
      <c r="H97" s="36"/>
    </row>
    <row r="98" spans="2:8">
      <c r="B98" s="36"/>
      <c r="C98"/>
      <c r="D98"/>
      <c r="E98" s="36"/>
      <c r="F98" s="36"/>
      <c r="G98" s="36"/>
      <c r="H98" s="36"/>
    </row>
    <row r="99" spans="2:8">
      <c r="B99" s="36"/>
      <c r="C99"/>
      <c r="D99"/>
      <c r="E99" s="36"/>
      <c r="F99" s="36"/>
      <c r="G99" s="36"/>
      <c r="H99" s="36"/>
    </row>
    <row r="100" spans="2:8">
      <c r="B100" s="36"/>
      <c r="C100"/>
      <c r="D100"/>
      <c r="E100" s="36"/>
      <c r="F100" s="36"/>
      <c r="G100" s="36"/>
      <c r="H100" s="36"/>
    </row>
    <row r="101" spans="2:8">
      <c r="B101" s="36"/>
      <c r="C101"/>
      <c r="D101"/>
      <c r="E101" s="36"/>
      <c r="F101" s="36"/>
      <c r="G101" s="36"/>
      <c r="H101" s="36"/>
    </row>
    <row r="102" spans="2:8">
      <c r="B102" s="36"/>
      <c r="C102"/>
      <c r="D102"/>
      <c r="E102" s="36"/>
      <c r="F102" s="36"/>
      <c r="G102" s="36"/>
      <c r="H102" s="36"/>
    </row>
    <row r="103" spans="2:8">
      <c r="B103" s="36"/>
      <c r="C103"/>
      <c r="D103"/>
      <c r="E103" s="36"/>
      <c r="F103" s="36"/>
      <c r="G103" s="36"/>
      <c r="H103" s="36"/>
    </row>
    <row r="104" spans="2:8">
      <c r="B104" s="36"/>
      <c r="C104"/>
      <c r="D104"/>
      <c r="E104" s="36"/>
      <c r="F104" s="36"/>
      <c r="G104" s="36"/>
      <c r="H104" s="36"/>
    </row>
    <row r="105" spans="2:8">
      <c r="B105" s="36"/>
      <c r="C105"/>
      <c r="D105"/>
      <c r="E105" s="36"/>
      <c r="F105" s="36"/>
      <c r="G105" s="36"/>
      <c r="H105" s="36"/>
    </row>
    <row r="106" spans="2:8">
      <c r="B106" s="36"/>
      <c r="C106"/>
      <c r="D106"/>
      <c r="E106" s="36"/>
      <c r="F106" s="36"/>
      <c r="G106" s="36"/>
      <c r="H106" s="36"/>
    </row>
    <row r="107" spans="2:8">
      <c r="B107" s="36"/>
      <c r="C107"/>
      <c r="D107"/>
      <c r="E107" s="36"/>
      <c r="F107" s="36"/>
      <c r="G107" s="36"/>
      <c r="H107" s="36"/>
    </row>
    <row r="108" spans="2:8">
      <c r="B108" s="36"/>
      <c r="C108"/>
      <c r="D108"/>
      <c r="E108" s="36"/>
      <c r="F108" s="36"/>
      <c r="G108" s="36"/>
      <c r="H108" s="36"/>
    </row>
    <row r="109" spans="2:8">
      <c r="B109" s="36"/>
      <c r="C109"/>
      <c r="D109"/>
      <c r="E109" s="36"/>
      <c r="F109" s="36"/>
      <c r="G109" s="36"/>
      <c r="H109" s="36"/>
    </row>
    <row r="110" spans="2:8">
      <c r="B110" s="36"/>
      <c r="C110"/>
      <c r="D110"/>
      <c r="E110" s="36"/>
      <c r="F110" s="36"/>
      <c r="G110" s="36"/>
      <c r="H110" s="36"/>
    </row>
    <row r="111" spans="2:8">
      <c r="B111" s="36"/>
      <c r="C111"/>
      <c r="D111"/>
      <c r="E111" s="36"/>
      <c r="F111" s="36"/>
      <c r="G111" s="36"/>
      <c r="H111" s="36"/>
    </row>
    <row r="112" spans="2:8">
      <c r="B112" s="36"/>
      <c r="C112"/>
      <c r="D112"/>
      <c r="E112" s="36"/>
      <c r="F112" s="36"/>
      <c r="G112" s="36"/>
      <c r="H112" s="36"/>
    </row>
    <row r="113" spans="2:8">
      <c r="B113" s="36"/>
      <c r="C113"/>
      <c r="D113"/>
      <c r="E113" s="36"/>
      <c r="F113" s="36"/>
      <c r="G113" s="36"/>
      <c r="H113" s="36"/>
    </row>
    <row r="114" spans="2:8">
      <c r="B114" s="36"/>
      <c r="C114"/>
      <c r="D114"/>
      <c r="E114" s="36"/>
      <c r="F114" s="36"/>
      <c r="G114" s="36"/>
      <c r="H114" s="36"/>
    </row>
    <row r="115" spans="2:8">
      <c r="B115" s="36"/>
      <c r="C115"/>
      <c r="D115"/>
      <c r="E115" s="36"/>
      <c r="F115" s="36"/>
      <c r="G115" s="36"/>
      <c r="H115" s="36"/>
    </row>
    <row r="116" spans="2:8">
      <c r="B116" s="36"/>
      <c r="C116"/>
      <c r="D116"/>
      <c r="E116" s="36"/>
      <c r="F116" s="36"/>
      <c r="G116" s="36"/>
      <c r="H116" s="36"/>
    </row>
    <row r="117" spans="2:8">
      <c r="B117" s="36"/>
      <c r="C117"/>
      <c r="D117"/>
      <c r="E117" s="36"/>
      <c r="F117" s="36"/>
      <c r="G117" s="36"/>
      <c r="H117" s="36"/>
    </row>
    <row r="118" spans="2:8">
      <c r="B118" s="36"/>
      <c r="C118"/>
      <c r="D118"/>
      <c r="E118" s="36"/>
      <c r="F118" s="36"/>
      <c r="G118" s="36"/>
      <c r="H118" s="36"/>
    </row>
    <row r="119" spans="2:8">
      <c r="B119" s="36"/>
      <c r="C119"/>
      <c r="D119"/>
      <c r="E119" s="36"/>
      <c r="F119" s="36"/>
      <c r="G119" s="36"/>
      <c r="H119" s="36"/>
    </row>
    <row r="120" spans="2:8">
      <c r="B120" s="36"/>
      <c r="C120"/>
      <c r="D120"/>
      <c r="E120" s="36"/>
      <c r="F120" s="36"/>
      <c r="G120" s="36"/>
      <c r="H120" s="36"/>
    </row>
    <row r="121" spans="2:8">
      <c r="B121" s="36"/>
      <c r="C121"/>
      <c r="D121"/>
      <c r="E121" s="36"/>
      <c r="F121" s="36"/>
      <c r="G121" s="36"/>
      <c r="H121" s="36"/>
    </row>
    <row r="122" spans="2:8">
      <c r="B122" s="36"/>
      <c r="C122"/>
      <c r="D122"/>
      <c r="E122" s="36"/>
      <c r="F122" s="36"/>
      <c r="G122" s="36"/>
      <c r="H122" s="36"/>
    </row>
    <row r="123" spans="2:8">
      <c r="B123" s="36"/>
      <c r="C123"/>
      <c r="D123"/>
      <c r="E123" s="36"/>
      <c r="F123" s="36"/>
      <c r="G123" s="36"/>
      <c r="H123" s="36"/>
    </row>
    <row r="124" spans="2:8">
      <c r="B124" s="36"/>
      <c r="D124"/>
      <c r="E124" s="36"/>
      <c r="F124" s="36"/>
      <c r="G124" s="36"/>
      <c r="H124" s="36"/>
    </row>
  </sheetData>
  <sheetProtection algorithmName="SHA-512" hashValue="9ld+huQXwIBTQxZ7rGg0Rimi3YyR5x7+UvEWDrOjOi1l9hx1rg2JYbYY3tBFT3by79QJWA98OWsGb+xydDwYcw==" saltValue="gS9ttWh1CWppRZzMZvlk6A==" spinCount="100000" sheet="1" objects="1" scenarios="1"/>
  <dataConsolidate/>
  <mergeCells count="25">
    <mergeCell ref="D74:F74"/>
    <mergeCell ref="D75:F75"/>
    <mergeCell ref="D76:F76"/>
    <mergeCell ref="F79:G79"/>
    <mergeCell ref="C68:G68"/>
    <mergeCell ref="B65:G65"/>
    <mergeCell ref="C66:G66"/>
    <mergeCell ref="C67:G67"/>
    <mergeCell ref="C69:G69"/>
    <mergeCell ref="G6:G7"/>
    <mergeCell ref="C34:D34"/>
    <mergeCell ref="E34:E63"/>
    <mergeCell ref="F34:F63"/>
    <mergeCell ref="G34:G63"/>
    <mergeCell ref="H34:H63"/>
    <mergeCell ref="B1:H1"/>
    <mergeCell ref="B2:H2"/>
    <mergeCell ref="B3:H3"/>
    <mergeCell ref="B4:H4"/>
    <mergeCell ref="B6:B7"/>
    <mergeCell ref="C6:C7"/>
    <mergeCell ref="D6:D7"/>
    <mergeCell ref="E6:E7"/>
    <mergeCell ref="F6:F7"/>
    <mergeCell ref="H6:H7"/>
  </mergeCells>
  <phoneticPr fontId="2" type="noConversion"/>
  <dataValidations disablePrompts="1" count="1">
    <dataValidation type="list" allowBlank="1" showInputMessage="1" showErrorMessage="1" sqref="E34 E22:E32" xr:uid="{30481428-E313-4352-90D9-4A61D6DB6925}">
      <formula1>#REF!</formula1>
    </dataValidation>
  </dataValidations>
  <printOptions horizontalCentered="1"/>
  <pageMargins left="0.23622047244094491" right="0.23622047244094491" top="1.0629921259842521" bottom="0.94488188976377963" header="0.35433070866141736" footer="0.31496062992125984"/>
  <pageSetup paperSize="9" scale="50" fitToHeight="0" orientation="portrait" r:id="rId1"/>
  <headerFooter alignWithMargins="0">
    <oddHeader>&amp;LContracting Authority:
&amp;G&amp;CFunded by:
&amp;G&amp;Rand:
&amp;G</oddHeader>
    <oddFooter>&amp;LPZA170421T-10013&amp;CAnnex 1 - Bill of quantities&amp;R&amp;P/&amp;N</oddFooter>
  </headerFooter>
  <rowBreaks count="4" manualBreakCount="4">
    <brk id="32" max="8" man="1"/>
    <brk id="46" max="8" man="1"/>
    <brk id="56" max="8" man="1"/>
    <brk id="63" max="8"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FC4BF-575C-4F2A-B36F-2E24F050F73F}">
  <sheetPr>
    <tabColor theme="5"/>
    <outlinePr summaryBelow="0" summaryRight="0"/>
    <pageSetUpPr fitToPage="1"/>
  </sheetPr>
  <dimension ref="A1:CV215"/>
  <sheetViews>
    <sheetView showGridLines="0" view="pageBreakPreview" topLeftCell="A138" zoomScale="25" zoomScaleNormal="75" zoomScaleSheetLayoutView="75" zoomScalePageLayoutView="75" workbookViewId="0">
      <selection activeCell="F188" sqref="F188"/>
    </sheetView>
  </sheetViews>
  <sheetFormatPr defaultColWidth="8.5703125" defaultRowHeight="14.45" outlineLevelRow="1"/>
  <cols>
    <col min="1" max="1" width="4.5703125" customWidth="1"/>
    <col min="2" max="2" width="12.42578125" style="32" customWidth="1"/>
    <col min="3" max="3" width="46.42578125" style="33" customWidth="1"/>
    <col min="4" max="4" width="64.5703125" style="32" customWidth="1"/>
    <col min="5" max="5" width="14" style="15" customWidth="1"/>
    <col min="6" max="6" width="11.42578125" style="15" customWidth="1"/>
    <col min="7" max="7" width="14.85546875" style="137" customWidth="1"/>
    <col min="8" max="8" width="24.5703125" style="35" customWidth="1"/>
    <col min="9" max="9" width="5.85546875" style="154" customWidth="1"/>
    <col min="10" max="13" width="11.42578125" customWidth="1"/>
  </cols>
  <sheetData>
    <row r="1" spans="1:100" s="4" customFormat="1" ht="24.95" customHeight="1">
      <c r="B1" s="217" t="s">
        <v>0</v>
      </c>
      <c r="C1" s="218"/>
      <c r="D1" s="218"/>
      <c r="E1" s="218"/>
      <c r="F1" s="218"/>
      <c r="G1" s="218"/>
      <c r="H1" s="218"/>
      <c r="J1" s="153"/>
      <c r="K1" s="153"/>
      <c r="L1" s="153"/>
      <c r="M1" s="153"/>
      <c r="N1" s="153"/>
    </row>
    <row r="2" spans="1:100" s="4" customFormat="1" ht="24.95" customHeight="1" outlineLevel="1">
      <c r="B2" s="219" t="s">
        <v>322</v>
      </c>
      <c r="C2" s="219"/>
      <c r="D2" s="219"/>
      <c r="E2" s="219"/>
      <c r="F2" s="219"/>
      <c r="G2" s="219"/>
      <c r="H2" s="219"/>
      <c r="J2" s="153"/>
      <c r="K2" s="153"/>
      <c r="L2" s="153"/>
      <c r="M2" s="153"/>
      <c r="N2" s="153"/>
    </row>
    <row r="3" spans="1:100" s="4" customFormat="1" ht="24.95" customHeight="1" outlineLevel="1">
      <c r="B3" s="220" t="s">
        <v>2</v>
      </c>
      <c r="C3" s="220"/>
      <c r="D3" s="220"/>
      <c r="E3" s="220"/>
      <c r="F3" s="220"/>
      <c r="G3" s="220"/>
      <c r="H3" s="220"/>
      <c r="J3" s="153"/>
      <c r="K3" s="153"/>
      <c r="L3" s="153"/>
      <c r="M3" s="153"/>
      <c r="N3" s="153"/>
    </row>
    <row r="4" spans="1:100" s="4" customFormat="1" ht="24.95" customHeight="1" outlineLevel="1">
      <c r="B4" s="225" t="s">
        <v>3</v>
      </c>
      <c r="C4" s="225"/>
      <c r="D4" s="225"/>
      <c r="E4" s="225"/>
      <c r="F4" s="225"/>
      <c r="G4" s="225"/>
      <c r="H4" s="225"/>
      <c r="J4" s="153"/>
      <c r="K4" s="153"/>
      <c r="L4" s="153"/>
      <c r="M4" s="153"/>
      <c r="N4" s="153"/>
    </row>
    <row r="5" spans="1:100" s="4" customFormat="1" ht="18.600000000000001" outlineLevel="1">
      <c r="B5" s="77"/>
      <c r="C5" s="77"/>
      <c r="D5" s="77"/>
      <c r="E5" s="77"/>
      <c r="F5" s="77"/>
      <c r="G5" s="77"/>
      <c r="H5" s="77"/>
      <c r="J5" s="153"/>
      <c r="K5" s="153"/>
      <c r="L5" s="153"/>
      <c r="M5" s="153"/>
      <c r="N5" s="153"/>
    </row>
    <row r="6" spans="1:100">
      <c r="B6" s="221" t="s">
        <v>4</v>
      </c>
      <c r="C6" s="221" t="s">
        <v>5</v>
      </c>
      <c r="D6" s="222" t="s">
        <v>6</v>
      </c>
      <c r="E6" s="223" t="s">
        <v>7</v>
      </c>
      <c r="F6" s="223" t="s">
        <v>8</v>
      </c>
      <c r="G6" s="224" t="s">
        <v>9</v>
      </c>
      <c r="H6" s="214" t="s">
        <v>10</v>
      </c>
    </row>
    <row r="7" spans="1:100" s="7" customFormat="1" ht="27.6" customHeight="1">
      <c r="A7"/>
      <c r="B7" s="221"/>
      <c r="C7" s="221"/>
      <c r="D7" s="222"/>
      <c r="E7" s="223"/>
      <c r="F7" s="223"/>
      <c r="G7" s="224"/>
      <c r="H7" s="214"/>
      <c r="I7" s="155"/>
      <c r="J7" s="36"/>
      <c r="K7" s="36"/>
      <c r="L7"/>
      <c r="M7"/>
      <c r="N7"/>
    </row>
    <row r="8" spans="1:100" s="10" customFormat="1" ht="45.95" customHeight="1">
      <c r="A8" s="154"/>
      <c r="B8" s="37">
        <v>1</v>
      </c>
      <c r="C8" s="70" t="s">
        <v>323</v>
      </c>
      <c r="D8" s="69"/>
      <c r="E8" s="37"/>
      <c r="F8" s="37"/>
      <c r="G8" s="78" t="s">
        <v>12</v>
      </c>
      <c r="H8" s="3">
        <f>SUM(H9:H14)</f>
        <v>0</v>
      </c>
      <c r="I8" s="154"/>
      <c r="J8" s="156"/>
      <c r="K8" s="156"/>
      <c r="L8"/>
      <c r="M8"/>
      <c r="N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row>
    <row r="9" spans="1:100" s="7" customFormat="1" ht="81" customHeight="1" outlineLevel="1">
      <c r="A9"/>
      <c r="B9" s="157" t="s">
        <v>324</v>
      </c>
      <c r="C9" s="79" t="s">
        <v>325</v>
      </c>
      <c r="D9" s="54" t="s">
        <v>326</v>
      </c>
      <c r="E9" s="49" t="s">
        <v>18</v>
      </c>
      <c r="F9" s="49">
        <v>184</v>
      </c>
      <c r="G9" s="52"/>
      <c r="H9" s="53">
        <f t="shared" ref="H9:H14" si="0">G9*F9</f>
        <v>0</v>
      </c>
      <c r="I9" s="154"/>
      <c r="J9"/>
      <c r="K9"/>
      <c r="L9"/>
      <c r="M9"/>
      <c r="N9"/>
    </row>
    <row r="10" spans="1:100" s="7" customFormat="1" ht="99.6" customHeight="1" outlineLevel="1">
      <c r="A10"/>
      <c r="B10" s="157" t="s">
        <v>327</v>
      </c>
      <c r="C10" s="79" t="s">
        <v>328</v>
      </c>
      <c r="D10" s="54" t="s">
        <v>329</v>
      </c>
      <c r="E10" s="49" t="s">
        <v>18</v>
      </c>
      <c r="F10" s="49">
        <v>60</v>
      </c>
      <c r="G10" s="52"/>
      <c r="H10" s="53">
        <f t="shared" si="0"/>
        <v>0</v>
      </c>
      <c r="I10" s="154"/>
      <c r="J10"/>
      <c r="K10"/>
      <c r="L10"/>
      <c r="M10"/>
      <c r="N10"/>
    </row>
    <row r="11" spans="1:100" s="7" customFormat="1" ht="99.6" customHeight="1" outlineLevel="1">
      <c r="A11"/>
      <c r="B11" s="157" t="s">
        <v>330</v>
      </c>
      <c r="C11" s="79" t="s">
        <v>331</v>
      </c>
      <c r="D11" s="54"/>
      <c r="E11" s="49" t="s">
        <v>18</v>
      </c>
      <c r="F11" s="49">
        <v>77</v>
      </c>
      <c r="G11" s="52"/>
      <c r="H11" s="53">
        <f t="shared" si="0"/>
        <v>0</v>
      </c>
      <c r="I11" s="154"/>
      <c r="J11"/>
      <c r="K11"/>
      <c r="L11"/>
      <c r="M11"/>
      <c r="N11"/>
    </row>
    <row r="12" spans="1:100" s="7" customFormat="1" ht="99.6" customHeight="1" outlineLevel="1">
      <c r="A12"/>
      <c r="B12" s="157" t="s">
        <v>332</v>
      </c>
      <c r="C12" s="79" t="s">
        <v>333</v>
      </c>
      <c r="D12" s="54"/>
      <c r="E12" s="49" t="s">
        <v>18</v>
      </c>
      <c r="F12" s="49">
        <v>24</v>
      </c>
      <c r="G12" s="52"/>
      <c r="H12" s="53">
        <f t="shared" si="0"/>
        <v>0</v>
      </c>
      <c r="I12" s="154"/>
      <c r="J12"/>
      <c r="K12"/>
      <c r="L12"/>
      <c r="M12"/>
      <c r="N12"/>
    </row>
    <row r="13" spans="1:100" s="7" customFormat="1" ht="117" customHeight="1" outlineLevel="1">
      <c r="A13"/>
      <c r="B13" s="157" t="s">
        <v>334</v>
      </c>
      <c r="C13" s="79" t="s">
        <v>335</v>
      </c>
      <c r="D13" s="54" t="s">
        <v>329</v>
      </c>
      <c r="E13" s="49" t="s">
        <v>18</v>
      </c>
      <c r="F13" s="49">
        <v>92</v>
      </c>
      <c r="G13" s="52"/>
      <c r="H13" s="53">
        <f t="shared" si="0"/>
        <v>0</v>
      </c>
      <c r="I13" s="154"/>
      <c r="J13"/>
      <c r="K13"/>
      <c r="L13"/>
      <c r="M13"/>
      <c r="N13"/>
    </row>
    <row r="14" spans="1:100" s="7" customFormat="1" ht="85.5" customHeight="1" outlineLevel="1">
      <c r="A14"/>
      <c r="B14" s="157" t="s">
        <v>336</v>
      </c>
      <c r="C14" s="79" t="s">
        <v>337</v>
      </c>
      <c r="D14" s="54" t="s">
        <v>338</v>
      </c>
      <c r="E14" s="49" t="s">
        <v>15</v>
      </c>
      <c r="F14" s="49">
        <v>1</v>
      </c>
      <c r="G14" s="52"/>
      <c r="H14" s="53">
        <f t="shared" si="0"/>
        <v>0</v>
      </c>
      <c r="I14" s="154"/>
      <c r="J14"/>
      <c r="K14"/>
      <c r="L14"/>
      <c r="M14"/>
      <c r="N14"/>
    </row>
    <row r="15" spans="1:100" s="10" customFormat="1" ht="45.95" customHeight="1">
      <c r="A15" s="154"/>
      <c r="B15" s="37">
        <v>2</v>
      </c>
      <c r="C15" s="70" t="s">
        <v>339</v>
      </c>
      <c r="D15" s="69"/>
      <c r="E15" s="37"/>
      <c r="F15" s="37"/>
      <c r="G15" s="202" t="s">
        <v>12</v>
      </c>
      <c r="H15" s="3">
        <f>SUM(H16:H19)</f>
        <v>0</v>
      </c>
      <c r="I15" s="154"/>
      <c r="J15" s="156"/>
      <c r="K15" s="156"/>
      <c r="L15"/>
      <c r="M15"/>
      <c r="N15"/>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row>
    <row r="16" spans="1:100" s="16" customFormat="1" ht="141" customHeight="1" outlineLevel="1">
      <c r="A16"/>
      <c r="B16" s="83">
        <v>2.0099999999999998</v>
      </c>
      <c r="C16" s="158" t="s">
        <v>340</v>
      </c>
      <c r="D16" s="159" t="s">
        <v>341</v>
      </c>
      <c r="E16" s="83" t="s">
        <v>18</v>
      </c>
      <c r="F16" s="83">
        <v>80</v>
      </c>
      <c r="G16" s="52"/>
      <c r="H16" s="160">
        <f>G16*F16</f>
        <v>0</v>
      </c>
      <c r="I16" s="154"/>
      <c r="J16"/>
      <c r="K16"/>
      <c r="L16"/>
      <c r="M16"/>
      <c r="N16"/>
    </row>
    <row r="17" spans="1:100" s="16" customFormat="1" ht="192" customHeight="1" outlineLevel="1">
      <c r="A17"/>
      <c r="B17" s="83">
        <v>2.02</v>
      </c>
      <c r="C17" s="158" t="s">
        <v>342</v>
      </c>
      <c r="D17" s="159" t="s">
        <v>343</v>
      </c>
      <c r="E17" s="83" t="s">
        <v>18</v>
      </c>
      <c r="F17" s="83">
        <v>60</v>
      </c>
      <c r="G17" s="52"/>
      <c r="H17" s="160">
        <f>G17*F17</f>
        <v>0</v>
      </c>
      <c r="I17" s="154"/>
      <c r="J17"/>
      <c r="K17"/>
      <c r="L17"/>
      <c r="M17"/>
      <c r="N17"/>
    </row>
    <row r="18" spans="1:100" ht="256.35000000000002" customHeight="1" outlineLevel="1">
      <c r="B18" s="83">
        <v>2.0299999999999998</v>
      </c>
      <c r="C18" s="41" t="s">
        <v>344</v>
      </c>
      <c r="D18" s="68"/>
      <c r="E18" s="57" t="s">
        <v>34</v>
      </c>
      <c r="F18" s="182">
        <v>7</v>
      </c>
      <c r="G18" s="52"/>
      <c r="H18" s="160">
        <f>G18*F18</f>
        <v>0</v>
      </c>
    </row>
    <row r="19" spans="1:100" ht="168.6" customHeight="1" outlineLevel="1">
      <c r="B19" s="83">
        <v>2.04</v>
      </c>
      <c r="C19" s="41" t="s">
        <v>345</v>
      </c>
      <c r="D19" s="133"/>
      <c r="E19" s="57" t="s">
        <v>34</v>
      </c>
      <c r="F19" s="57">
        <v>2</v>
      </c>
      <c r="G19" s="52"/>
      <c r="H19" s="160">
        <f>G19*F19</f>
        <v>0</v>
      </c>
    </row>
    <row r="20" spans="1:100" s="10" customFormat="1" ht="45.95" customHeight="1">
      <c r="A20" s="154"/>
      <c r="B20" s="37">
        <v>3</v>
      </c>
      <c r="C20" s="70" t="s">
        <v>40</v>
      </c>
      <c r="D20" s="69"/>
      <c r="E20" s="37"/>
      <c r="F20" s="37"/>
      <c r="G20" s="202" t="s">
        <v>12</v>
      </c>
      <c r="H20" s="3">
        <f>SUM(H21:H23)</f>
        <v>0</v>
      </c>
      <c r="I20" s="154"/>
      <c r="J20" s="156"/>
      <c r="K20" s="156"/>
      <c r="L20"/>
      <c r="M20"/>
      <c r="N20"/>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row>
    <row r="21" spans="1:100" s="7" customFormat="1" ht="163.5" customHeight="1" outlineLevel="1">
      <c r="A21"/>
      <c r="B21" s="51">
        <v>3.01</v>
      </c>
      <c r="C21" s="55" t="s">
        <v>346</v>
      </c>
      <c r="D21" s="50" t="s">
        <v>248</v>
      </c>
      <c r="E21" s="51" t="s">
        <v>18</v>
      </c>
      <c r="F21" s="57">
        <v>92</v>
      </c>
      <c r="G21" s="56"/>
      <c r="H21" s="53">
        <f>G21*F21</f>
        <v>0</v>
      </c>
      <c r="I21" s="154"/>
      <c r="J21"/>
      <c r="K21"/>
      <c r="L21"/>
      <c r="M21"/>
      <c r="N21"/>
    </row>
    <row r="22" spans="1:100" s="7" customFormat="1" ht="153.94999999999999" customHeight="1" outlineLevel="1">
      <c r="A22"/>
      <c r="B22" s="51">
        <v>3.02</v>
      </c>
      <c r="C22" s="54" t="s">
        <v>347</v>
      </c>
      <c r="D22" s="50" t="s">
        <v>348</v>
      </c>
      <c r="E22" s="51" t="s">
        <v>18</v>
      </c>
      <c r="F22" s="57">
        <v>85</v>
      </c>
      <c r="G22" s="56"/>
      <c r="H22" s="53">
        <f>G22*F22</f>
        <v>0</v>
      </c>
      <c r="I22" s="154"/>
      <c r="J22"/>
      <c r="K22"/>
      <c r="L22"/>
      <c r="M22"/>
      <c r="N22"/>
    </row>
    <row r="23" spans="1:100" s="7" customFormat="1" ht="46.35" customHeight="1" outlineLevel="1">
      <c r="A23"/>
      <c r="B23" s="51">
        <v>3.03</v>
      </c>
      <c r="C23" s="79" t="s">
        <v>331</v>
      </c>
      <c r="D23" s="50"/>
      <c r="E23" s="51" t="s">
        <v>18</v>
      </c>
      <c r="F23" s="57">
        <v>77</v>
      </c>
      <c r="G23" s="56"/>
      <c r="H23" s="53">
        <f>G23*F23</f>
        <v>0</v>
      </c>
      <c r="I23" s="154"/>
      <c r="J23"/>
      <c r="K23"/>
      <c r="L23"/>
      <c r="M23"/>
      <c r="N23"/>
    </row>
    <row r="24" spans="1:100" s="10" customFormat="1" ht="45.95" customHeight="1">
      <c r="A24" s="154"/>
      <c r="B24" s="37">
        <v>4</v>
      </c>
      <c r="C24" s="70" t="s">
        <v>349</v>
      </c>
      <c r="D24" s="69"/>
      <c r="E24" s="37"/>
      <c r="F24" s="37"/>
      <c r="G24" s="202" t="s">
        <v>12</v>
      </c>
      <c r="H24" s="3">
        <f>SUM(H26:H33)</f>
        <v>0</v>
      </c>
      <c r="I24" s="154"/>
      <c r="J24" s="156"/>
      <c r="K24" s="156"/>
      <c r="L24"/>
      <c r="M24"/>
      <c r="N24"/>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row>
    <row r="25" spans="1:100" s="10" customFormat="1" ht="49.7" customHeight="1">
      <c r="A25" s="154"/>
      <c r="B25" s="161"/>
      <c r="C25" s="259" t="s">
        <v>350</v>
      </c>
      <c r="D25" s="260"/>
      <c r="E25" s="57"/>
      <c r="F25" s="57"/>
      <c r="G25" s="211"/>
      <c r="H25" s="162"/>
      <c r="I25" s="154"/>
      <c r="J25" s="156"/>
      <c r="K25" s="156"/>
      <c r="L25"/>
      <c r="M25"/>
      <c r="N25"/>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row>
    <row r="26" spans="1:100" ht="186.6" customHeight="1" outlineLevel="1">
      <c r="B26" s="83">
        <v>4.01</v>
      </c>
      <c r="C26" s="55" t="s">
        <v>351</v>
      </c>
      <c r="D26" s="55" t="s">
        <v>49</v>
      </c>
      <c r="E26" s="57" t="s">
        <v>18</v>
      </c>
      <c r="F26" s="83">
        <v>812</v>
      </c>
      <c r="G26" s="59"/>
      <c r="H26" s="53">
        <f t="shared" ref="H26:H33" si="1">G26*F26</f>
        <v>0</v>
      </c>
    </row>
    <row r="27" spans="1:100" ht="182.1" customHeight="1" outlineLevel="1">
      <c r="B27" s="83">
        <v>4.0199999999999996</v>
      </c>
      <c r="C27" s="55" t="s">
        <v>352</v>
      </c>
      <c r="D27" s="163" t="s">
        <v>51</v>
      </c>
      <c r="E27" s="57" t="s">
        <v>18</v>
      </c>
      <c r="F27" s="83">
        <v>395</v>
      </c>
      <c r="G27" s="59"/>
      <c r="H27" s="53">
        <f t="shared" si="1"/>
        <v>0</v>
      </c>
    </row>
    <row r="28" spans="1:100" ht="114" customHeight="1" outlineLevel="1">
      <c r="B28" s="83">
        <v>4.03</v>
      </c>
      <c r="C28" s="55" t="s">
        <v>353</v>
      </c>
      <c r="D28" s="55" t="s">
        <v>53</v>
      </c>
      <c r="E28" s="57" t="s">
        <v>18</v>
      </c>
      <c r="F28" s="83">
        <v>240</v>
      </c>
      <c r="G28" s="59"/>
      <c r="H28" s="53">
        <f t="shared" si="1"/>
        <v>0</v>
      </c>
    </row>
    <row r="29" spans="1:100" s="7" customFormat="1" ht="78" customHeight="1" outlineLevel="1">
      <c r="A29"/>
      <c r="B29" s="83">
        <v>4.04</v>
      </c>
      <c r="C29" s="41" t="s">
        <v>354</v>
      </c>
      <c r="D29" s="50" t="s">
        <v>355</v>
      </c>
      <c r="E29" s="51" t="s">
        <v>34</v>
      </c>
      <c r="F29" s="51">
        <v>105</v>
      </c>
      <c r="G29" s="59"/>
      <c r="H29" s="53">
        <f t="shared" si="1"/>
        <v>0</v>
      </c>
      <c r="I29" s="154"/>
      <c r="J29"/>
      <c r="K29"/>
      <c r="L29"/>
      <c r="M29"/>
      <c r="N29"/>
    </row>
    <row r="30" spans="1:100" s="1" customFormat="1" ht="89.1" customHeight="1" outlineLevel="1">
      <c r="A30" s="164"/>
      <c r="B30" s="83">
        <v>4.05</v>
      </c>
      <c r="C30" s="41" t="s">
        <v>356</v>
      </c>
      <c r="D30" s="54" t="s">
        <v>357</v>
      </c>
      <c r="E30" s="51" t="s">
        <v>34</v>
      </c>
      <c r="F30" s="51">
        <v>120</v>
      </c>
      <c r="G30" s="59"/>
      <c r="H30" s="53">
        <f t="shared" si="1"/>
        <v>0</v>
      </c>
      <c r="I30" s="165"/>
      <c r="J30" s="164"/>
      <c r="K30" s="164"/>
      <c r="L30" s="164"/>
      <c r="M30" s="164"/>
      <c r="N30" s="164"/>
    </row>
    <row r="31" spans="1:100" s="1" customFormat="1" ht="155.1" customHeight="1" outlineLevel="1">
      <c r="A31" s="164"/>
      <c r="B31" s="83">
        <v>4.0599999999999996</v>
      </c>
      <c r="C31" s="99" t="s">
        <v>358</v>
      </c>
      <c r="D31" s="166" t="s">
        <v>359</v>
      </c>
      <c r="E31" s="51" t="s">
        <v>61</v>
      </c>
      <c r="F31" s="51">
        <v>3</v>
      </c>
      <c r="G31" s="59"/>
      <c r="H31" s="53">
        <f t="shared" si="1"/>
        <v>0</v>
      </c>
      <c r="I31" s="165"/>
      <c r="J31" s="164"/>
      <c r="K31" s="164"/>
      <c r="L31" s="164"/>
      <c r="M31" s="164"/>
      <c r="N31" s="164"/>
    </row>
    <row r="32" spans="1:100" s="1" customFormat="1" ht="59.1" customHeight="1" outlineLevel="1">
      <c r="A32" s="164"/>
      <c r="B32" s="83">
        <v>4.07</v>
      </c>
      <c r="C32" s="55" t="s">
        <v>360</v>
      </c>
      <c r="D32" s="55" t="s">
        <v>361</v>
      </c>
      <c r="E32" s="51" t="s">
        <v>61</v>
      </c>
      <c r="F32" s="51">
        <v>5</v>
      </c>
      <c r="G32" s="59"/>
      <c r="H32" s="53">
        <f t="shared" si="1"/>
        <v>0</v>
      </c>
      <c r="I32" s="165"/>
      <c r="J32" s="164"/>
      <c r="K32" s="164"/>
      <c r="L32" s="164"/>
      <c r="M32" s="164"/>
      <c r="N32" s="164"/>
    </row>
    <row r="33" spans="1:100" s="1" customFormat="1" ht="107.45" customHeight="1" outlineLevel="1">
      <c r="A33" s="164"/>
      <c r="B33" s="83">
        <v>4.08</v>
      </c>
      <c r="C33" s="55" t="s">
        <v>362</v>
      </c>
      <c r="D33" s="50" t="s">
        <v>363</v>
      </c>
      <c r="E33" s="51" t="s">
        <v>61</v>
      </c>
      <c r="F33" s="51">
        <v>2</v>
      </c>
      <c r="G33" s="59"/>
      <c r="H33" s="53">
        <f t="shared" si="1"/>
        <v>0</v>
      </c>
      <c r="I33" s="165"/>
      <c r="J33" s="164"/>
      <c r="K33" s="164"/>
      <c r="L33" s="164"/>
      <c r="M33" s="164"/>
      <c r="N33" s="164"/>
    </row>
    <row r="34" spans="1:100" s="10" customFormat="1" ht="45.95" customHeight="1">
      <c r="A34" s="154"/>
      <c r="B34" s="37">
        <v>5</v>
      </c>
      <c r="C34" s="70" t="s">
        <v>364</v>
      </c>
      <c r="D34" s="69"/>
      <c r="E34" s="37"/>
      <c r="F34" s="37"/>
      <c r="G34" s="202"/>
      <c r="H34" s="3">
        <f>SUM(H35:H36)</f>
        <v>0</v>
      </c>
      <c r="I34" s="154"/>
      <c r="J34" s="156"/>
      <c r="K34" s="156"/>
      <c r="L34"/>
      <c r="M34"/>
      <c r="N34"/>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row>
    <row r="35" spans="1:100" s="1" customFormat="1" ht="209.1" customHeight="1" outlineLevel="1">
      <c r="A35" s="164"/>
      <c r="B35" s="49">
        <v>5.01</v>
      </c>
      <c r="C35" s="55" t="s">
        <v>365</v>
      </c>
      <c r="D35" s="54" t="s">
        <v>366</v>
      </c>
      <c r="E35" s="49" t="s">
        <v>61</v>
      </c>
      <c r="F35" s="81">
        <v>4</v>
      </c>
      <c r="G35" s="59"/>
      <c r="H35" s="167">
        <f>G35*F35</f>
        <v>0</v>
      </c>
      <c r="I35" s="165"/>
      <c r="J35" s="164"/>
      <c r="K35" s="164"/>
      <c r="L35" s="164"/>
      <c r="M35" s="164"/>
      <c r="N35" s="164"/>
    </row>
    <row r="36" spans="1:100" s="1" customFormat="1" ht="212.1" customHeight="1" outlineLevel="1">
      <c r="A36" s="164"/>
      <c r="B36" s="49">
        <v>5.0199999999999996</v>
      </c>
      <c r="C36" s="55" t="s">
        <v>367</v>
      </c>
      <c r="D36" s="41" t="s">
        <v>368</v>
      </c>
      <c r="E36" s="49" t="s">
        <v>61</v>
      </c>
      <c r="F36" s="49">
        <v>4</v>
      </c>
      <c r="G36" s="59"/>
      <c r="H36" s="167">
        <f>G36*F36</f>
        <v>0</v>
      </c>
      <c r="I36" s="165"/>
      <c r="J36" s="164"/>
      <c r="K36" s="164"/>
      <c r="L36" s="164"/>
      <c r="M36" s="164"/>
      <c r="N36" s="164"/>
    </row>
    <row r="37" spans="1:100" s="10" customFormat="1" ht="45.95" customHeight="1">
      <c r="A37" s="154"/>
      <c r="B37" s="37">
        <v>6</v>
      </c>
      <c r="C37" s="70" t="s">
        <v>369</v>
      </c>
      <c r="D37" s="69"/>
      <c r="E37" s="37"/>
      <c r="F37" s="37"/>
      <c r="G37" s="202" t="s">
        <v>12</v>
      </c>
      <c r="H37" s="3">
        <f>SUM(H38:H42)</f>
        <v>0</v>
      </c>
      <c r="I37" s="154"/>
      <c r="J37" s="156"/>
      <c r="K37" s="156"/>
      <c r="L37"/>
      <c r="M37"/>
      <c r="N37"/>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row>
    <row r="38" spans="1:100" s="16" customFormat="1" ht="186.6" customHeight="1" outlineLevel="1">
      <c r="A38"/>
      <c r="B38" s="49">
        <v>6.01</v>
      </c>
      <c r="C38" s="55" t="s">
        <v>370</v>
      </c>
      <c r="D38" s="55" t="s">
        <v>371</v>
      </c>
      <c r="E38" s="51" t="s">
        <v>18</v>
      </c>
      <c r="F38" s="51">
        <v>65</v>
      </c>
      <c r="G38" s="59"/>
      <c r="H38" s="53">
        <f>G38*F38</f>
        <v>0</v>
      </c>
      <c r="I38" s="168"/>
      <c r="J38" s="154"/>
      <c r="K38"/>
      <c r="L38"/>
      <c r="M38"/>
      <c r="N38"/>
    </row>
    <row r="39" spans="1:100" s="7" customFormat="1" ht="210.6" customHeight="1" outlineLevel="1">
      <c r="A39"/>
      <c r="B39" s="49">
        <v>6.02</v>
      </c>
      <c r="C39" s="55" t="s">
        <v>372</v>
      </c>
      <c r="D39" s="55" t="s">
        <v>373</v>
      </c>
      <c r="E39" s="51" t="s">
        <v>18</v>
      </c>
      <c r="F39" s="57">
        <v>182</v>
      </c>
      <c r="G39" s="59"/>
      <c r="H39" s="53">
        <f>G39*F39</f>
        <v>0</v>
      </c>
      <c r="I39" s="154"/>
      <c r="J39"/>
      <c r="K39"/>
      <c r="L39"/>
      <c r="M39"/>
      <c r="N39"/>
    </row>
    <row r="40" spans="1:100" s="7" customFormat="1" ht="109.35" customHeight="1" outlineLevel="1">
      <c r="A40"/>
      <c r="B40" s="49">
        <v>6.03</v>
      </c>
      <c r="C40" s="201" t="s">
        <v>374</v>
      </c>
      <c r="D40" s="201" t="s">
        <v>375</v>
      </c>
      <c r="E40" s="81" t="s">
        <v>376</v>
      </c>
      <c r="F40" s="57">
        <v>70</v>
      </c>
      <c r="G40" s="59"/>
      <c r="H40" s="53">
        <f>G40*F40</f>
        <v>0</v>
      </c>
      <c r="I40" s="154"/>
      <c r="J40"/>
      <c r="K40"/>
      <c r="L40"/>
      <c r="M40"/>
      <c r="N40"/>
    </row>
    <row r="41" spans="1:100" s="7" customFormat="1" ht="109.35" customHeight="1" outlineLevel="1">
      <c r="A41"/>
      <c r="B41" s="49">
        <v>6.04</v>
      </c>
      <c r="C41" s="55" t="s">
        <v>377</v>
      </c>
      <c r="D41" s="55" t="s">
        <v>378</v>
      </c>
      <c r="E41" s="51" t="s">
        <v>18</v>
      </c>
      <c r="F41" s="57">
        <v>5</v>
      </c>
      <c r="G41" s="59"/>
      <c r="H41" s="53">
        <f>G41*F41</f>
        <v>0</v>
      </c>
      <c r="I41" s="154"/>
      <c r="J41"/>
      <c r="K41"/>
      <c r="L41"/>
      <c r="M41"/>
      <c r="N41"/>
    </row>
    <row r="42" spans="1:100" s="7" customFormat="1" ht="170.1" customHeight="1" outlineLevel="1">
      <c r="A42"/>
      <c r="B42" s="49">
        <v>6.05</v>
      </c>
      <c r="C42" s="41" t="s">
        <v>379</v>
      </c>
      <c r="D42" s="41" t="s">
        <v>380</v>
      </c>
      <c r="E42" s="51" t="s">
        <v>18</v>
      </c>
      <c r="F42" s="57">
        <v>65</v>
      </c>
      <c r="G42" s="59"/>
      <c r="H42" s="53">
        <f>G42*F42</f>
        <v>0</v>
      </c>
      <c r="I42" s="154"/>
      <c r="J42"/>
      <c r="K42"/>
      <c r="L42"/>
      <c r="M42"/>
      <c r="N42"/>
    </row>
    <row r="43" spans="1:100" s="10" customFormat="1" ht="45.95" customHeight="1">
      <c r="A43" s="154"/>
      <c r="B43" s="37">
        <v>7</v>
      </c>
      <c r="C43" s="70" t="s">
        <v>381</v>
      </c>
      <c r="D43" s="69"/>
      <c r="E43" s="37"/>
      <c r="F43" s="37"/>
      <c r="G43" s="202" t="s">
        <v>12</v>
      </c>
      <c r="H43" s="3">
        <f>SUM(H44:H48)</f>
        <v>0</v>
      </c>
      <c r="I43" s="154"/>
      <c r="J43" s="156"/>
      <c r="K43" s="156"/>
      <c r="L43"/>
      <c r="M43"/>
      <c r="N43"/>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row>
    <row r="44" spans="1:100" s="7" customFormat="1" ht="186.95" customHeight="1" outlineLevel="1">
      <c r="A44"/>
      <c r="B44" s="49">
        <v>7.01</v>
      </c>
      <c r="C44" s="169" t="s">
        <v>382</v>
      </c>
      <c r="D44" s="170" t="s">
        <v>383</v>
      </c>
      <c r="E44" s="51" t="s">
        <v>18</v>
      </c>
      <c r="F44" s="57">
        <v>100</v>
      </c>
      <c r="G44" s="152"/>
      <c r="H44" s="53">
        <f>G44*F44</f>
        <v>0</v>
      </c>
      <c r="I44" s="154"/>
      <c r="J44"/>
      <c r="K44"/>
      <c r="L44"/>
      <c r="M44"/>
      <c r="N44"/>
    </row>
    <row r="45" spans="1:100" s="7" customFormat="1" ht="113.1" customHeight="1" outlineLevel="1">
      <c r="A45"/>
      <c r="B45" s="49">
        <v>7.02</v>
      </c>
      <c r="C45" s="41" t="s">
        <v>384</v>
      </c>
      <c r="D45" s="170" t="s">
        <v>385</v>
      </c>
      <c r="E45" s="51" t="s">
        <v>18</v>
      </c>
      <c r="F45" s="57">
        <v>40</v>
      </c>
      <c r="G45" s="152"/>
      <c r="H45" s="53">
        <f>G45*F45</f>
        <v>0</v>
      </c>
      <c r="I45" s="154"/>
      <c r="J45"/>
      <c r="K45"/>
      <c r="L45"/>
      <c r="M45"/>
      <c r="N45"/>
    </row>
    <row r="46" spans="1:100" s="7" customFormat="1" ht="113.1" customHeight="1" outlineLevel="1">
      <c r="A46"/>
      <c r="B46" s="49">
        <v>7.03</v>
      </c>
      <c r="C46" s="41" t="s">
        <v>386</v>
      </c>
      <c r="D46" s="170" t="s">
        <v>387</v>
      </c>
      <c r="E46" s="51" t="s">
        <v>34</v>
      </c>
      <c r="F46" s="57">
        <v>7</v>
      </c>
      <c r="G46" s="152"/>
      <c r="H46" s="53">
        <f>G46*F46</f>
        <v>0</v>
      </c>
      <c r="I46" s="154"/>
      <c r="J46"/>
      <c r="K46"/>
      <c r="L46"/>
      <c r="M46"/>
      <c r="N46"/>
    </row>
    <row r="47" spans="1:100" s="7" customFormat="1" ht="236.1" customHeight="1" outlineLevel="1">
      <c r="A47"/>
      <c r="B47" s="49">
        <v>7.04</v>
      </c>
      <c r="C47" s="85" t="s">
        <v>388</v>
      </c>
      <c r="D47" s="133"/>
      <c r="E47" s="51" t="s">
        <v>34</v>
      </c>
      <c r="F47" s="57">
        <v>10</v>
      </c>
      <c r="G47" s="152"/>
      <c r="H47" s="53">
        <f>G47*F47</f>
        <v>0</v>
      </c>
      <c r="I47" s="154"/>
      <c r="J47"/>
      <c r="K47"/>
      <c r="L47"/>
      <c r="M47"/>
      <c r="N47"/>
    </row>
    <row r="48" spans="1:100" s="7" customFormat="1" ht="93" customHeight="1" outlineLevel="1">
      <c r="A48"/>
      <c r="B48" s="81">
        <v>7.5</v>
      </c>
      <c r="C48" s="198" t="s">
        <v>389</v>
      </c>
      <c r="D48" s="198" t="s">
        <v>390</v>
      </c>
      <c r="E48" s="83" t="s">
        <v>15</v>
      </c>
      <c r="F48" s="83">
        <v>1</v>
      </c>
      <c r="G48" s="152"/>
      <c r="H48" s="53">
        <f>G48*F48</f>
        <v>0</v>
      </c>
      <c r="I48" s="154"/>
      <c r="J48"/>
      <c r="K48"/>
      <c r="L48"/>
      <c r="M48"/>
      <c r="N48"/>
    </row>
    <row r="49" spans="1:100" s="7" customFormat="1" ht="35.450000000000003" customHeight="1" outlineLevel="1">
      <c r="A49"/>
      <c r="B49" s="199">
        <v>9</v>
      </c>
      <c r="C49" s="199" t="s">
        <v>391</v>
      </c>
      <c r="D49" s="69"/>
      <c r="E49" s="37"/>
      <c r="F49" s="37"/>
      <c r="G49" s="202"/>
      <c r="H49" s="3">
        <f>SUM(H50:H51)</f>
        <v>0</v>
      </c>
      <c r="I49" s="154"/>
      <c r="J49"/>
      <c r="K49"/>
      <c r="L49"/>
      <c r="M49"/>
      <c r="N49"/>
    </row>
    <row r="50" spans="1:100" s="7" customFormat="1" ht="159.6" customHeight="1" outlineLevel="1">
      <c r="A50"/>
      <c r="B50" s="81">
        <v>9.1</v>
      </c>
      <c r="C50" s="200" t="s">
        <v>392</v>
      </c>
      <c r="D50" s="198"/>
      <c r="E50" s="182" t="s">
        <v>61</v>
      </c>
      <c r="F50" s="182">
        <v>4</v>
      </c>
      <c r="G50" s="152"/>
      <c r="H50" s="53">
        <f>G50*F50</f>
        <v>0</v>
      </c>
      <c r="I50" s="154"/>
      <c r="J50"/>
      <c r="K50"/>
      <c r="L50"/>
      <c r="M50"/>
      <c r="N50"/>
    </row>
    <row r="51" spans="1:100" s="7" customFormat="1" ht="142.35" customHeight="1" outlineLevel="1">
      <c r="A51"/>
      <c r="B51" s="81">
        <v>9.1999999999999993</v>
      </c>
      <c r="C51" s="200" t="s">
        <v>393</v>
      </c>
      <c r="D51" s="198"/>
      <c r="E51" s="182" t="s">
        <v>61</v>
      </c>
      <c r="F51" s="182">
        <v>6</v>
      </c>
      <c r="G51" s="152"/>
      <c r="H51" s="53">
        <f>G51*F51</f>
        <v>0</v>
      </c>
      <c r="I51" s="154"/>
      <c r="J51"/>
      <c r="K51"/>
      <c r="L51"/>
      <c r="M51"/>
      <c r="N51"/>
    </row>
    <row r="52" spans="1:100" s="10" customFormat="1" ht="45.95" customHeight="1">
      <c r="A52" s="154"/>
      <c r="B52" s="37">
        <v>8</v>
      </c>
      <c r="C52" s="70" t="s">
        <v>76</v>
      </c>
      <c r="D52" s="69"/>
      <c r="E52" s="37"/>
      <c r="F52" s="37"/>
      <c r="G52" s="202" t="s">
        <v>12</v>
      </c>
      <c r="H52" s="3">
        <f>SUM(H71:H145)</f>
        <v>0</v>
      </c>
      <c r="I52" s="154"/>
      <c r="J52" s="156"/>
      <c r="K52" s="156"/>
      <c r="L52"/>
      <c r="M52"/>
      <c r="N52"/>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row>
    <row r="53" spans="1:100" ht="30.6" customHeight="1">
      <c r="B53" s="265"/>
      <c r="C53" s="261" t="s">
        <v>77</v>
      </c>
      <c r="D53" s="262"/>
      <c r="E53" s="250"/>
      <c r="F53" s="250"/>
      <c r="G53" s="269"/>
      <c r="H53" s="250"/>
      <c r="I53"/>
      <c r="N53" s="171"/>
      <c r="O53" s="39"/>
      <c r="P53" s="7"/>
      <c r="Q53" s="7"/>
      <c r="R53" s="7"/>
      <c r="S53" s="7"/>
      <c r="T53" s="7"/>
      <c r="U53" s="7"/>
      <c r="V53" s="7"/>
      <c r="W53" s="7"/>
      <c r="X53" s="7"/>
      <c r="Y53" s="7"/>
      <c r="Z53" s="7"/>
      <c r="AA53" s="7"/>
    </row>
    <row r="54" spans="1:100" ht="30.6" customHeight="1">
      <c r="B54" s="266"/>
      <c r="C54" s="264" t="s">
        <v>79</v>
      </c>
      <c r="D54" s="264"/>
      <c r="E54" s="251"/>
      <c r="F54" s="251"/>
      <c r="G54" s="270"/>
      <c r="H54" s="251"/>
      <c r="I54"/>
    </row>
    <row r="55" spans="1:100" ht="30.6" customHeight="1">
      <c r="B55" s="266"/>
      <c r="C55" s="263" t="s">
        <v>80</v>
      </c>
      <c r="D55" s="263"/>
      <c r="E55" s="251"/>
      <c r="F55" s="251"/>
      <c r="G55" s="270"/>
      <c r="H55" s="251"/>
      <c r="I55"/>
    </row>
    <row r="56" spans="1:100" ht="30.6" customHeight="1">
      <c r="B56" s="266"/>
      <c r="C56" s="268" t="s">
        <v>81</v>
      </c>
      <c r="D56" s="268"/>
      <c r="E56" s="251"/>
      <c r="F56" s="251"/>
      <c r="G56" s="270"/>
      <c r="H56" s="251"/>
      <c r="I56"/>
    </row>
    <row r="57" spans="1:100" ht="30.6" customHeight="1">
      <c r="B57" s="266"/>
      <c r="C57" s="268" t="s">
        <v>82</v>
      </c>
      <c r="D57" s="268"/>
      <c r="E57" s="251"/>
      <c r="F57" s="251"/>
      <c r="G57" s="270"/>
      <c r="H57" s="251"/>
      <c r="I57"/>
    </row>
    <row r="58" spans="1:100" ht="30.6" customHeight="1">
      <c r="B58" s="266"/>
      <c r="C58" s="268" t="s">
        <v>394</v>
      </c>
      <c r="D58" s="268"/>
      <c r="E58" s="251"/>
      <c r="F58" s="251"/>
      <c r="G58" s="270"/>
      <c r="H58" s="251"/>
      <c r="I58"/>
    </row>
    <row r="59" spans="1:100" ht="30.6" customHeight="1">
      <c r="B59" s="266"/>
      <c r="C59" s="268" t="s">
        <v>84</v>
      </c>
      <c r="D59" s="268"/>
      <c r="E59" s="251"/>
      <c r="F59" s="251"/>
      <c r="G59" s="270"/>
      <c r="H59" s="251"/>
      <c r="I59"/>
    </row>
    <row r="60" spans="1:100" ht="30.6" customHeight="1">
      <c r="B60" s="266"/>
      <c r="C60" s="268" t="s">
        <v>85</v>
      </c>
      <c r="D60" s="268"/>
      <c r="E60" s="251"/>
      <c r="F60" s="251"/>
      <c r="G60" s="270"/>
      <c r="H60" s="251"/>
      <c r="I60"/>
    </row>
    <row r="61" spans="1:100" ht="30.6" customHeight="1">
      <c r="B61" s="266"/>
      <c r="C61" s="268" t="s">
        <v>86</v>
      </c>
      <c r="D61" s="268"/>
      <c r="E61" s="251"/>
      <c r="F61" s="251"/>
      <c r="G61" s="270"/>
      <c r="H61" s="251"/>
      <c r="I61"/>
    </row>
    <row r="62" spans="1:100" ht="30.6" customHeight="1">
      <c r="B62" s="266"/>
      <c r="C62" s="268" t="s">
        <v>87</v>
      </c>
      <c r="D62" s="268"/>
      <c r="E62" s="251"/>
      <c r="F62" s="251"/>
      <c r="G62" s="270"/>
      <c r="H62" s="251"/>
      <c r="I62"/>
    </row>
    <row r="63" spans="1:100" ht="30.6" customHeight="1">
      <c r="B63" s="266"/>
      <c r="C63" s="268" t="s">
        <v>88</v>
      </c>
      <c r="D63" s="268"/>
      <c r="E63" s="251"/>
      <c r="F63" s="251"/>
      <c r="G63" s="270"/>
      <c r="H63" s="251"/>
      <c r="I63"/>
    </row>
    <row r="64" spans="1:100" ht="30.6" customHeight="1">
      <c r="B64" s="266"/>
      <c r="C64" s="268" t="s">
        <v>89</v>
      </c>
      <c r="D64" s="268"/>
      <c r="E64" s="251"/>
      <c r="F64" s="251"/>
      <c r="G64" s="270"/>
      <c r="H64" s="251"/>
      <c r="I64"/>
    </row>
    <row r="65" spans="2:9" ht="30.6" customHeight="1">
      <c r="B65" s="266"/>
      <c r="C65" s="268" t="s">
        <v>90</v>
      </c>
      <c r="D65" s="268"/>
      <c r="E65" s="251"/>
      <c r="F65" s="251"/>
      <c r="G65" s="270"/>
      <c r="H65" s="251"/>
      <c r="I65"/>
    </row>
    <row r="66" spans="2:9" ht="30.6" customHeight="1">
      <c r="B66" s="266"/>
      <c r="C66" s="275" t="s">
        <v>91</v>
      </c>
      <c r="D66" s="275"/>
      <c r="E66" s="251"/>
      <c r="F66" s="251"/>
      <c r="G66" s="270"/>
      <c r="H66" s="251"/>
      <c r="I66"/>
    </row>
    <row r="67" spans="2:9" ht="45.95" customHeight="1">
      <c r="B67" s="266"/>
      <c r="C67" s="272" t="s">
        <v>92</v>
      </c>
      <c r="D67" s="272"/>
      <c r="E67" s="251"/>
      <c r="F67" s="251"/>
      <c r="G67" s="270"/>
      <c r="H67" s="251"/>
      <c r="I67"/>
    </row>
    <row r="68" spans="2:9" ht="72" customHeight="1">
      <c r="B68" s="266"/>
      <c r="C68" s="273" t="s">
        <v>93</v>
      </c>
      <c r="D68" s="273"/>
      <c r="E68" s="251"/>
      <c r="F68" s="251"/>
      <c r="G68" s="270"/>
      <c r="H68" s="251"/>
      <c r="I68"/>
    </row>
    <row r="69" spans="2:9" ht="30.6" customHeight="1">
      <c r="B69" s="267"/>
      <c r="C69" s="274" t="s">
        <v>94</v>
      </c>
      <c r="D69" s="274"/>
      <c r="E69" s="251"/>
      <c r="F69" s="251"/>
      <c r="G69" s="270"/>
      <c r="H69" s="251"/>
      <c r="I69"/>
    </row>
    <row r="70" spans="2:9" ht="82.5" customHeight="1">
      <c r="B70" s="172">
        <v>8.1</v>
      </c>
      <c r="C70" s="43" t="s">
        <v>95</v>
      </c>
      <c r="D70" s="63" t="s">
        <v>96</v>
      </c>
      <c r="E70" s="252"/>
      <c r="F70" s="252"/>
      <c r="G70" s="271"/>
      <c r="H70" s="252"/>
      <c r="I70"/>
    </row>
    <row r="71" spans="2:9" ht="15.6">
      <c r="B71" s="89" t="s">
        <v>395</v>
      </c>
      <c r="C71" s="64" t="s">
        <v>396</v>
      </c>
      <c r="D71" s="65"/>
      <c r="E71" s="94" t="s">
        <v>98</v>
      </c>
      <c r="F71" s="83">
        <v>1</v>
      </c>
      <c r="G71" s="151"/>
      <c r="H71" s="95">
        <f t="shared" ref="H71:H77" si="2">F71*G71</f>
        <v>0</v>
      </c>
      <c r="I71"/>
    </row>
    <row r="72" spans="2:9" ht="134.44999999999999" customHeight="1">
      <c r="B72" s="89" t="s">
        <v>397</v>
      </c>
      <c r="C72" s="64" t="s">
        <v>398</v>
      </c>
      <c r="D72" s="65"/>
      <c r="E72" s="94" t="s">
        <v>98</v>
      </c>
      <c r="F72" s="83">
        <v>1</v>
      </c>
      <c r="G72" s="151"/>
      <c r="H72" s="95">
        <f t="shared" si="2"/>
        <v>0</v>
      </c>
      <c r="I72"/>
    </row>
    <row r="73" spans="2:9" ht="81.599999999999994" customHeight="1">
      <c r="B73" s="172">
        <v>8.1999999999999993</v>
      </c>
      <c r="C73" s="42" t="s">
        <v>399</v>
      </c>
      <c r="D73" s="66" t="s">
        <v>102</v>
      </c>
      <c r="E73" s="62"/>
      <c r="F73" s="83"/>
      <c r="G73" s="206"/>
      <c r="H73" s="181"/>
      <c r="I73"/>
    </row>
    <row r="74" spans="2:9" ht="85.7" customHeight="1">
      <c r="B74" s="89" t="s">
        <v>400</v>
      </c>
      <c r="C74" s="64" t="s">
        <v>106</v>
      </c>
      <c r="D74" s="65"/>
      <c r="E74" s="62" t="s">
        <v>34</v>
      </c>
      <c r="F74" s="83">
        <v>3</v>
      </c>
      <c r="G74" s="151"/>
      <c r="H74" s="95">
        <f t="shared" si="2"/>
        <v>0</v>
      </c>
      <c r="I74"/>
    </row>
    <row r="75" spans="2:9" ht="291.60000000000002" customHeight="1">
      <c r="B75" s="89" t="s">
        <v>401</v>
      </c>
      <c r="C75" s="64" t="s">
        <v>402</v>
      </c>
      <c r="D75" s="65"/>
      <c r="E75" s="62" t="s">
        <v>34</v>
      </c>
      <c r="F75" s="83">
        <v>400</v>
      </c>
      <c r="G75" s="151"/>
      <c r="H75" s="95">
        <f t="shared" si="2"/>
        <v>0</v>
      </c>
      <c r="I75"/>
    </row>
    <row r="76" spans="2:9" ht="111" customHeight="1">
      <c r="B76" s="89" t="s">
        <v>403</v>
      </c>
      <c r="C76" s="64" t="s">
        <v>108</v>
      </c>
      <c r="D76" s="65"/>
      <c r="E76" s="62" t="s">
        <v>34</v>
      </c>
      <c r="F76" s="83">
        <v>500</v>
      </c>
      <c r="G76" s="151"/>
      <c r="H76" s="95">
        <f t="shared" si="2"/>
        <v>0</v>
      </c>
      <c r="I76"/>
    </row>
    <row r="77" spans="2:9" ht="75" customHeight="1">
      <c r="B77" s="89" t="s">
        <v>404</v>
      </c>
      <c r="C77" s="64" t="s">
        <v>110</v>
      </c>
      <c r="D77" s="65"/>
      <c r="E77" s="62" t="s">
        <v>34</v>
      </c>
      <c r="F77" s="83">
        <v>50</v>
      </c>
      <c r="G77" s="151"/>
      <c r="H77" s="95">
        <f t="shared" si="2"/>
        <v>0</v>
      </c>
      <c r="I77"/>
    </row>
    <row r="78" spans="2:9" ht="15.6">
      <c r="B78" s="172">
        <v>8.3000000000000007</v>
      </c>
      <c r="C78" s="43" t="s">
        <v>111</v>
      </c>
      <c r="D78" s="63"/>
      <c r="E78" s="62"/>
      <c r="F78" s="57"/>
      <c r="G78" s="212"/>
      <c r="H78" s="95"/>
      <c r="I78"/>
    </row>
    <row r="79" spans="2:9" ht="172.7" customHeight="1">
      <c r="B79" s="89" t="s">
        <v>405</v>
      </c>
      <c r="C79" s="63" t="s">
        <v>406</v>
      </c>
      <c r="D79" s="41"/>
      <c r="E79" s="62" t="s">
        <v>34</v>
      </c>
      <c r="F79" s="62">
        <v>50</v>
      </c>
      <c r="G79" s="151"/>
      <c r="H79" s="95">
        <f t="shared" ref="H79:H87" si="3">F79*G79</f>
        <v>0</v>
      </c>
      <c r="I79"/>
    </row>
    <row r="80" spans="2:9" ht="142.35" customHeight="1">
      <c r="B80" s="89" t="s">
        <v>407</v>
      </c>
      <c r="C80" s="63" t="s">
        <v>408</v>
      </c>
      <c r="D80" s="41"/>
      <c r="E80" s="62" t="s">
        <v>34</v>
      </c>
      <c r="F80" s="62">
        <v>120</v>
      </c>
      <c r="G80" s="151"/>
      <c r="H80" s="95">
        <f t="shared" si="3"/>
        <v>0</v>
      </c>
      <c r="I80"/>
    </row>
    <row r="81" spans="2:9" ht="116.45" customHeight="1">
      <c r="B81" s="172">
        <v>8.4</v>
      </c>
      <c r="C81" s="42" t="s">
        <v>409</v>
      </c>
      <c r="D81" s="63" t="s">
        <v>410</v>
      </c>
      <c r="E81" s="62"/>
      <c r="F81" s="83"/>
      <c r="G81" s="206"/>
      <c r="H81" s="181"/>
      <c r="I81"/>
    </row>
    <row r="82" spans="2:9" ht="15.6">
      <c r="B82" s="89" t="s">
        <v>411</v>
      </c>
      <c r="C82" s="63" t="s">
        <v>117</v>
      </c>
      <c r="D82" s="65"/>
      <c r="E82" s="62" t="s">
        <v>61</v>
      </c>
      <c r="F82" s="83">
        <v>2</v>
      </c>
      <c r="G82" s="151"/>
      <c r="H82" s="95">
        <f t="shared" si="3"/>
        <v>0</v>
      </c>
      <c r="I82"/>
    </row>
    <row r="83" spans="2:9" ht="15.6">
      <c r="B83" s="89" t="s">
        <v>412</v>
      </c>
      <c r="C83" s="63" t="s">
        <v>119</v>
      </c>
      <c r="D83" s="65"/>
      <c r="E83" s="62" t="s">
        <v>61</v>
      </c>
      <c r="F83" s="83">
        <v>1</v>
      </c>
      <c r="G83" s="151"/>
      <c r="H83" s="95">
        <f t="shared" si="3"/>
        <v>0</v>
      </c>
      <c r="I83"/>
    </row>
    <row r="84" spans="2:9" ht="15.6">
      <c r="B84" s="89" t="s">
        <v>413</v>
      </c>
      <c r="C84" s="63" t="s">
        <v>414</v>
      </c>
      <c r="D84" s="65"/>
      <c r="E84" s="62" t="s">
        <v>61</v>
      </c>
      <c r="F84" s="83">
        <v>2</v>
      </c>
      <c r="G84" s="151"/>
      <c r="H84" s="95">
        <f t="shared" si="3"/>
        <v>0</v>
      </c>
      <c r="I84"/>
    </row>
    <row r="85" spans="2:9" ht="107.45" customHeight="1">
      <c r="B85" s="89" t="s">
        <v>415</v>
      </c>
      <c r="C85" s="63" t="s">
        <v>416</v>
      </c>
      <c r="D85" s="67"/>
      <c r="E85" s="62" t="s">
        <v>61</v>
      </c>
      <c r="F85" s="83">
        <v>24</v>
      </c>
      <c r="G85" s="151"/>
      <c r="H85" s="95">
        <f t="shared" si="3"/>
        <v>0</v>
      </c>
      <c r="I85"/>
    </row>
    <row r="86" spans="2:9" ht="122.45" customHeight="1">
      <c r="B86" s="89" t="s">
        <v>417</v>
      </c>
      <c r="C86" s="67" t="s">
        <v>125</v>
      </c>
      <c r="D86" s="133"/>
      <c r="E86" s="62" t="s">
        <v>61</v>
      </c>
      <c r="F86" s="83">
        <v>2</v>
      </c>
      <c r="G86" s="151"/>
      <c r="H86" s="95">
        <f t="shared" si="3"/>
        <v>0</v>
      </c>
      <c r="I86"/>
    </row>
    <row r="87" spans="2:9" ht="45" customHeight="1">
      <c r="B87" s="89" t="s">
        <v>418</v>
      </c>
      <c r="C87" s="63" t="s">
        <v>127</v>
      </c>
      <c r="D87" s="65"/>
      <c r="E87" s="62" t="s">
        <v>61</v>
      </c>
      <c r="F87" s="83">
        <v>2</v>
      </c>
      <c r="G87" s="151"/>
      <c r="H87" s="95">
        <f t="shared" si="3"/>
        <v>0</v>
      </c>
      <c r="I87"/>
    </row>
    <row r="88" spans="2:9" ht="30.95">
      <c r="B88" s="172">
        <v>8.5</v>
      </c>
      <c r="C88" s="42" t="s">
        <v>128</v>
      </c>
      <c r="D88" s="63"/>
      <c r="E88" s="62"/>
      <c r="F88" s="62"/>
      <c r="G88" s="212"/>
      <c r="H88" s="95"/>
      <c r="I88"/>
    </row>
    <row r="89" spans="2:9" ht="204.6" customHeight="1">
      <c r="B89" s="89" t="s">
        <v>419</v>
      </c>
      <c r="C89" s="63" t="s">
        <v>420</v>
      </c>
      <c r="D89" s="63" t="s">
        <v>131</v>
      </c>
      <c r="E89" s="144" t="s">
        <v>61</v>
      </c>
      <c r="F89" s="62">
        <v>1</v>
      </c>
      <c r="G89" s="151"/>
      <c r="H89" s="95">
        <f>F89*G89</f>
        <v>0</v>
      </c>
      <c r="I89"/>
    </row>
    <row r="90" spans="2:9" ht="204" customHeight="1">
      <c r="B90" s="89" t="s">
        <v>421</v>
      </c>
      <c r="C90" s="63" t="s">
        <v>422</v>
      </c>
      <c r="D90" s="63" t="s">
        <v>131</v>
      </c>
      <c r="E90" s="62" t="s">
        <v>61</v>
      </c>
      <c r="F90" s="62">
        <v>1</v>
      </c>
      <c r="G90" s="151"/>
      <c r="H90" s="95">
        <f>F90*G90</f>
        <v>0</v>
      </c>
      <c r="I90"/>
    </row>
    <row r="91" spans="2:9" ht="15.6">
      <c r="B91" s="172">
        <v>8.6</v>
      </c>
      <c r="C91" s="42" t="s">
        <v>134</v>
      </c>
      <c r="D91" s="63"/>
      <c r="E91" s="62"/>
      <c r="F91" s="62"/>
      <c r="G91" s="212"/>
      <c r="H91" s="95"/>
      <c r="I91"/>
    </row>
    <row r="92" spans="2:9" ht="63" customHeight="1">
      <c r="B92" s="89" t="s">
        <v>423</v>
      </c>
      <c r="C92" s="63" t="s">
        <v>136</v>
      </c>
      <c r="D92" s="63" t="s">
        <v>137</v>
      </c>
      <c r="E92" s="62" t="s">
        <v>98</v>
      </c>
      <c r="F92" s="62">
        <v>1</v>
      </c>
      <c r="G92" s="151"/>
      <c r="H92" s="95">
        <f>F92*G92</f>
        <v>0</v>
      </c>
      <c r="I92"/>
    </row>
    <row r="93" spans="2:9" ht="79.349999999999994" customHeight="1">
      <c r="B93" s="89" t="s">
        <v>424</v>
      </c>
      <c r="C93" s="63" t="s">
        <v>139</v>
      </c>
      <c r="D93" s="63" t="s">
        <v>140</v>
      </c>
      <c r="E93" s="94" t="s">
        <v>61</v>
      </c>
      <c r="F93" s="83">
        <v>195</v>
      </c>
      <c r="G93" s="151"/>
      <c r="H93" s="95">
        <f>F93*G93</f>
        <v>0</v>
      </c>
      <c r="I93"/>
    </row>
    <row r="94" spans="2:9" ht="139.35" customHeight="1">
      <c r="B94" s="89" t="s">
        <v>425</v>
      </c>
      <c r="C94" s="41" t="s">
        <v>142</v>
      </c>
      <c r="D94" s="63" t="s">
        <v>143</v>
      </c>
      <c r="E94" s="94"/>
      <c r="F94" s="83"/>
      <c r="G94" s="212"/>
      <c r="H94" s="95"/>
      <c r="I94"/>
    </row>
    <row r="95" spans="2:9" ht="102.75" customHeight="1">
      <c r="B95" s="89" t="s">
        <v>426</v>
      </c>
      <c r="C95" s="41" t="s">
        <v>427</v>
      </c>
      <c r="D95" s="63"/>
      <c r="E95" s="94" t="s">
        <v>61</v>
      </c>
      <c r="F95" s="83">
        <v>4</v>
      </c>
      <c r="G95" s="151"/>
      <c r="H95" s="95">
        <f t="shared" ref="H95:H101" si="4">F95*G95</f>
        <v>0</v>
      </c>
      <c r="I95"/>
    </row>
    <row r="96" spans="2:9" ht="108.6" customHeight="1">
      <c r="B96" s="89" t="s">
        <v>428</v>
      </c>
      <c r="C96" s="41" t="s">
        <v>429</v>
      </c>
      <c r="D96" s="63"/>
      <c r="E96" s="94" t="s">
        <v>61</v>
      </c>
      <c r="F96" s="83">
        <v>38</v>
      </c>
      <c r="G96" s="151"/>
      <c r="H96" s="95">
        <f t="shared" si="4"/>
        <v>0</v>
      </c>
      <c r="I96"/>
    </row>
    <row r="97" spans="2:9" ht="79.349999999999994" customHeight="1">
      <c r="B97" s="89" t="s">
        <v>430</v>
      </c>
      <c r="C97" s="67" t="s">
        <v>151</v>
      </c>
      <c r="D97" s="68"/>
      <c r="E97" s="57" t="s">
        <v>61</v>
      </c>
      <c r="F97" s="57">
        <v>6</v>
      </c>
      <c r="G97" s="151"/>
      <c r="H97" s="95">
        <f t="shared" si="4"/>
        <v>0</v>
      </c>
      <c r="I97"/>
    </row>
    <row r="98" spans="2:9" ht="88.7" customHeight="1">
      <c r="B98" s="89" t="s">
        <v>431</v>
      </c>
      <c r="C98" s="55" t="s">
        <v>153</v>
      </c>
      <c r="D98" s="68"/>
      <c r="E98" s="57" t="s">
        <v>61</v>
      </c>
      <c r="F98" s="57">
        <v>10</v>
      </c>
      <c r="G98" s="151"/>
      <c r="H98" s="95">
        <f t="shared" si="4"/>
        <v>0</v>
      </c>
      <c r="I98"/>
    </row>
    <row r="99" spans="2:9" ht="71.45" customHeight="1">
      <c r="B99" s="89" t="s">
        <v>432</v>
      </c>
      <c r="C99" s="67" t="s">
        <v>155</v>
      </c>
      <c r="D99" s="68"/>
      <c r="E99" s="57" t="s">
        <v>61</v>
      </c>
      <c r="F99" s="57">
        <v>10</v>
      </c>
      <c r="G99" s="151"/>
      <c r="H99" s="95">
        <f t="shared" si="4"/>
        <v>0</v>
      </c>
      <c r="I99"/>
    </row>
    <row r="100" spans="2:9" ht="76.349999999999994" customHeight="1">
      <c r="B100" s="89" t="s">
        <v>433</v>
      </c>
      <c r="C100" s="67" t="s">
        <v>157</v>
      </c>
      <c r="D100" s="68"/>
      <c r="E100" s="57" t="s">
        <v>61</v>
      </c>
      <c r="F100" s="57">
        <v>8</v>
      </c>
      <c r="G100" s="151"/>
      <c r="H100" s="95">
        <f t="shared" si="4"/>
        <v>0</v>
      </c>
      <c r="I100"/>
    </row>
    <row r="101" spans="2:9" ht="106.35" customHeight="1">
      <c r="B101" s="89" t="s">
        <v>434</v>
      </c>
      <c r="C101" s="67" t="s">
        <v>435</v>
      </c>
      <c r="D101" s="68"/>
      <c r="E101" s="57" t="s">
        <v>61</v>
      </c>
      <c r="F101" s="57">
        <v>1</v>
      </c>
      <c r="G101" s="151"/>
      <c r="H101" s="95">
        <f t="shared" si="4"/>
        <v>0</v>
      </c>
      <c r="I101"/>
    </row>
    <row r="102" spans="2:9" ht="15.6">
      <c r="B102" s="172">
        <v>8.6999999999999993</v>
      </c>
      <c r="C102" s="42" t="s">
        <v>160</v>
      </c>
      <c r="D102" s="65"/>
      <c r="E102" s="94"/>
      <c r="F102" s="83"/>
      <c r="G102" s="212"/>
      <c r="H102" s="95"/>
      <c r="I102"/>
    </row>
    <row r="103" spans="2:9" ht="102.6" customHeight="1">
      <c r="B103" s="89" t="s">
        <v>436</v>
      </c>
      <c r="C103" s="41" t="s">
        <v>437</v>
      </c>
      <c r="D103" s="93" t="s">
        <v>163</v>
      </c>
      <c r="E103" s="94" t="s">
        <v>61</v>
      </c>
      <c r="F103" s="83">
        <v>70</v>
      </c>
      <c r="G103" s="151"/>
      <c r="H103" s="95">
        <f>F103*G103</f>
        <v>0</v>
      </c>
      <c r="I103"/>
    </row>
    <row r="104" spans="2:9" ht="15.6">
      <c r="B104" s="172">
        <v>8.8000000000000007</v>
      </c>
      <c r="C104" s="42" t="s">
        <v>164</v>
      </c>
      <c r="D104" s="99"/>
      <c r="E104" s="94"/>
      <c r="F104" s="94"/>
      <c r="G104" s="212"/>
      <c r="H104" s="95"/>
      <c r="I104"/>
    </row>
    <row r="105" spans="2:9" ht="110.25" customHeight="1">
      <c r="B105" s="89" t="s">
        <v>438</v>
      </c>
      <c r="C105" s="93" t="s">
        <v>439</v>
      </c>
      <c r="D105" s="99"/>
      <c r="E105" s="94"/>
      <c r="F105" s="94"/>
      <c r="G105" s="206"/>
      <c r="H105" s="181"/>
      <c r="I105"/>
    </row>
    <row r="106" spans="2:9" ht="22.35" customHeight="1">
      <c r="B106" s="89" t="s">
        <v>440</v>
      </c>
      <c r="C106" s="93" t="s">
        <v>168</v>
      </c>
      <c r="D106" s="99"/>
      <c r="E106" s="94" t="s">
        <v>61</v>
      </c>
      <c r="F106" s="94">
        <v>1</v>
      </c>
      <c r="G106" s="151"/>
      <c r="H106" s="95">
        <f t="shared" ref="H106:H113" si="5">F106*G106</f>
        <v>0</v>
      </c>
      <c r="I106"/>
    </row>
    <row r="107" spans="2:9" ht="30.95">
      <c r="B107" s="89" t="s">
        <v>441</v>
      </c>
      <c r="C107" s="93" t="s">
        <v>170</v>
      </c>
      <c r="D107" s="99"/>
      <c r="E107" s="94" t="s">
        <v>61</v>
      </c>
      <c r="F107" s="94">
        <v>10</v>
      </c>
      <c r="G107" s="151"/>
      <c r="H107" s="95">
        <f t="shared" si="5"/>
        <v>0</v>
      </c>
      <c r="I107"/>
    </row>
    <row r="108" spans="2:9" ht="105" customHeight="1">
      <c r="B108" s="89" t="s">
        <v>442</v>
      </c>
      <c r="C108" s="41" t="s">
        <v>443</v>
      </c>
      <c r="D108" s="99"/>
      <c r="E108" s="94" t="s">
        <v>61</v>
      </c>
      <c r="F108" s="94">
        <v>4</v>
      </c>
      <c r="G108" s="151"/>
      <c r="H108" s="95">
        <f t="shared" si="5"/>
        <v>0</v>
      </c>
      <c r="I108"/>
    </row>
    <row r="109" spans="2:9" ht="23.45" customHeight="1">
      <c r="B109" s="89" t="s">
        <v>444</v>
      </c>
      <c r="C109" s="93" t="s">
        <v>174</v>
      </c>
      <c r="D109" s="99"/>
      <c r="E109" s="94" t="s">
        <v>61</v>
      </c>
      <c r="F109" s="94">
        <v>2</v>
      </c>
      <c r="G109" s="151"/>
      <c r="H109" s="95">
        <f t="shared" si="5"/>
        <v>0</v>
      </c>
      <c r="I109"/>
    </row>
    <row r="110" spans="2:9" ht="23.45" customHeight="1">
      <c r="B110" s="89" t="s">
        <v>445</v>
      </c>
      <c r="C110" s="93" t="s">
        <v>446</v>
      </c>
      <c r="D110" s="99"/>
      <c r="E110" s="94" t="s">
        <v>61</v>
      </c>
      <c r="F110" s="94">
        <v>2</v>
      </c>
      <c r="G110" s="151"/>
      <c r="H110" s="95">
        <f t="shared" si="5"/>
        <v>0</v>
      </c>
      <c r="I110"/>
    </row>
    <row r="111" spans="2:9" ht="23.45" customHeight="1">
      <c r="B111" s="89" t="s">
        <v>447</v>
      </c>
      <c r="C111" s="93" t="s">
        <v>448</v>
      </c>
      <c r="D111" s="99"/>
      <c r="E111" s="94" t="s">
        <v>61</v>
      </c>
      <c r="F111" s="94">
        <v>1</v>
      </c>
      <c r="G111" s="151"/>
      <c r="H111" s="95">
        <f t="shared" si="5"/>
        <v>0</v>
      </c>
      <c r="I111"/>
    </row>
    <row r="112" spans="2:9" ht="23.45" customHeight="1">
      <c r="B112" s="89" t="s">
        <v>449</v>
      </c>
      <c r="C112" s="93" t="s">
        <v>180</v>
      </c>
      <c r="D112" s="99"/>
      <c r="E112" s="94" t="s">
        <v>61</v>
      </c>
      <c r="F112" s="94">
        <v>2</v>
      </c>
      <c r="G112" s="151"/>
      <c r="H112" s="95">
        <f t="shared" si="5"/>
        <v>0</v>
      </c>
      <c r="I112"/>
    </row>
    <row r="113" spans="2:9" ht="123" customHeight="1">
      <c r="B113" s="89" t="s">
        <v>450</v>
      </c>
      <c r="C113" s="100" t="s">
        <v>184</v>
      </c>
      <c r="D113" s="93"/>
      <c r="E113" s="94" t="s">
        <v>61</v>
      </c>
      <c r="F113" s="94">
        <v>1</v>
      </c>
      <c r="G113" s="151"/>
      <c r="H113" s="95">
        <f t="shared" si="5"/>
        <v>0</v>
      </c>
      <c r="I113"/>
    </row>
    <row r="114" spans="2:9" ht="15.6">
      <c r="B114" s="172">
        <v>8.9</v>
      </c>
      <c r="C114" s="42" t="s">
        <v>185</v>
      </c>
      <c r="D114" s="68"/>
      <c r="E114" s="99"/>
      <c r="F114" s="94"/>
      <c r="G114" s="212"/>
      <c r="H114" s="95"/>
      <c r="I114"/>
    </row>
    <row r="115" spans="2:9" ht="124.7" customHeight="1">
      <c r="B115" s="89" t="s">
        <v>451</v>
      </c>
      <c r="C115" s="93" t="s">
        <v>452</v>
      </c>
      <c r="D115" s="68"/>
      <c r="E115" s="99"/>
      <c r="F115" s="68"/>
      <c r="G115" s="212"/>
      <c r="H115" s="95"/>
      <c r="I115"/>
    </row>
    <row r="116" spans="2:9" ht="37.700000000000003" customHeight="1">
      <c r="B116" s="89" t="s">
        <v>453</v>
      </c>
      <c r="C116" s="93" t="s">
        <v>189</v>
      </c>
      <c r="D116" s="99"/>
      <c r="E116" s="94" t="s">
        <v>61</v>
      </c>
      <c r="F116" s="94">
        <v>1</v>
      </c>
      <c r="G116" s="151"/>
      <c r="H116" s="95">
        <f t="shared" ref="H116:H125" si="6">F116*G116</f>
        <v>0</v>
      </c>
      <c r="I116"/>
    </row>
    <row r="117" spans="2:9" ht="39.6" customHeight="1">
      <c r="B117" s="89" t="s">
        <v>454</v>
      </c>
      <c r="C117" s="93" t="s">
        <v>193</v>
      </c>
      <c r="D117" s="99"/>
      <c r="E117" s="94" t="s">
        <v>61</v>
      </c>
      <c r="F117" s="94">
        <v>13</v>
      </c>
      <c r="G117" s="151"/>
      <c r="H117" s="95">
        <f t="shared" si="6"/>
        <v>0</v>
      </c>
      <c r="I117"/>
    </row>
    <row r="118" spans="2:9" ht="40.700000000000003" customHeight="1">
      <c r="B118" s="89" t="s">
        <v>455</v>
      </c>
      <c r="C118" s="93" t="s">
        <v>195</v>
      </c>
      <c r="D118" s="99"/>
      <c r="E118" s="94" t="s">
        <v>61</v>
      </c>
      <c r="F118" s="94">
        <v>2</v>
      </c>
      <c r="G118" s="151"/>
      <c r="H118" s="95">
        <f t="shared" si="6"/>
        <v>0</v>
      </c>
      <c r="I118"/>
    </row>
    <row r="119" spans="2:9" ht="38.450000000000003" customHeight="1">
      <c r="B119" s="89" t="s">
        <v>456</v>
      </c>
      <c r="C119" s="93" t="s">
        <v>457</v>
      </c>
      <c r="D119" s="99"/>
      <c r="E119" s="94" t="s">
        <v>61</v>
      </c>
      <c r="F119" s="94">
        <v>1</v>
      </c>
      <c r="G119" s="151"/>
      <c r="H119" s="95">
        <f t="shared" si="6"/>
        <v>0</v>
      </c>
      <c r="I119"/>
    </row>
    <row r="120" spans="2:9" ht="58.35" customHeight="1">
      <c r="B120" s="89" t="s">
        <v>458</v>
      </c>
      <c r="C120" s="102" t="s">
        <v>199</v>
      </c>
      <c r="D120" s="99"/>
      <c r="E120" s="94" t="s">
        <v>61</v>
      </c>
      <c r="F120" s="94">
        <v>1</v>
      </c>
      <c r="G120" s="151"/>
      <c r="H120" s="95">
        <f t="shared" si="6"/>
        <v>0</v>
      </c>
      <c r="I120"/>
    </row>
    <row r="121" spans="2:9" ht="50.45" customHeight="1">
      <c r="B121" s="89" t="s">
        <v>459</v>
      </c>
      <c r="C121" s="102" t="s">
        <v>201</v>
      </c>
      <c r="D121" s="99"/>
      <c r="E121" s="94" t="s">
        <v>61</v>
      </c>
      <c r="F121" s="94">
        <v>6</v>
      </c>
      <c r="G121" s="151"/>
      <c r="H121" s="95">
        <f t="shared" si="6"/>
        <v>0</v>
      </c>
      <c r="I121"/>
    </row>
    <row r="122" spans="2:9" ht="51" customHeight="1">
      <c r="B122" s="89" t="s">
        <v>460</v>
      </c>
      <c r="C122" s="93" t="s">
        <v>203</v>
      </c>
      <c r="D122" s="99"/>
      <c r="E122" s="94" t="s">
        <v>61</v>
      </c>
      <c r="F122" s="94">
        <v>3</v>
      </c>
      <c r="G122" s="151"/>
      <c r="H122" s="95">
        <f t="shared" si="6"/>
        <v>0</v>
      </c>
      <c r="I122"/>
    </row>
    <row r="123" spans="2:9" ht="112.7" customHeight="1">
      <c r="B123" s="89" t="s">
        <v>461</v>
      </c>
      <c r="C123" s="67" t="s">
        <v>462</v>
      </c>
      <c r="D123" s="99"/>
      <c r="E123" s="94" t="s">
        <v>61</v>
      </c>
      <c r="F123" s="94">
        <v>4</v>
      </c>
      <c r="G123" s="151"/>
      <c r="H123" s="95">
        <f t="shared" si="6"/>
        <v>0</v>
      </c>
      <c r="I123"/>
    </row>
    <row r="124" spans="2:9" ht="129" customHeight="1">
      <c r="B124" s="89">
        <v>8.1</v>
      </c>
      <c r="C124" s="67" t="s">
        <v>463</v>
      </c>
      <c r="D124" s="99"/>
      <c r="E124" s="94" t="s">
        <v>61</v>
      </c>
      <c r="F124" s="94">
        <v>3</v>
      </c>
      <c r="G124" s="151"/>
      <c r="H124" s="95">
        <f t="shared" si="6"/>
        <v>0</v>
      </c>
      <c r="I124"/>
    </row>
    <row r="125" spans="2:9" ht="106.35" customHeight="1">
      <c r="B125" s="173" t="s">
        <v>464</v>
      </c>
      <c r="C125" s="67" t="s">
        <v>210</v>
      </c>
      <c r="D125" s="99"/>
      <c r="E125" s="94" t="s">
        <v>98</v>
      </c>
      <c r="F125" s="94">
        <v>1</v>
      </c>
      <c r="G125" s="151"/>
      <c r="H125" s="95">
        <f t="shared" si="6"/>
        <v>0</v>
      </c>
      <c r="I125"/>
    </row>
    <row r="126" spans="2:9" ht="15.6">
      <c r="B126" s="174">
        <v>8.11</v>
      </c>
      <c r="C126" s="42" t="s">
        <v>211</v>
      </c>
      <c r="D126" s="99"/>
      <c r="E126" s="94"/>
      <c r="F126" s="94"/>
      <c r="G126" s="212"/>
      <c r="H126" s="95"/>
      <c r="I126"/>
    </row>
    <row r="127" spans="2:9" ht="62.1">
      <c r="B127" s="89" t="s">
        <v>465</v>
      </c>
      <c r="C127" s="93" t="s">
        <v>466</v>
      </c>
      <c r="D127" s="99"/>
      <c r="E127" s="68"/>
      <c r="F127" s="68"/>
      <c r="G127" s="212"/>
      <c r="H127" s="95"/>
      <c r="I127"/>
    </row>
    <row r="128" spans="2:9" ht="137.44999999999999" customHeight="1">
      <c r="B128" s="89" t="s">
        <v>467</v>
      </c>
      <c r="C128" s="186" t="s">
        <v>213</v>
      </c>
      <c r="D128" s="99"/>
      <c r="E128" s="94" t="s">
        <v>214</v>
      </c>
      <c r="F128" s="94">
        <v>7000</v>
      </c>
      <c r="G128" s="151"/>
      <c r="H128" s="95">
        <f>F128*G128</f>
        <v>0</v>
      </c>
      <c r="I128"/>
    </row>
    <row r="129" spans="2:9" ht="93">
      <c r="B129" s="89" t="s">
        <v>468</v>
      </c>
      <c r="C129" s="67" t="s">
        <v>469</v>
      </c>
      <c r="D129" s="99"/>
      <c r="E129" s="94" t="s">
        <v>61</v>
      </c>
      <c r="F129" s="94">
        <v>1</v>
      </c>
      <c r="G129" s="151"/>
      <c r="H129" s="95">
        <f>F129*G129</f>
        <v>0</v>
      </c>
      <c r="I129"/>
    </row>
    <row r="130" spans="2:9" ht="86.45" customHeight="1">
      <c r="B130" s="175">
        <v>8.1199999999999992</v>
      </c>
      <c r="C130" s="42" t="s">
        <v>470</v>
      </c>
      <c r="D130" s="93" t="s">
        <v>471</v>
      </c>
      <c r="E130" s="94"/>
      <c r="F130" s="83"/>
      <c r="G130" s="212"/>
      <c r="H130" s="95"/>
      <c r="I130"/>
    </row>
    <row r="131" spans="2:9" ht="279">
      <c r="B131" s="89" t="s">
        <v>472</v>
      </c>
      <c r="C131" s="41" t="s">
        <v>473</v>
      </c>
      <c r="D131" s="93" t="s">
        <v>474</v>
      </c>
      <c r="E131" s="94" t="s">
        <v>61</v>
      </c>
      <c r="F131" s="83">
        <v>26</v>
      </c>
      <c r="G131" s="151"/>
      <c r="H131" s="95">
        <f>F131*G131</f>
        <v>0</v>
      </c>
      <c r="I131"/>
    </row>
    <row r="132" spans="2:9" ht="186">
      <c r="B132" s="89" t="s">
        <v>475</v>
      </c>
      <c r="C132" s="41" t="s">
        <v>476</v>
      </c>
      <c r="D132" s="99" t="s">
        <v>477</v>
      </c>
      <c r="E132" s="94" t="s">
        <v>478</v>
      </c>
      <c r="F132" s="94">
        <v>2</v>
      </c>
      <c r="G132" s="151"/>
      <c r="H132" s="95">
        <f>F132*G132</f>
        <v>0</v>
      </c>
      <c r="I132"/>
    </row>
    <row r="133" spans="2:9" ht="15.6">
      <c r="B133" s="89" t="s">
        <v>479</v>
      </c>
      <c r="C133" s="41" t="s">
        <v>480</v>
      </c>
      <c r="D133" s="93" t="s">
        <v>481</v>
      </c>
      <c r="E133" s="94" t="s">
        <v>478</v>
      </c>
      <c r="F133" s="94">
        <v>2</v>
      </c>
      <c r="G133" s="151"/>
      <c r="H133" s="95">
        <f>F133*G133</f>
        <v>0</v>
      </c>
      <c r="I133"/>
    </row>
    <row r="134" spans="2:9" ht="90.6" customHeight="1">
      <c r="B134" s="89" t="s">
        <v>482</v>
      </c>
      <c r="C134" s="41" t="s">
        <v>483</v>
      </c>
      <c r="D134" s="176" t="s">
        <v>484</v>
      </c>
      <c r="E134" s="177" t="s">
        <v>478</v>
      </c>
      <c r="F134" s="177">
        <v>1</v>
      </c>
      <c r="G134" s="151"/>
      <c r="H134" s="95">
        <f>F134*G134</f>
        <v>0</v>
      </c>
      <c r="I134"/>
    </row>
    <row r="135" spans="2:9" ht="15.6">
      <c r="B135" s="175">
        <v>8.1300000000000008</v>
      </c>
      <c r="C135" s="40" t="s">
        <v>485</v>
      </c>
      <c r="D135" s="99"/>
      <c r="E135" s="94"/>
      <c r="F135" s="94"/>
      <c r="G135" s="212"/>
      <c r="H135" s="95"/>
      <c r="I135"/>
    </row>
    <row r="136" spans="2:9" ht="108.6">
      <c r="B136" s="89" t="s">
        <v>486</v>
      </c>
      <c r="C136" s="93" t="s">
        <v>487</v>
      </c>
      <c r="D136" s="63"/>
      <c r="E136" s="94"/>
      <c r="F136" s="94"/>
      <c r="G136" s="212"/>
      <c r="H136" s="95"/>
      <c r="I136"/>
    </row>
    <row r="137" spans="2:9" ht="30.95">
      <c r="B137" s="89" t="s">
        <v>488</v>
      </c>
      <c r="C137" s="93" t="s">
        <v>489</v>
      </c>
      <c r="D137" s="99"/>
      <c r="E137" s="94" t="s">
        <v>61</v>
      </c>
      <c r="F137" s="94">
        <v>1</v>
      </c>
      <c r="G137" s="151"/>
      <c r="H137" s="95">
        <f t="shared" ref="H137:H142" si="7">F137*G137</f>
        <v>0</v>
      </c>
      <c r="I137"/>
    </row>
    <row r="138" spans="2:9" ht="46.5">
      <c r="B138" s="89" t="s">
        <v>490</v>
      </c>
      <c r="C138" s="93" t="s">
        <v>491</v>
      </c>
      <c r="D138" s="99"/>
      <c r="E138" s="94" t="s">
        <v>61</v>
      </c>
      <c r="F138" s="94">
        <v>2</v>
      </c>
      <c r="G138" s="151"/>
      <c r="H138" s="95">
        <f t="shared" si="7"/>
        <v>0</v>
      </c>
      <c r="I138"/>
    </row>
    <row r="139" spans="2:9" ht="15.6">
      <c r="B139" s="89" t="s">
        <v>492</v>
      </c>
      <c r="C139" s="93" t="s">
        <v>493</v>
      </c>
      <c r="D139" s="99"/>
      <c r="E139" s="94" t="s">
        <v>61</v>
      </c>
      <c r="F139" s="94">
        <v>2</v>
      </c>
      <c r="G139" s="151"/>
      <c r="H139" s="95">
        <f t="shared" si="7"/>
        <v>0</v>
      </c>
      <c r="I139"/>
    </row>
    <row r="140" spans="2:9" ht="15.6">
      <c r="B140" s="89" t="s">
        <v>494</v>
      </c>
      <c r="C140" s="93" t="s">
        <v>495</v>
      </c>
      <c r="D140" s="99"/>
      <c r="E140" s="94" t="s">
        <v>61</v>
      </c>
      <c r="F140" s="94">
        <v>1</v>
      </c>
      <c r="G140" s="151"/>
      <c r="H140" s="95">
        <f t="shared" si="7"/>
        <v>0</v>
      </c>
      <c r="I140"/>
    </row>
    <row r="141" spans="2:9" ht="15.6">
      <c r="B141" s="89" t="s">
        <v>496</v>
      </c>
      <c r="C141" s="93" t="s">
        <v>497</v>
      </c>
      <c r="D141" s="99"/>
      <c r="E141" s="94" t="s">
        <v>61</v>
      </c>
      <c r="F141" s="94">
        <v>60</v>
      </c>
      <c r="G141" s="151"/>
      <c r="H141" s="95">
        <f t="shared" si="7"/>
        <v>0</v>
      </c>
      <c r="I141"/>
    </row>
    <row r="142" spans="2:9" ht="15.6">
      <c r="B142" s="89" t="s">
        <v>498</v>
      </c>
      <c r="C142" s="93" t="s">
        <v>499</v>
      </c>
      <c r="D142" s="99"/>
      <c r="E142" s="94" t="s">
        <v>61</v>
      </c>
      <c r="F142" s="94">
        <v>1</v>
      </c>
      <c r="G142" s="151"/>
      <c r="H142" s="95">
        <f t="shared" si="7"/>
        <v>0</v>
      </c>
      <c r="I142"/>
    </row>
    <row r="143" spans="2:9" ht="15.6">
      <c r="B143" s="89"/>
      <c r="C143" s="68"/>
      <c r="D143" s="68"/>
      <c r="E143" s="94"/>
      <c r="F143" s="94"/>
      <c r="G143" s="212"/>
      <c r="H143" s="95"/>
      <c r="I143"/>
    </row>
    <row r="144" spans="2:9" ht="15.6">
      <c r="B144" s="174">
        <v>8.14</v>
      </c>
      <c r="C144" s="40" t="s">
        <v>500</v>
      </c>
      <c r="D144" s="68"/>
      <c r="E144" s="94"/>
      <c r="F144" s="94"/>
      <c r="G144" s="212"/>
      <c r="H144" s="95"/>
      <c r="I144"/>
    </row>
    <row r="145" spans="1:14" ht="158.1" customHeight="1">
      <c r="B145" s="57" t="s">
        <v>501</v>
      </c>
      <c r="C145" s="102" t="s">
        <v>502</v>
      </c>
      <c r="D145" s="68"/>
      <c r="E145" s="94" t="s">
        <v>61</v>
      </c>
      <c r="F145" s="94">
        <v>2</v>
      </c>
      <c r="G145" s="151"/>
      <c r="H145" s="95">
        <f>F145*G145</f>
        <v>0</v>
      </c>
      <c r="I145"/>
    </row>
    <row r="146" spans="1:14">
      <c r="B146" s="36"/>
      <c r="C146" s="13"/>
      <c r="D146"/>
      <c r="E146" s="178"/>
      <c r="F146" s="178"/>
      <c r="G146" s="179"/>
      <c r="H146" s="180"/>
      <c r="I146"/>
    </row>
    <row r="147" spans="1:14" ht="18.600000000000001">
      <c r="A147" s="7"/>
      <c r="B147" s="230" t="s">
        <v>217</v>
      </c>
      <c r="C147" s="230"/>
      <c r="D147" s="230"/>
      <c r="E147" s="230"/>
      <c r="F147" s="230"/>
      <c r="G147" s="230"/>
      <c r="H147" s="109" t="s">
        <v>218</v>
      </c>
      <c r="I147"/>
    </row>
    <row r="148" spans="1:14" ht="18.600000000000001" customHeight="1">
      <c r="A148" s="7"/>
      <c r="B148" s="110">
        <f>B8</f>
        <v>1</v>
      </c>
      <c r="C148" s="245" t="str">
        <f>C8</f>
        <v>DEMOLITION &amp; EARTH WORKS</v>
      </c>
      <c r="D148" s="246"/>
      <c r="E148" s="246"/>
      <c r="F148" s="246"/>
      <c r="G148" s="247"/>
      <c r="H148" s="138">
        <f>H8</f>
        <v>0</v>
      </c>
      <c r="I148"/>
    </row>
    <row r="149" spans="1:14" ht="18.600000000000001" customHeight="1">
      <c r="A149" s="7"/>
      <c r="B149" s="110">
        <f>B15</f>
        <v>2</v>
      </c>
      <c r="C149" s="245" t="str">
        <f>C15</f>
        <v>STONE WORKS</v>
      </c>
      <c r="D149" s="246"/>
      <c r="E149" s="246"/>
      <c r="F149" s="246"/>
      <c r="G149" s="247"/>
      <c r="H149" s="138">
        <f>H15</f>
        <v>0</v>
      </c>
      <c r="I149"/>
    </row>
    <row r="150" spans="1:14" ht="18.600000000000001" customHeight="1">
      <c r="A150" s="7"/>
      <c r="B150" s="110">
        <f>B20</f>
        <v>3</v>
      </c>
      <c r="C150" s="245" t="str">
        <f>C20</f>
        <v>PLASTERING WORKS</v>
      </c>
      <c r="D150" s="246"/>
      <c r="E150" s="246"/>
      <c r="F150" s="246"/>
      <c r="G150" s="247"/>
      <c r="H150" s="138">
        <f>H20</f>
        <v>0</v>
      </c>
      <c r="I150"/>
    </row>
    <row r="151" spans="1:14" ht="18.600000000000001">
      <c r="A151" s="7"/>
      <c r="B151" s="110">
        <f>B24</f>
        <v>4</v>
      </c>
      <c r="C151" s="245" t="str">
        <f>C24</f>
        <v>PAINTING WORKS</v>
      </c>
      <c r="D151" s="246"/>
      <c r="E151" s="246"/>
      <c r="F151" s="246"/>
      <c r="G151" s="247"/>
      <c r="H151" s="138">
        <f>H24</f>
        <v>0</v>
      </c>
      <c r="I151"/>
    </row>
    <row r="152" spans="1:14" ht="18.600000000000001">
      <c r="A152" s="7"/>
      <c r="B152" s="110">
        <f>B34</f>
        <v>5</v>
      </c>
      <c r="C152" s="245" t="str">
        <f>C34</f>
        <v>CARPENTRY &amp; JOINERY WORKS</v>
      </c>
      <c r="D152" s="246"/>
      <c r="E152" s="246"/>
      <c r="F152" s="246"/>
      <c r="G152" s="247"/>
      <c r="H152" s="138">
        <f>H34</f>
        <v>0</v>
      </c>
      <c r="I152"/>
    </row>
    <row r="153" spans="1:14" ht="18.600000000000001" customHeight="1">
      <c r="A153" s="7"/>
      <c r="B153" s="110">
        <f>B37</f>
        <v>6</v>
      </c>
      <c r="C153" s="245" t="str">
        <f>C37</f>
        <v>STEEL  WORKS&amp; ACCESSORIES</v>
      </c>
      <c r="D153" s="246"/>
      <c r="E153" s="246"/>
      <c r="F153" s="246"/>
      <c r="G153" s="247"/>
      <c r="H153" s="138">
        <f>H37</f>
        <v>0</v>
      </c>
      <c r="I153"/>
    </row>
    <row r="154" spans="1:14" ht="18.600000000000001" customHeight="1">
      <c r="A154" s="7"/>
      <c r="B154" s="110">
        <f>B43</f>
        <v>7</v>
      </c>
      <c r="C154" s="245" t="str">
        <f>C43</f>
        <v>Water &amp; Thermal insulation</v>
      </c>
      <c r="D154" s="246"/>
      <c r="E154" s="246"/>
      <c r="F154" s="246"/>
      <c r="G154" s="247"/>
      <c r="H154" s="138">
        <f>H43</f>
        <v>0</v>
      </c>
      <c r="I154"/>
    </row>
    <row r="155" spans="1:14" ht="18.600000000000001" customHeight="1">
      <c r="A155" s="7"/>
      <c r="B155" s="110">
        <f>B52</f>
        <v>8</v>
      </c>
      <c r="C155" s="245" t="str">
        <f t="shared" ref="C155" si="8">C52</f>
        <v>ELECTRICAL WORKS</v>
      </c>
      <c r="D155" s="246"/>
      <c r="E155" s="246"/>
      <c r="F155" s="246"/>
      <c r="G155" s="247"/>
      <c r="H155" s="138">
        <f t="shared" ref="H155" si="9">H52</f>
        <v>0</v>
      </c>
      <c r="I155"/>
    </row>
    <row r="156" spans="1:14" ht="18.600000000000001" customHeight="1">
      <c r="A156" s="7"/>
      <c r="B156" s="110">
        <v>9</v>
      </c>
      <c r="C156" s="245" t="str">
        <f>C49</f>
        <v>FURNITURE &amp; EQUIPMENT</v>
      </c>
      <c r="D156" s="246"/>
      <c r="E156" s="246"/>
      <c r="F156" s="246"/>
      <c r="G156" s="247"/>
      <c r="H156" s="138">
        <f>H49</f>
        <v>0</v>
      </c>
      <c r="I156"/>
    </row>
    <row r="157" spans="1:14" s="16" customFormat="1" ht="15.95" thickBot="1">
      <c r="A157" s="7"/>
      <c r="B157" s="111"/>
      <c r="C157" s="112"/>
      <c r="D157" s="113"/>
      <c r="E157" s="114"/>
      <c r="F157" s="115"/>
      <c r="G157" s="44"/>
      <c r="H157" s="116"/>
      <c r="I157"/>
      <c r="J157"/>
      <c r="K157"/>
      <c r="L157"/>
      <c r="M157"/>
      <c r="N157"/>
    </row>
    <row r="158" spans="1:14" ht="21.6" thickBot="1">
      <c r="A158" s="7"/>
      <c r="B158" s="114"/>
      <c r="C158" s="117"/>
      <c r="D158" s="117"/>
      <c r="E158" s="118"/>
      <c r="F158" s="119"/>
      <c r="G158" s="120" t="s">
        <v>219</v>
      </c>
      <c r="H158" s="121">
        <f>SUM(H148:H156)</f>
        <v>0</v>
      </c>
      <c r="I158"/>
    </row>
    <row r="159" spans="1:14" ht="21">
      <c r="A159" s="7"/>
      <c r="B159" s="114"/>
      <c r="C159" s="117"/>
      <c r="D159" s="122"/>
      <c r="E159" s="123"/>
      <c r="F159" s="124"/>
      <c r="G159" s="125"/>
      <c r="H159" s="126" t="s">
        <v>220</v>
      </c>
      <c r="I159"/>
    </row>
    <row r="160" spans="1:14" ht="15.95" thickBot="1">
      <c r="A160" s="7"/>
      <c r="B160" s="114"/>
      <c r="C160" s="114"/>
      <c r="D160" s="127"/>
      <c r="E160" s="128"/>
      <c r="F160" s="129"/>
      <c r="G160" s="129"/>
      <c r="H160" s="129"/>
      <c r="I160"/>
    </row>
    <row r="161" spans="1:9" ht="42.95" customHeight="1" thickBot="1">
      <c r="A161" s="7"/>
      <c r="B161" s="114"/>
      <c r="C161" s="130" t="s">
        <v>221</v>
      </c>
      <c r="D161" s="239"/>
      <c r="E161" s="240"/>
      <c r="F161" s="241"/>
      <c r="G161" s="131"/>
      <c r="H161" s="131"/>
      <c r="I161"/>
    </row>
    <row r="162" spans="1:9" ht="36.950000000000003" customHeight="1" thickBot="1">
      <c r="A162" s="7"/>
      <c r="B162" s="114"/>
      <c r="C162" s="130" t="s">
        <v>222</v>
      </c>
      <c r="D162" s="239"/>
      <c r="E162" s="240"/>
      <c r="F162" s="241"/>
      <c r="G162" s="131"/>
      <c r="H162" s="131"/>
      <c r="I162"/>
    </row>
    <row r="163" spans="1:9" ht="36" customHeight="1" thickBot="1">
      <c r="A163" s="7"/>
      <c r="B163" s="114"/>
      <c r="C163" s="130" t="s">
        <v>223</v>
      </c>
      <c r="D163" s="239"/>
      <c r="E163" s="240"/>
      <c r="F163" s="241"/>
      <c r="G163" s="131"/>
      <c r="H163" s="131"/>
      <c r="I163"/>
    </row>
    <row r="164" spans="1:9" ht="15.6">
      <c r="A164" s="7"/>
      <c r="B164" s="114"/>
      <c r="C164" s="130" t="s">
        <v>224</v>
      </c>
      <c r="D164" s="132">
        <f ca="1">TODAY()</f>
        <v>45848</v>
      </c>
      <c r="E164" s="133"/>
      <c r="F164" s="45"/>
      <c r="G164" s="46"/>
      <c r="H164" s="45"/>
      <c r="I164"/>
    </row>
    <row r="165" spans="1:9" ht="15.95" thickBot="1">
      <c r="A165" s="7"/>
      <c r="B165" s="114"/>
      <c r="C165" s="130" t="s">
        <v>225</v>
      </c>
      <c r="D165" s="134">
        <f ca="1">NOW()</f>
        <v>45848.601604861113</v>
      </c>
      <c r="E165" s="134"/>
      <c r="F165" s="47"/>
      <c r="G165" s="46"/>
      <c r="H165" s="45"/>
      <c r="I165"/>
    </row>
    <row r="166" spans="1:9" ht="48.6" customHeight="1" thickBot="1">
      <c r="A166" s="7"/>
      <c r="B166" s="114"/>
      <c r="C166" s="130" t="s">
        <v>226</v>
      </c>
      <c r="D166" s="48"/>
      <c r="E166" s="130" t="s">
        <v>227</v>
      </c>
      <c r="F166" s="237"/>
      <c r="G166" s="238"/>
      <c r="H166" s="135"/>
    </row>
    <row r="167" spans="1:9" ht="15.6">
      <c r="A167" s="7"/>
      <c r="B167" s="114"/>
      <c r="C167" s="114"/>
      <c r="D167" s="114"/>
      <c r="E167" s="114"/>
      <c r="F167" s="115"/>
      <c r="G167" s="115"/>
      <c r="H167" s="115"/>
    </row>
    <row r="168" spans="1:9">
      <c r="B168"/>
      <c r="C168"/>
      <c r="D168"/>
      <c r="E168" s="36"/>
      <c r="F168" s="36"/>
      <c r="G168" s="36"/>
      <c r="H168" s="36"/>
    </row>
    <row r="169" spans="1:9">
      <c r="B169"/>
      <c r="C169"/>
      <c r="D169"/>
      <c r="E169" s="36"/>
      <c r="F169" s="36"/>
      <c r="G169" s="36"/>
      <c r="H169" s="36"/>
    </row>
    <row r="170" spans="1:9">
      <c r="B170"/>
      <c r="C170"/>
      <c r="D170"/>
      <c r="E170" s="36"/>
      <c r="F170" s="36"/>
      <c r="G170" s="36"/>
      <c r="H170" s="36"/>
    </row>
    <row r="171" spans="1:9">
      <c r="B171"/>
      <c r="C171"/>
      <c r="D171"/>
      <c r="E171" s="36"/>
      <c r="F171" s="36"/>
      <c r="G171" s="36"/>
      <c r="H171" s="36"/>
    </row>
    <row r="172" spans="1:9">
      <c r="B172"/>
      <c r="C172"/>
      <c r="D172"/>
      <c r="E172" s="36"/>
      <c r="F172" s="36"/>
      <c r="G172" s="36"/>
      <c r="H172" s="36"/>
    </row>
    <row r="173" spans="1:9">
      <c r="B173"/>
      <c r="C173"/>
      <c r="D173"/>
      <c r="E173" s="36"/>
      <c r="F173" s="36"/>
      <c r="G173" s="36"/>
      <c r="H173" s="36"/>
    </row>
    <row r="174" spans="1:9">
      <c r="B174"/>
      <c r="C174"/>
      <c r="D174"/>
      <c r="E174" s="36"/>
      <c r="F174" s="36"/>
      <c r="G174" s="36"/>
      <c r="H174" s="36"/>
    </row>
    <row r="175" spans="1:9">
      <c r="B175"/>
      <c r="C175"/>
      <c r="D175"/>
      <c r="E175" s="36"/>
      <c r="F175" s="36"/>
      <c r="G175" s="36"/>
      <c r="H175" s="36"/>
    </row>
    <row r="176" spans="1:9">
      <c r="B176"/>
      <c r="C176"/>
      <c r="D176"/>
      <c r="E176" s="36"/>
      <c r="F176" s="36"/>
      <c r="G176" s="36"/>
      <c r="H176" s="36"/>
    </row>
    <row r="177" spans="2:8">
      <c r="B177"/>
      <c r="C177"/>
      <c r="D177"/>
      <c r="E177" s="36"/>
      <c r="F177" s="36"/>
      <c r="G177" s="36"/>
      <c r="H177" s="36"/>
    </row>
    <row r="178" spans="2:8">
      <c r="B178"/>
      <c r="C178"/>
      <c r="D178"/>
      <c r="E178" s="36"/>
      <c r="F178" s="36"/>
      <c r="G178" s="36"/>
      <c r="H178" s="36"/>
    </row>
    <row r="179" spans="2:8">
      <c r="B179"/>
      <c r="C179"/>
      <c r="D179"/>
      <c r="E179" s="36"/>
      <c r="F179" s="36"/>
      <c r="G179" s="36"/>
      <c r="H179" s="36"/>
    </row>
    <row r="180" spans="2:8">
      <c r="B180"/>
      <c r="C180"/>
      <c r="D180"/>
      <c r="E180" s="36"/>
      <c r="F180" s="36"/>
      <c r="G180" s="36"/>
      <c r="H180" s="36"/>
    </row>
    <row r="181" spans="2:8">
      <c r="B181"/>
      <c r="C181"/>
      <c r="D181"/>
      <c r="E181" s="36"/>
      <c r="F181" s="36"/>
      <c r="G181" s="36"/>
      <c r="H181" s="36"/>
    </row>
    <row r="182" spans="2:8">
      <c r="B182"/>
      <c r="C182"/>
      <c r="D182"/>
      <c r="E182" s="36"/>
      <c r="F182" s="36"/>
      <c r="G182" s="36"/>
      <c r="H182" s="36"/>
    </row>
    <row r="183" spans="2:8">
      <c r="B183"/>
      <c r="C183"/>
      <c r="D183"/>
      <c r="E183" s="36"/>
      <c r="F183" s="36"/>
      <c r="G183" s="36"/>
      <c r="H183" s="36"/>
    </row>
    <row r="184" spans="2:8">
      <c r="B184"/>
      <c r="C184"/>
      <c r="D184"/>
      <c r="E184" s="36"/>
      <c r="F184" s="36"/>
      <c r="G184" s="36"/>
      <c r="H184" s="36"/>
    </row>
    <row r="185" spans="2:8">
      <c r="B185"/>
      <c r="C185"/>
      <c r="D185"/>
      <c r="E185" s="36"/>
      <c r="F185" s="36"/>
      <c r="G185" s="36"/>
      <c r="H185" s="36"/>
    </row>
    <row r="186" spans="2:8">
      <c r="B186"/>
      <c r="C186"/>
      <c r="D186"/>
      <c r="E186" s="36"/>
      <c r="F186" s="36"/>
      <c r="G186" s="36"/>
      <c r="H186" s="36"/>
    </row>
    <row r="187" spans="2:8">
      <c r="B187"/>
      <c r="C187"/>
      <c r="D187"/>
      <c r="E187" s="36"/>
      <c r="F187" s="36"/>
      <c r="G187" s="36"/>
      <c r="H187" s="36"/>
    </row>
    <row r="188" spans="2:8">
      <c r="B188"/>
      <c r="C188"/>
      <c r="D188"/>
      <c r="E188" s="36"/>
      <c r="F188" s="36"/>
      <c r="G188" s="36"/>
      <c r="H188" s="36"/>
    </row>
    <row r="189" spans="2:8">
      <c r="B189"/>
      <c r="C189"/>
      <c r="D189"/>
      <c r="E189" s="36"/>
      <c r="F189" s="36"/>
      <c r="G189" s="36"/>
      <c r="H189" s="36"/>
    </row>
    <row r="190" spans="2:8">
      <c r="B190"/>
      <c r="C190"/>
      <c r="D190"/>
      <c r="E190" s="36"/>
      <c r="F190" s="36"/>
      <c r="G190" s="36"/>
      <c r="H190" s="36"/>
    </row>
    <row r="191" spans="2:8">
      <c r="B191"/>
      <c r="C191"/>
      <c r="D191"/>
      <c r="E191" s="36"/>
      <c r="F191" s="36"/>
      <c r="G191" s="36"/>
      <c r="H191" s="36"/>
    </row>
    <row r="192" spans="2:8">
      <c r="B192"/>
      <c r="C192"/>
      <c r="D192"/>
      <c r="E192" s="36"/>
      <c r="F192" s="36"/>
      <c r="G192" s="36"/>
      <c r="H192" s="36"/>
    </row>
    <row r="193" spans="2:8">
      <c r="B193"/>
      <c r="C193"/>
      <c r="D193"/>
      <c r="E193" s="36"/>
      <c r="F193" s="36"/>
      <c r="G193" s="36"/>
      <c r="H193" s="36"/>
    </row>
    <row r="194" spans="2:8">
      <c r="B194"/>
      <c r="C194"/>
      <c r="D194"/>
      <c r="E194" s="36"/>
      <c r="F194" s="36"/>
      <c r="G194" s="36"/>
      <c r="H194" s="36"/>
    </row>
    <row r="195" spans="2:8">
      <c r="B195"/>
      <c r="C195"/>
      <c r="D195"/>
      <c r="E195" s="36"/>
      <c r="F195" s="36"/>
      <c r="G195" s="36"/>
      <c r="H195" s="36"/>
    </row>
    <row r="196" spans="2:8">
      <c r="B196"/>
      <c r="C196"/>
      <c r="D196"/>
      <c r="E196" s="36"/>
      <c r="F196" s="36"/>
      <c r="G196" s="36"/>
      <c r="H196" s="36"/>
    </row>
    <row r="197" spans="2:8">
      <c r="B197"/>
      <c r="C197"/>
      <c r="D197"/>
      <c r="E197" s="36"/>
      <c r="F197" s="36"/>
      <c r="G197" s="36"/>
      <c r="H197" s="36"/>
    </row>
    <row r="198" spans="2:8">
      <c r="B198"/>
      <c r="C198"/>
      <c r="D198"/>
      <c r="E198" s="36"/>
      <c r="F198" s="36"/>
      <c r="G198" s="36"/>
      <c r="H198" s="36"/>
    </row>
    <row r="199" spans="2:8">
      <c r="B199"/>
      <c r="C199"/>
      <c r="D199"/>
      <c r="E199" s="36"/>
      <c r="F199" s="36"/>
      <c r="G199" s="36"/>
      <c r="H199" s="36"/>
    </row>
    <row r="200" spans="2:8">
      <c r="B200"/>
      <c r="C200"/>
      <c r="D200"/>
      <c r="E200" s="36"/>
      <c r="F200" s="36"/>
      <c r="G200" s="36"/>
      <c r="H200" s="36"/>
    </row>
    <row r="201" spans="2:8">
      <c r="B201"/>
      <c r="C201"/>
      <c r="D201"/>
      <c r="E201" s="36"/>
      <c r="F201" s="36"/>
      <c r="G201" s="36"/>
      <c r="H201" s="36"/>
    </row>
    <row r="202" spans="2:8">
      <c r="B202"/>
      <c r="C202"/>
      <c r="D202"/>
      <c r="E202" s="36"/>
      <c r="F202" s="36"/>
      <c r="G202" s="36"/>
      <c r="H202" s="36"/>
    </row>
    <row r="203" spans="2:8">
      <c r="B203"/>
      <c r="C203"/>
      <c r="D203"/>
      <c r="E203" s="36"/>
      <c r="F203" s="36"/>
      <c r="G203" s="36"/>
      <c r="H203" s="36"/>
    </row>
    <row r="204" spans="2:8">
      <c r="B204"/>
      <c r="C204"/>
      <c r="D204"/>
      <c r="E204" s="36"/>
      <c r="F204" s="36"/>
      <c r="G204" s="36"/>
      <c r="H204" s="36"/>
    </row>
    <row r="205" spans="2:8">
      <c r="B205"/>
      <c r="C205"/>
      <c r="D205"/>
      <c r="E205" s="36"/>
      <c r="F205" s="36"/>
      <c r="G205" s="36"/>
      <c r="H205" s="36"/>
    </row>
    <row r="206" spans="2:8">
      <c r="B206"/>
      <c r="C206"/>
      <c r="D206"/>
      <c r="E206" s="36"/>
      <c r="F206" s="36"/>
      <c r="G206" s="36"/>
      <c r="H206" s="36"/>
    </row>
    <row r="207" spans="2:8">
      <c r="B207"/>
      <c r="C207"/>
      <c r="D207"/>
      <c r="E207" s="36"/>
      <c r="F207" s="36"/>
      <c r="G207" s="36"/>
      <c r="H207" s="36"/>
    </row>
    <row r="208" spans="2:8">
      <c r="B208"/>
      <c r="C208"/>
      <c r="D208"/>
      <c r="E208" s="36"/>
      <c r="F208" s="36"/>
      <c r="G208" s="36"/>
      <c r="H208" s="36"/>
    </row>
    <row r="209" spans="2:8">
      <c r="B209"/>
      <c r="C209"/>
      <c r="D209"/>
      <c r="E209" s="36"/>
      <c r="F209" s="36"/>
      <c r="G209" s="36"/>
      <c r="H209" s="36"/>
    </row>
    <row r="210" spans="2:8">
      <c r="B210"/>
      <c r="C210"/>
      <c r="D210"/>
      <c r="E210" s="36"/>
      <c r="F210" s="36"/>
      <c r="G210" s="36"/>
      <c r="H210" s="36"/>
    </row>
    <row r="211" spans="2:8">
      <c r="B211"/>
      <c r="C211"/>
      <c r="D211"/>
      <c r="E211" s="36"/>
      <c r="F211" s="36"/>
      <c r="G211" s="36"/>
      <c r="H211" s="36"/>
    </row>
    <row r="212" spans="2:8">
      <c r="B212"/>
      <c r="C212"/>
      <c r="D212"/>
      <c r="E212" s="36"/>
      <c r="F212" s="36"/>
      <c r="G212" s="36"/>
      <c r="H212" s="36"/>
    </row>
    <row r="213" spans="2:8">
      <c r="B213"/>
      <c r="C213"/>
      <c r="D213"/>
      <c r="E213" s="36"/>
      <c r="F213" s="36"/>
      <c r="G213" s="36"/>
      <c r="H213" s="36"/>
    </row>
    <row r="214" spans="2:8">
      <c r="B214"/>
      <c r="C214"/>
      <c r="D214"/>
      <c r="E214" s="36"/>
      <c r="F214" s="36"/>
      <c r="G214" s="36"/>
      <c r="H214" s="36"/>
    </row>
    <row r="215" spans="2:8">
      <c r="B215"/>
      <c r="C215"/>
      <c r="D215"/>
      <c r="E215" s="36"/>
      <c r="F215" s="36"/>
      <c r="G215" s="36"/>
      <c r="H215" s="36"/>
    </row>
  </sheetData>
  <sheetProtection algorithmName="SHA-512" hashValue="QrKPy4ySytrSoc/3iL7/4SRRKdSWusH+jvNg/ll0hz2d75mWeq7GKoPt4+0QiFFaV4GOUlS+Wt9Anly89oN0sg==" saltValue="BH8JuqAFeHyFFQnRDQJ2VQ==" spinCount="100000" sheet="1" objects="1" scenarios="1"/>
  <dataConsolidate/>
  <mergeCells count="48">
    <mergeCell ref="E53:E70"/>
    <mergeCell ref="F53:F70"/>
    <mergeCell ref="G53:G70"/>
    <mergeCell ref="H53:H70"/>
    <mergeCell ref="C67:D67"/>
    <mergeCell ref="C68:D68"/>
    <mergeCell ref="C69:D69"/>
    <mergeCell ref="C63:D63"/>
    <mergeCell ref="C64:D64"/>
    <mergeCell ref="C66:D66"/>
    <mergeCell ref="C56:D56"/>
    <mergeCell ref="C59:D59"/>
    <mergeCell ref="C60:D60"/>
    <mergeCell ref="C61:D61"/>
    <mergeCell ref="C62:D62"/>
    <mergeCell ref="B1:H1"/>
    <mergeCell ref="B2:H2"/>
    <mergeCell ref="B3:H3"/>
    <mergeCell ref="B4:H4"/>
    <mergeCell ref="H6:H7"/>
    <mergeCell ref="G6:G7"/>
    <mergeCell ref="E6:E7"/>
    <mergeCell ref="F6:F7"/>
    <mergeCell ref="C25:D25"/>
    <mergeCell ref="C53:D53"/>
    <mergeCell ref="C55:D55"/>
    <mergeCell ref="C54:D54"/>
    <mergeCell ref="B6:B7"/>
    <mergeCell ref="C6:C7"/>
    <mergeCell ref="D6:D7"/>
    <mergeCell ref="B53:B69"/>
    <mergeCell ref="C57:D57"/>
    <mergeCell ref="C65:D65"/>
    <mergeCell ref="C58:D58"/>
    <mergeCell ref="D161:F161"/>
    <mergeCell ref="D162:F162"/>
    <mergeCell ref="D163:F163"/>
    <mergeCell ref="F166:G166"/>
    <mergeCell ref="C152:G152"/>
    <mergeCell ref="C153:G153"/>
    <mergeCell ref="C154:G154"/>
    <mergeCell ref="C155:G155"/>
    <mergeCell ref="C156:G156"/>
    <mergeCell ref="B147:G147"/>
    <mergeCell ref="C148:G148"/>
    <mergeCell ref="C149:G149"/>
    <mergeCell ref="C150:G150"/>
    <mergeCell ref="C151:G151"/>
  </mergeCells>
  <printOptions horizontalCentered="1"/>
  <pageMargins left="0.23622047244094491" right="0.23622047244094491" top="1.0629921259842521" bottom="0.94488188976377963" header="0.35433070866141736" footer="0.31496062992125984"/>
  <pageSetup paperSize="9" scale="49" fitToHeight="0" orientation="portrait" r:id="rId1"/>
  <headerFooter alignWithMargins="0">
    <oddHeader>&amp;LContracting Authority:
&amp;G&amp;CFunded by:
&amp;G&amp;Rand:
&amp;G</oddHeader>
    <oddFooter>&amp;LPZA170421T-10013&amp;CAnnex 1 - Bill of quantities&amp;R&amp;P/&amp;N</oddFooter>
  </headerFooter>
  <rowBreaks count="12" manualBreakCount="12">
    <brk id="14" max="8" man="1"/>
    <brk id="23" max="8" man="1"/>
    <brk id="33" max="8" man="1"/>
    <brk id="42" max="8" man="1"/>
    <brk id="51" max="8" man="1"/>
    <brk id="72" max="8" man="1"/>
    <brk id="80" max="8" man="1"/>
    <brk id="90" max="8" man="1"/>
    <brk id="103" max="8" man="1"/>
    <brk id="113" max="8" man="1"/>
    <brk id="129" max="8" man="1"/>
    <brk id="145" max="8" man="1"/>
  </rowBreaks>
  <drawing r:id="rId2"/>
  <legacyDrawingHF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E342C844-932F-47A4-82B5-01D027C393C9}">
          <x14:formula1>
            <xm:f>lists!$A$2:$A$11</xm:f>
          </x14:formula1>
          <xm:sqref>E48 E50:E51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2"/>
  <sheetViews>
    <sheetView workbookViewId="0">
      <selection activeCell="H1" sqref="H1"/>
    </sheetView>
  </sheetViews>
  <sheetFormatPr defaultRowHeight="14.45"/>
  <cols>
    <col min="1" max="1" width="9.140625" customWidth="1"/>
    <col min="2" max="2" width="25" customWidth="1"/>
    <col min="3" max="3" width="23.42578125" style="13" customWidth="1"/>
    <col min="4" max="4" width="14.85546875" customWidth="1"/>
  </cols>
  <sheetData>
    <row r="1" spans="1:4">
      <c r="A1" t="s">
        <v>503</v>
      </c>
      <c r="B1" t="s">
        <v>504</v>
      </c>
      <c r="C1" s="13" t="s">
        <v>505</v>
      </c>
      <c r="D1" t="s">
        <v>506</v>
      </c>
    </row>
    <row r="2" spans="1:4">
      <c r="A2" s="11" t="s">
        <v>34</v>
      </c>
      <c r="B2" t="s">
        <v>507</v>
      </c>
      <c r="C2" s="14" t="s">
        <v>508</v>
      </c>
      <c r="D2" s="12" t="s">
        <v>509</v>
      </c>
    </row>
    <row r="3" spans="1:4" ht="16.5">
      <c r="A3" s="11" t="s">
        <v>510</v>
      </c>
      <c r="B3" t="s">
        <v>511</v>
      </c>
      <c r="C3" s="14" t="s">
        <v>512</v>
      </c>
      <c r="D3" s="12" t="s">
        <v>513</v>
      </c>
    </row>
    <row r="4" spans="1:4" ht="16.5">
      <c r="A4" s="11" t="s">
        <v>514</v>
      </c>
      <c r="B4" t="s">
        <v>515</v>
      </c>
      <c r="C4" s="14" t="s">
        <v>516</v>
      </c>
      <c r="D4" s="12" t="s">
        <v>517</v>
      </c>
    </row>
    <row r="5" spans="1:4">
      <c r="A5" s="11" t="s">
        <v>61</v>
      </c>
      <c r="B5" t="s">
        <v>518</v>
      </c>
      <c r="C5" s="14" t="s">
        <v>519</v>
      </c>
      <c r="D5" s="12" t="s">
        <v>520</v>
      </c>
    </row>
    <row r="6" spans="1:4">
      <c r="A6" s="11" t="s">
        <v>15</v>
      </c>
      <c r="B6" t="s">
        <v>521</v>
      </c>
      <c r="C6" s="14"/>
      <c r="D6" s="12"/>
    </row>
    <row r="7" spans="1:4">
      <c r="A7" s="11" t="s">
        <v>522</v>
      </c>
      <c r="B7" t="s">
        <v>523</v>
      </c>
      <c r="C7" s="14"/>
      <c r="D7" s="12"/>
    </row>
    <row r="8" spans="1:4">
      <c r="A8" s="11"/>
      <c r="B8" t="s">
        <v>524</v>
      </c>
      <c r="C8" s="14"/>
      <c r="D8" s="12"/>
    </row>
    <row r="9" spans="1:4">
      <c r="B9" t="s">
        <v>525</v>
      </c>
      <c r="C9" s="14"/>
      <c r="D9" s="12"/>
    </row>
    <row r="10" spans="1:4">
      <c r="A10" s="11"/>
      <c r="B10" t="s">
        <v>526</v>
      </c>
      <c r="C10" s="14"/>
      <c r="D10" s="12"/>
    </row>
    <row r="11" spans="1:4">
      <c r="A11" s="11"/>
      <c r="B11" t="s">
        <v>527</v>
      </c>
      <c r="C11" s="14"/>
      <c r="D11" s="12"/>
    </row>
    <row r="12" spans="1:4">
      <c r="B12" t="s">
        <v>528</v>
      </c>
      <c r="C12" s="14"/>
      <c r="D12" s="12"/>
    </row>
    <row r="13" spans="1:4">
      <c r="B13" t="s">
        <v>529</v>
      </c>
      <c r="C13" s="14"/>
      <c r="D13" s="12"/>
    </row>
    <row r="14" spans="1:4">
      <c r="B14" t="s">
        <v>530</v>
      </c>
      <c r="C14" s="14"/>
      <c r="D14" s="12"/>
    </row>
    <row r="15" spans="1:4">
      <c r="B15" t="s">
        <v>531</v>
      </c>
      <c r="C15" s="14"/>
      <c r="D15" s="12"/>
    </row>
    <row r="16" spans="1:4">
      <c r="B16" t="s">
        <v>532</v>
      </c>
      <c r="C16" s="14"/>
      <c r="D16" s="12"/>
    </row>
    <row r="17" spans="2:3">
      <c r="B17" t="s">
        <v>533</v>
      </c>
      <c r="C17" s="14"/>
    </row>
    <row r="18" spans="2:3">
      <c r="B18" t="s">
        <v>534</v>
      </c>
      <c r="C18" s="14"/>
    </row>
    <row r="19" spans="2:3">
      <c r="B19" t="s">
        <v>535</v>
      </c>
    </row>
    <row r="20" spans="2:3">
      <c r="B20" t="s">
        <v>536</v>
      </c>
      <c r="C20" s="14"/>
    </row>
    <row r="21" spans="2:3">
      <c r="B21" t="s">
        <v>537</v>
      </c>
      <c r="C21" s="14"/>
    </row>
    <row r="22" spans="2:3">
      <c r="B22" t="s">
        <v>538</v>
      </c>
    </row>
  </sheetData>
  <sheetProtection algorithmName="SHA-512" hashValue="pYdB6OlF+CE9uNiaTGBY3XvaRVRqgNYc9qhK2036TLYWGHF+5xtXppzz6xVvcNXluMa275P4DS9J5IkSlcVIig==" saltValue="MAU1gJ3TixQZJU+bZ8hOaA==" spinCount="100000" sheet="1" objects="1" scenarios="1"/>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0"/>
  <sheetViews>
    <sheetView view="pageBreakPreview" topLeftCell="A8" zoomScale="55" zoomScaleNormal="100" zoomScaleSheetLayoutView="55" workbookViewId="0">
      <selection activeCell="A20" sqref="A20"/>
    </sheetView>
  </sheetViews>
  <sheetFormatPr defaultRowHeight="14.45"/>
  <cols>
    <col min="1" max="1" width="117.42578125" customWidth="1"/>
  </cols>
  <sheetData>
    <row r="1" spans="1:8" ht="18" customHeight="1">
      <c r="A1" s="276" t="s">
        <v>539</v>
      </c>
      <c r="B1" s="276"/>
      <c r="C1" s="276"/>
      <c r="D1" s="276"/>
      <c r="E1" s="276"/>
      <c r="F1" s="276"/>
      <c r="G1" s="276"/>
      <c r="H1" s="276"/>
    </row>
    <row r="2" spans="1:8" ht="17.100000000000001">
      <c r="A2" s="17"/>
    </row>
    <row r="3" spans="1:8" ht="15.6">
      <c r="A3" s="18" t="s">
        <v>540</v>
      </c>
    </row>
    <row r="4" spans="1:8" ht="48.75" customHeight="1">
      <c r="A4" s="19" t="s">
        <v>541</v>
      </c>
    </row>
    <row r="5" spans="1:8" ht="50.25" customHeight="1">
      <c r="A5" s="19" t="s">
        <v>542</v>
      </c>
    </row>
    <row r="6" spans="1:8" ht="61.5" customHeight="1">
      <c r="A6" s="19" t="s">
        <v>543</v>
      </c>
    </row>
    <row r="7" spans="1:8" ht="39" customHeight="1">
      <c r="A7" s="19" t="s">
        <v>544</v>
      </c>
    </row>
    <row r="8" spans="1:8" ht="23.25" customHeight="1">
      <c r="A8" s="20" t="s">
        <v>545</v>
      </c>
    </row>
    <row r="9" spans="1:8" ht="15.6">
      <c r="A9" s="19"/>
    </row>
    <row r="10" spans="1:8" ht="15.6">
      <c r="A10" s="21" t="s">
        <v>546</v>
      </c>
    </row>
    <row r="11" spans="1:8" ht="15.6">
      <c r="A11" s="22" t="s">
        <v>547</v>
      </c>
    </row>
    <row r="12" spans="1:8" ht="15.6">
      <c r="A12" s="22" t="s">
        <v>548</v>
      </c>
    </row>
    <row r="13" spans="1:8" ht="15.6">
      <c r="A13" s="22" t="s">
        <v>549</v>
      </c>
    </row>
    <row r="14" spans="1:8" ht="15.6">
      <c r="A14" s="22"/>
    </row>
    <row r="15" spans="1:8" ht="15.6">
      <c r="A15" s="21" t="s">
        <v>550</v>
      </c>
    </row>
    <row r="16" spans="1:8" ht="15.6">
      <c r="A16" s="22" t="s">
        <v>551</v>
      </c>
    </row>
    <row r="17" spans="1:1" ht="15.6">
      <c r="A17" s="23" t="s">
        <v>552</v>
      </c>
    </row>
    <row r="18" spans="1:1" ht="15.6">
      <c r="A18" s="23" t="s">
        <v>553</v>
      </c>
    </row>
    <row r="19" spans="1:1" ht="15.6">
      <c r="A19" s="23" t="s">
        <v>554</v>
      </c>
    </row>
    <row r="20" spans="1:1" ht="15.6">
      <c r="A20" s="23"/>
    </row>
    <row r="21" spans="1:1" ht="15.6">
      <c r="A21" s="21" t="s">
        <v>555</v>
      </c>
    </row>
    <row r="22" spans="1:1" ht="15.6">
      <c r="A22" s="22" t="s">
        <v>556</v>
      </c>
    </row>
    <row r="23" spans="1:1" ht="15.6">
      <c r="A23" s="22" t="s">
        <v>552</v>
      </c>
    </row>
    <row r="24" spans="1:1" ht="15.6">
      <c r="A24" s="22"/>
    </row>
    <row r="25" spans="1:1" ht="15.6">
      <c r="A25" s="21" t="s">
        <v>557</v>
      </c>
    </row>
    <row r="26" spans="1:1" ht="15.6">
      <c r="A26" s="22" t="s">
        <v>558</v>
      </c>
    </row>
    <row r="27" spans="1:1" ht="15.6">
      <c r="A27" s="22"/>
    </row>
    <row r="28" spans="1:1" ht="15.6">
      <c r="A28" s="21" t="s">
        <v>559</v>
      </c>
    </row>
    <row r="29" spans="1:1" ht="15.6">
      <c r="A29" s="22" t="s">
        <v>560</v>
      </c>
    </row>
    <row r="30" spans="1:1" ht="15.6">
      <c r="A30" s="22"/>
    </row>
    <row r="31" spans="1:1" ht="15.6">
      <c r="A31" s="21" t="s">
        <v>561</v>
      </c>
    </row>
    <row r="32" spans="1:1" ht="15.6">
      <c r="A32" s="22" t="s">
        <v>562</v>
      </c>
    </row>
    <row r="33" spans="1:1" ht="15.6">
      <c r="A33" s="19"/>
    </row>
    <row r="34" spans="1:1" ht="15.6">
      <c r="A34" s="21" t="s">
        <v>563</v>
      </c>
    </row>
    <row r="35" spans="1:1" ht="15.6">
      <c r="A35" s="22" t="s">
        <v>564</v>
      </c>
    </row>
    <row r="36" spans="1:1" ht="15.6">
      <c r="A36" s="19"/>
    </row>
    <row r="37" spans="1:1" ht="15.6">
      <c r="A37" s="21" t="s">
        <v>565</v>
      </c>
    </row>
    <row r="38" spans="1:1" ht="15.6">
      <c r="A38" s="22" t="s">
        <v>566</v>
      </c>
    </row>
    <row r="39" spans="1:1" ht="15.6">
      <c r="A39" s="22" t="s">
        <v>562</v>
      </c>
    </row>
    <row r="40" spans="1:1" ht="15.6">
      <c r="A40" s="22"/>
    </row>
    <row r="41" spans="1:1" ht="15.6">
      <c r="A41" s="21" t="s">
        <v>567</v>
      </c>
    </row>
    <row r="42" spans="1:1" ht="15.6">
      <c r="A42" s="22" t="s">
        <v>568</v>
      </c>
    </row>
    <row r="43" spans="1:1" ht="15.6">
      <c r="A43" s="22" t="s">
        <v>569</v>
      </c>
    </row>
    <row r="44" spans="1:1" ht="15.6">
      <c r="A44" s="19"/>
    </row>
    <row r="45" spans="1:1" ht="15.6">
      <c r="A45" s="24" t="s">
        <v>570</v>
      </c>
    </row>
    <row r="46" spans="1:1" ht="15.6">
      <c r="A46" s="22" t="s">
        <v>571</v>
      </c>
    </row>
    <row r="47" spans="1:1" ht="15.6">
      <c r="A47" s="19"/>
    </row>
    <row r="48" spans="1:1" ht="46.5">
      <c r="A48" s="19" t="s">
        <v>572</v>
      </c>
    </row>
    <row r="49" spans="1:1" ht="15.6">
      <c r="A49" s="21" t="s">
        <v>573</v>
      </c>
    </row>
    <row r="50" spans="1:1" ht="15.6">
      <c r="A50" s="19" t="s">
        <v>574</v>
      </c>
    </row>
    <row r="51" spans="1:1" ht="38.25" customHeight="1">
      <c r="A51" s="19" t="s">
        <v>575</v>
      </c>
    </row>
    <row r="52" spans="1:1" ht="36" customHeight="1">
      <c r="A52" s="19" t="s">
        <v>576</v>
      </c>
    </row>
    <row r="53" spans="1:1" ht="98.25" customHeight="1">
      <c r="A53" s="19" t="s">
        <v>577</v>
      </c>
    </row>
    <row r="54" spans="1:1" ht="15.6">
      <c r="A54" s="19" t="s">
        <v>578</v>
      </c>
    </row>
    <row r="55" spans="1:1" ht="30.95">
      <c r="A55" s="19" t="s">
        <v>579</v>
      </c>
    </row>
    <row r="56" spans="1:1" ht="15.6">
      <c r="A56" s="19" t="s">
        <v>580</v>
      </c>
    </row>
    <row r="57" spans="1:1" ht="30.95">
      <c r="A57" s="19" t="s">
        <v>581</v>
      </c>
    </row>
    <row r="58" spans="1:1" ht="15.6">
      <c r="A58" s="19" t="s">
        <v>582</v>
      </c>
    </row>
    <row r="59" spans="1:1" ht="15.6">
      <c r="A59" s="19" t="s">
        <v>583</v>
      </c>
    </row>
    <row r="60" spans="1:1" ht="15.6">
      <c r="A60" s="19" t="s">
        <v>584</v>
      </c>
    </row>
    <row r="61" spans="1:1" ht="15.6">
      <c r="A61" s="19" t="s">
        <v>585</v>
      </c>
    </row>
    <row r="62" spans="1:1" ht="15.6">
      <c r="A62" s="19" t="s">
        <v>586</v>
      </c>
    </row>
    <row r="63" spans="1:1" ht="15.6">
      <c r="A63" s="19" t="s">
        <v>587</v>
      </c>
    </row>
    <row r="64" spans="1:1" ht="30.95">
      <c r="A64" s="19" t="s">
        <v>588</v>
      </c>
    </row>
    <row r="65" spans="1:1" ht="15.6">
      <c r="A65" s="19" t="s">
        <v>589</v>
      </c>
    </row>
    <row r="66" spans="1:1" ht="15.6">
      <c r="A66" s="25" t="s">
        <v>590</v>
      </c>
    </row>
    <row r="67" spans="1:1" ht="15.6">
      <c r="A67" s="19" t="s">
        <v>591</v>
      </c>
    </row>
    <row r="68" spans="1:1" ht="77.45">
      <c r="A68" s="19" t="s">
        <v>592</v>
      </c>
    </row>
    <row r="69" spans="1:1" ht="15.6">
      <c r="A69" s="19" t="s">
        <v>593</v>
      </c>
    </row>
    <row r="70" spans="1:1" ht="15.6">
      <c r="A70" s="19"/>
    </row>
  </sheetData>
  <sheetProtection algorithmName="SHA-512" hashValue="Z9/yCYJmHyVv+6I1NIziad2dW88CALnCcH3W6wW3xOY3ZayD/FxlRBLr/ipokZcxOtU4IOd2gtnB1AxukA+7HQ==" saltValue="uu059shMBxfmT9fLGTJr0w==" spinCount="100000" sheet="1" objects="1" scenarios="1"/>
  <mergeCells count="1">
    <mergeCell ref="A1:H1"/>
  </mergeCells>
  <pageMargins left="0.7" right="0.7" top="0.75" bottom="0.75" header="0.3" footer="0.3"/>
  <pageSetup scale="14" orientation="portrait" r:id="rId1"/>
  <rowBreaks count="1" manualBreakCount="1">
    <brk id="3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7"/>
  <sheetViews>
    <sheetView view="pageBreakPreview" zoomScale="130" zoomScaleNormal="100" zoomScaleSheetLayoutView="130" workbookViewId="0">
      <selection activeCell="B7" sqref="B7"/>
    </sheetView>
  </sheetViews>
  <sheetFormatPr defaultRowHeight="14.45"/>
  <cols>
    <col min="1" max="1" width="71.5703125" customWidth="1"/>
  </cols>
  <sheetData>
    <row r="1" spans="1:1" ht="33.950000000000003">
      <c r="A1" s="17" t="s">
        <v>594</v>
      </c>
    </row>
    <row r="2" spans="1:1" ht="17.100000000000001">
      <c r="A2" s="17" t="s">
        <v>595</v>
      </c>
    </row>
    <row r="3" spans="1:1" ht="15.6">
      <c r="A3" s="18" t="s">
        <v>78</v>
      </c>
    </row>
    <row r="5" spans="1:1">
      <c r="A5" s="26" t="s">
        <v>79</v>
      </c>
    </row>
    <row r="6" spans="1:1" ht="29.1">
      <c r="A6" s="27" t="s">
        <v>81</v>
      </c>
    </row>
    <row r="7" spans="1:1">
      <c r="A7" s="27" t="s">
        <v>84</v>
      </c>
    </row>
    <row r="8" spans="1:1" ht="29.1">
      <c r="A8" s="27" t="s">
        <v>596</v>
      </c>
    </row>
    <row r="9" spans="1:1">
      <c r="A9" s="27" t="s">
        <v>85</v>
      </c>
    </row>
    <row r="10" spans="1:1">
      <c r="A10" s="27" t="s">
        <v>86</v>
      </c>
    </row>
    <row r="11" spans="1:1">
      <c r="A11" s="27" t="s">
        <v>87</v>
      </c>
    </row>
    <row r="12" spans="1:1">
      <c r="A12" s="27" t="s">
        <v>88</v>
      </c>
    </row>
    <row r="13" spans="1:1">
      <c r="A13" s="27" t="s">
        <v>89</v>
      </c>
    </row>
    <row r="14" spans="1:1">
      <c r="A14" s="27" t="s">
        <v>90</v>
      </c>
    </row>
    <row r="15" spans="1:1" ht="29.1">
      <c r="A15" s="27" t="s">
        <v>91</v>
      </c>
    </row>
    <row r="16" spans="1:1" ht="72.599999999999994">
      <c r="A16" s="28" t="s">
        <v>93</v>
      </c>
    </row>
    <row r="17" spans="1:1" ht="29.1">
      <c r="A17" s="29" t="s">
        <v>94</v>
      </c>
    </row>
  </sheetData>
  <sheetProtection algorithmName="SHA-512" hashValue="vwZIVDJn8M52KV3OCqK0A0h22iJhJVaNQe6Lc6lISBAmdw/janM/VezN74msMZM43F04rU6BVb0ee5eTy8DzCg==" saltValue="S3siZtpNXp3BFq8HE4MvUQ=="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PSE22001</TermName>
          <TermId xmlns="http://schemas.microsoft.com/office/infopath/2007/PartnerControls">01e35c8d-635d-46cd-ae51-ffd18fb45dee</TermId>
        </TermInfo>
      </Terms>
    </e2b781e9cad840cd89b90f5a7e989839>
    <TaxCatchAll xmlns="3a2cca07-d411-4b48-b7e8-c526dfd39ce0">
      <Value>148</Value>
      <Value>402</Value>
      <Value>2</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PSE</TermName>
          <TermId xmlns="http://schemas.microsoft.com/office/infopath/2007/PartnerControls">9ea7551c-3779-4ad9-9661-273f91da302a</TermId>
        </TermInfo>
      </Terms>
    </jcd7455606374210a964e5d7a999097a>
    <lcf76f155ced4ddcb4097134ff3c332f xmlns="bd8679c4-60e4-4c39-b071-1d80d6be7345">
      <Terms xmlns="http://schemas.microsoft.com/office/infopath/2007/PartnerControls"/>
    </lcf76f155ced4ddcb4097134ff3c332f>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PSE22001-10074</TermName>
          <TermId xmlns="http://schemas.microsoft.com/office/infopath/2007/PartnerControls">9b64e5fb-18cf-4864-a411-239b1a18b061</TermId>
        </TermInfo>
      </Terms>
    </l9d65098618b4a8fbbe87718e7187e6b>
    <_dlc_DocId xmlns="508ba6eb-9e09-4fd5-92f2-2d9921329f2d">PSEENABEL-293876669-256208</_dlc_DocId>
    <_dlc_DocIdUrl xmlns="508ba6eb-9e09-4fd5-92f2-2d9921329f2d">
      <Url>https://enabelbe.sharepoint.com/sites/PSE/_layouts/15/DocIdRedir.aspx?ID=PSEENABEL-293876669-256208</Url>
      <Description>PSEENABEL-293876669-256208</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15CF99BDAF29DD4A929D1C8A75FAA77B" ma:contentTypeVersion="37" ma:contentTypeDescription="" ma:contentTypeScope="" ma:versionID="0a8c6ed96aab6e3fabc3ac51813362cd">
  <xsd:schema xmlns:xsd="http://www.w3.org/2001/XMLSchema" xmlns:xs="http://www.w3.org/2001/XMLSchema" xmlns:p="http://schemas.microsoft.com/office/2006/metadata/properties" xmlns:ns1="http://schemas.microsoft.com/sharepoint/v3" xmlns:ns2="14a9c00f-d9e3-4eb9-aad3-f69239d17d9c" xmlns:ns3="3a2cca07-d411-4b48-b7e8-c526dfd39ce0" xmlns:ns4="15d78002-bc9c-4a72-9b22-72c074cbc93f" xmlns:ns5="508ba6eb-9e09-4fd5-92f2-2d9921329f2d" xmlns:ns6="bd8679c4-60e4-4c39-b071-1d80d6be7345" targetNamespace="http://schemas.microsoft.com/office/2006/metadata/properties" ma:root="true" ma:fieldsID="82a91016be4c2eadee8f3a072a41e7fe" ns1:_="" ns2:_="" ns3:_="" ns4:_="" ns5:_="" ns6:_="">
    <xsd:import namespace="http://schemas.microsoft.com/sharepoint/v3"/>
    <xsd:import namespace="14a9c00f-d9e3-4eb9-aad3-f69239d17d9c"/>
    <xsd:import namespace="3a2cca07-d411-4b48-b7e8-c526dfd39ce0"/>
    <xsd:import namespace="15d78002-bc9c-4a72-9b22-72c074cbc93f"/>
    <xsd:import namespace="508ba6eb-9e09-4fd5-92f2-2d9921329f2d"/>
    <xsd:import namespace="bd8679c4-60e4-4c39-b071-1d80d6be7345"/>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5:_dlc_DocIdPersistId" minOccurs="0"/>
                <xsd:element ref="ns5:_dlc_DocId" minOccurs="0"/>
                <xsd:element ref="ns5:_dlc_DocIdUrl" minOccurs="0"/>
                <xsd:element ref="ns6:MediaServiceMetadata" minOccurs="0"/>
                <xsd:element ref="ns6:MediaServiceFastMetadata" minOccurs="0"/>
                <xsd:element ref="ns4:SharedWithUsers" minOccurs="0"/>
                <xsd:element ref="ns4:SharedWithDetails" minOccurs="0"/>
                <xsd:element ref="ns6:MediaServiceAutoKeyPoints" minOccurs="0"/>
                <xsd:element ref="ns6:MediaServiceKeyPoints" minOccurs="0"/>
                <xsd:element ref="ns6:lcf76f155ced4ddcb4097134ff3c332f" minOccurs="0"/>
                <xsd:element ref="ns6:MediaServiceOCR" minOccurs="0"/>
                <xsd:element ref="ns6:MediaServiceGenerationTime" minOccurs="0"/>
                <xsd:element ref="ns6:MediaServiceEventHashCode" minOccurs="0"/>
                <xsd:element ref="ns6:MediaServiceDateTaken" minOccurs="0"/>
                <xsd:element ref="ns6:MediaServiceLocation" minOccurs="0"/>
                <xsd:element ref="ns6:MediaLengthInSeconds" minOccurs="0"/>
                <xsd:element ref="ns6:MediaServiceObjectDetectorVersions" minOccurs="0"/>
                <xsd:element ref="ns6: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1" nillable="true" ma:displayName="Unified Compliance Policy Properties" ma:hidden="true" ma:internalName="_ip_UnifiedCompliancePolicyProperties">
      <xsd:simpleType>
        <xsd:restriction base="dms:Note"/>
      </xsd:simpleType>
    </xsd:element>
    <xsd:element name="_ip_UnifiedCompliancePolicyUIAction" ma:index="4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2;#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PSE|9ea7551c-3779-4ad9-9661-273f91da302a"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2cca07-d411-4b48-b7e8-c526dfd39ce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93902a0f-c0a8-4c8c-9a01-46fb3c8d37b4}" ma:internalName="TaxCatchAll" ma:showField="CatchAllData" ma:web="15d78002-bc9c-4a72-9b22-72c074cbc93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3902a0f-c0a8-4c8c-9a01-46fb3c8d37b4}" ma:internalName="TaxCatchAllLabel" ma:readOnly="true" ma:showField="CatchAllDataLabel" ma:web="15d78002-bc9c-4a72-9b22-72c074cbc93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78002-bc9c-4a72-9b22-72c074cbc93f"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d8679c4-60e4-4c39-b071-1d80d6be7345"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36A28E-31A6-4D4E-82C6-F635C337740F}"/>
</file>

<file path=customXml/itemProps2.xml><?xml version="1.0" encoding="utf-8"?>
<ds:datastoreItem xmlns:ds="http://schemas.openxmlformats.org/officeDocument/2006/customXml" ds:itemID="{2FF9F9FE-FF35-424B-BF44-A263EE37EF7F}"/>
</file>

<file path=customXml/itemProps3.xml><?xml version="1.0" encoding="utf-8"?>
<ds:datastoreItem xmlns:ds="http://schemas.openxmlformats.org/officeDocument/2006/customXml" ds:itemID="{8C2C86BF-EEAB-4F15-A1C3-1DC3793E0A90}"/>
</file>

<file path=customXml/itemProps4.xml><?xml version="1.0" encoding="utf-8"?>
<ds:datastoreItem xmlns:ds="http://schemas.openxmlformats.org/officeDocument/2006/customXml" ds:itemID="{C6E1AA76-0C50-4C0A-A282-F45D17212D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Sarraj</dc:creator>
  <cp:keywords/>
  <dc:description/>
  <cp:lastModifiedBy>AL SALQAN, Karmel</cp:lastModifiedBy>
  <cp:revision/>
  <dcterms:created xsi:type="dcterms:W3CDTF">2019-12-09T08:45:40Z</dcterms:created>
  <dcterms:modified xsi:type="dcterms:W3CDTF">2025-07-10T11:26:22Z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0x0101002C34C447E6454A40A553EE97A6C471860015CF99BDAF29DD4A929D1C8A75FAA77B</vt:lpwstr>
  </property>
  <property fmtid="{D5CDD505-2E9C-101B-9397-08002B2CF9AE}" pid="3" name="Document_Language">
    <vt:lpwstr>2</vt:lpwstr>
  </property>
  <property fmtid="{D5CDD505-2E9C-101B-9397-08002B2CF9AE}" pid="4" name="Country">
    <vt:lpwstr>1;#PSE|9ea7551c-3779-4ad9-9661-273f91da302a</vt:lpwstr>
  </property>
  <property fmtid="{D5CDD505-2E9C-101B-9397-08002B2CF9AE}" pid="5" name="Contract_reference">
    <vt:lpwstr>402</vt:lpwstr>
  </property>
  <property fmtid="{D5CDD505-2E9C-101B-9397-08002B2CF9AE}" pid="6" name="Project_code">
    <vt:lpwstr>148</vt:lpwstr>
  </property>
  <property fmtid="{D5CDD505-2E9C-101B-9397-08002B2CF9AE}" pid="7" name="_dlc_DocIdItemGuid">
    <vt:lpwstr>7972fe1a-ba5b-4f4e-afd8-f1bcdf37327b</vt:lpwstr>
  </property>
  <property fmtid="{D5CDD505-2E9C-101B-9397-08002B2CF9AE}" pid="8" name="MediaServiceImageTags">
    <vt:lpwstr/>
  </property>
  <property fmtid="{D5CDD505-2E9C-101B-9397-08002B2CF9AE}" pid="9" name="Document_Type">
    <vt:lpwstr/>
  </property>
  <property fmtid="{D5CDD505-2E9C-101B-9397-08002B2CF9AE}" pid="10" name="Document_Status">
    <vt:lpwstr/>
  </property>
</Properties>
</file>