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enabelbe.sharepoint.com/sites/PSE/Contracts/21_Public_Contracts/PSE22001_SO1/PSE22001-10074_Works in 5 schools in EJ/1_Preparation/"/>
    </mc:Choice>
  </mc:AlternateContent>
  <xr:revisionPtr revIDLastSave="281" documentId="13_ncr:1_{375FD1E2-847E-45CE-81BD-08415BC25F16}" xr6:coauthVersionLast="47" xr6:coauthVersionMax="47" xr10:uidLastSave="{D10FB8AE-29DD-443F-8375-7C0F5B529680}"/>
  <bookViews>
    <workbookView xWindow="-110" yWindow="-110" windowWidth="19420" windowHeight="11500" tabRatio="909" xr2:uid="{00000000-000D-0000-FFFF-FFFF00000000}"/>
  </bookViews>
  <sheets>
    <sheet name="Lot 2" sheetId="10" r:id="rId1"/>
    <sheet name="lists" sheetId="3" r:id="rId2"/>
    <sheet name="Mech. Preamble" sheetId="11" r:id="rId3"/>
    <sheet name="Elect. Preamble" sheetId="12" r:id="rId4"/>
  </sheets>
  <externalReferences>
    <externalReference r:id="rId5"/>
    <externalReference r:id="rId6"/>
  </externalReferences>
  <definedNames>
    <definedName name="_xlnm._FilterDatabase" localSheetId="0" hidden="1">'Lot 2'!$B$7:$H$98</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'Lot 2'!$A$1:$I$198</definedName>
    <definedName name="_xlnm.Print_Titles" localSheetId="0">'Lot 2'!$6:$7</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10" l="1"/>
  <c r="H44" i="10"/>
  <c r="H181" i="10" s="1"/>
  <c r="H35" i="10"/>
  <c r="H30" i="10"/>
  <c r="H179" i="10" s="1"/>
  <c r="H27" i="10"/>
  <c r="H178" i="10" s="1"/>
  <c r="H186" i="10"/>
  <c r="H185" i="10"/>
  <c r="H184" i="10"/>
  <c r="H183" i="10"/>
  <c r="H182" i="10"/>
  <c r="H180" i="10"/>
  <c r="H177" i="10"/>
  <c r="H176" i="10"/>
  <c r="H175" i="10"/>
  <c r="C186" i="10"/>
  <c r="C185" i="10"/>
  <c r="C184" i="10"/>
  <c r="C183" i="10"/>
  <c r="C182" i="10"/>
  <c r="C181" i="10"/>
  <c r="C180" i="10"/>
  <c r="C179" i="10"/>
  <c r="C178" i="10"/>
  <c r="C177" i="10"/>
  <c r="C176" i="10"/>
  <c r="C175" i="10"/>
  <c r="B186" i="10"/>
  <c r="B185" i="10"/>
  <c r="B184" i="10"/>
  <c r="B183" i="10"/>
  <c r="B182" i="10"/>
  <c r="B181" i="10"/>
  <c r="B180" i="10"/>
  <c r="B179" i="10"/>
  <c r="B178" i="10"/>
  <c r="B177" i="10"/>
  <c r="B176" i="10"/>
  <c r="B175" i="10"/>
  <c r="D195" i="10"/>
  <c r="D194" i="10"/>
  <c r="H120" i="10"/>
  <c r="H121" i="10"/>
  <c r="H122" i="10"/>
  <c r="H123" i="10"/>
  <c r="H124" i="10"/>
  <c r="H125" i="10"/>
  <c r="H127" i="10"/>
  <c r="H128" i="10"/>
  <c r="H131" i="10"/>
  <c r="H132" i="10"/>
  <c r="H133" i="10"/>
  <c r="H134" i="10"/>
  <c r="H135" i="10"/>
  <c r="H137" i="10"/>
  <c r="H138" i="10"/>
  <c r="H140" i="10"/>
  <c r="H141" i="10"/>
  <c r="H143" i="10"/>
  <c r="H144" i="10"/>
  <c r="H145" i="10"/>
  <c r="H146" i="10"/>
  <c r="H147" i="10"/>
  <c r="H148" i="10"/>
  <c r="H150" i="10"/>
  <c r="H153" i="10"/>
  <c r="H154" i="10"/>
  <c r="H155" i="10"/>
  <c r="H156" i="10"/>
  <c r="H157" i="10"/>
  <c r="H158" i="10"/>
  <c r="H159" i="10"/>
  <c r="H160" i="10"/>
  <c r="H163" i="10"/>
  <c r="H164" i="10"/>
  <c r="H165" i="10"/>
  <c r="H166" i="10"/>
  <c r="H167" i="10"/>
  <c r="H168" i="10"/>
  <c r="H169" i="10"/>
  <c r="H170" i="10"/>
  <c r="H171" i="10"/>
  <c r="H172" i="10"/>
  <c r="H69" i="10"/>
  <c r="H70" i="10"/>
  <c r="H71" i="10"/>
  <c r="H72" i="10"/>
  <c r="H73" i="10"/>
  <c r="H74" i="10"/>
  <c r="H75" i="10"/>
  <c r="H76" i="10"/>
  <c r="H79" i="10"/>
  <c r="H80" i="10"/>
  <c r="H81" i="10"/>
  <c r="H83" i="10"/>
  <c r="H84" i="10"/>
  <c r="H85" i="10"/>
  <c r="H86" i="10"/>
  <c r="H89" i="10"/>
  <c r="H90" i="10"/>
  <c r="H91" i="10"/>
  <c r="H92" i="10"/>
  <c r="H93" i="10"/>
  <c r="H94" i="10"/>
  <c r="H95" i="10"/>
  <c r="H96" i="10"/>
  <c r="H98" i="10"/>
  <c r="H61" i="10"/>
  <c r="H62" i="10"/>
  <c r="H63" i="10"/>
  <c r="H50" i="10"/>
  <c r="H51" i="10"/>
  <c r="H52" i="10"/>
  <c r="H53" i="10"/>
  <c r="H54" i="10"/>
  <c r="H55" i="10"/>
  <c r="H38" i="10"/>
  <c r="H39" i="10"/>
  <c r="H40" i="10"/>
  <c r="H41" i="10"/>
  <c r="H42" i="10"/>
  <c r="H43" i="10"/>
  <c r="H21" i="10"/>
  <c r="H22" i="10"/>
  <c r="H23" i="10"/>
  <c r="H10" i="10"/>
  <c r="H11" i="10"/>
  <c r="H12" i="10"/>
  <c r="H13" i="10"/>
  <c r="H14" i="10"/>
  <c r="H15" i="10"/>
  <c r="H16" i="10"/>
  <c r="H17" i="10"/>
  <c r="H18" i="10"/>
  <c r="H67" i="10"/>
  <c r="H188" i="10" l="1"/>
  <c r="H118" i="10"/>
  <c r="H99" i="10" l="1"/>
  <c r="H34" i="10" l="1"/>
  <c r="H47" i="10"/>
  <c r="H64" i="10" l="1"/>
  <c r="H9" i="10"/>
  <c r="H29" i="10"/>
  <c r="H20" i="10" l="1"/>
  <c r="H60" i="10" l="1"/>
  <c r="H58" i="10" l="1"/>
  <c r="H46" i="10" l="1"/>
  <c r="H26" i="10" l="1"/>
  <c r="H57" i="10" l="1"/>
  <c r="H56" i="10" s="1"/>
  <c r="H19" i="10" l="1"/>
  <c r="H31" i="10" l="1"/>
  <c r="H37" i="10"/>
  <c r="H32" i="10"/>
  <c r="H59" i="10" l="1"/>
  <c r="H49" i="10"/>
  <c r="H45" i="10"/>
  <c r="H33" i="10" l="1"/>
  <c r="H28" i="10" l="1"/>
  <c r="H25" i="10" l="1"/>
  <c r="H24" i="10" l="1"/>
  <c r="H8" i="10"/>
</calcChain>
</file>

<file path=xl/sharedStrings.xml><?xml version="1.0" encoding="utf-8"?>
<sst xmlns="http://schemas.openxmlformats.org/spreadsheetml/2006/main" count="554" uniqueCount="413">
  <si>
    <t>Nr.</t>
  </si>
  <si>
    <t>ITEM</t>
  </si>
  <si>
    <t>DESCRIPTION OF WORK NEEDED / SPECIFICATIONS</t>
  </si>
  <si>
    <t>UNIT</t>
  </si>
  <si>
    <t>QUANTITY</t>
  </si>
  <si>
    <t>RATE €</t>
  </si>
  <si>
    <t>TOTAL 
EURO</t>
  </si>
  <si>
    <t>EXCAVATION,  DEMOLITION, &amp; EARTH WORKS</t>
  </si>
  <si>
    <t>TOT</t>
  </si>
  <si>
    <t>Dismantle the furniture of the old lab including all the sinks, workstation tables, cupboards, gase and water pipes, fans, and any related items to the lab, all in good condition should be delivered to the administration of the school and transfer all debris to permitted places according to laws</t>
  </si>
  <si>
    <t>Rates includes the price of moving the furniture, keeping it untill the works are done, also rate includes keeping the stools in good condition to reinstall after finalizing the works.</t>
  </si>
  <si>
    <t>lumpsum</t>
  </si>
  <si>
    <t>Moving the furniture of the school during painting works and other works is the responsibiity of the contractor and should keep in good situation and protect from damage, and reinstall after finalizing works</t>
  </si>
  <si>
    <t>Carefully demolish the existing  block  partition as in drawings A03</t>
  </si>
  <si>
    <t>Rate also includes:
- carting away the debris. 
All according to the drawings and to the instructions of the Director of Works.
Contractor should ask the director of work about the appliences before carting away.</t>
  </si>
  <si>
    <t>m2</t>
  </si>
  <si>
    <t>Dismantle and removal the lower &amp; upper kitchenette cabinats and granit in addition to all mechanical works and fixtures including sink &amp; faucet.</t>
  </si>
  <si>
    <t>Dimantle and removal of wooden panels in front of MDB</t>
  </si>
  <si>
    <t>Rates includes carting away the debris, fixing all halls or any other damage after dismantling the wooden panels. All according to directions of the dircetor of works.</t>
  </si>
  <si>
    <t>no.</t>
  </si>
  <si>
    <t>Breakdown and remove the existing ground tiles and its skirting up to 30 cm depth in the old lab and new lab</t>
  </si>
  <si>
    <t>All according to the Director of Works. Rate also includes backfill underneath &amp;  carting away debris. 
Conrtactor should submit a drawing to show the elements for demolishing to be approved by the work director</t>
  </si>
  <si>
    <t>Ditto for the floor of the kitchen of the teacher's room</t>
  </si>
  <si>
    <t xml:space="preserve">Excavations next to external wall in the basement excavations depth range (15-20 cm) for </t>
  </si>
  <si>
    <t xml:space="preserve">Rate includes removal of surplus material from site to an approved dumping area, all according to specifications and the directon of diector engineer. </t>
  </si>
  <si>
    <t>Dimantle and removal of part of the concrete steps using mechanical tools to keep fine edges and cut (dismantle two steps each step is about 1.2 m length)</t>
  </si>
  <si>
    <t>1.10</t>
  </si>
  <si>
    <t>Dimantle and removal of internal plastering in the kitchenet</t>
  </si>
  <si>
    <t>CONCRETE , BLOCK WORKS AND STONE WORKS</t>
  </si>
  <si>
    <t>(Provisional item) Supply and Cast Reinforced Concrete Grade 'B300'  for Matt- foundationw thickness 15cm &amp; painting with three coats of Nitroproof 230 from FOSROC or equivalent (for the buried parts).</t>
  </si>
  <si>
    <t>Minimum cement content of 350 Kg. per cubic meter 
Price includes the reinforcing steel, the pipe, the casting and everything necessary to complete the work according to the specifications, plans and instructions of the director of work engineer.</t>
  </si>
  <si>
    <t>Supply and build hollow concrete blocks 10 cm including 8mm dowels every two courses</t>
  </si>
  <si>
    <t xml:space="preserve">Rate iclude built in cement sand mortar (1:3) mix.
The rate includes 20cm high reinforced beams over doors and over 2m high block wall, running through the total length and width of the block wall, and all according to drawings and engineer's instructions. </t>
  </si>
  <si>
    <t>(20x10x6cm), or any other shape (shape, pattern and color as approved by the engineer), and the face surface not less than 7 mm basalt layer, including at least 5- 15 cm compacted clean sand or seesem bed under tiles, filling the bed joint  between tiles with clean sand, compacting and tiles testing, the shape  and color of interlock tiles to be approved by engineer, all according to drawings, specifications and instructions of the Director of Works.</t>
  </si>
  <si>
    <t>Works of cleaning stone in the new toilet</t>
  </si>
  <si>
    <t xml:space="preserve">Rate also includes:
- carting away the debris. 
All according to the drawings and to the instructions of the Director of Works.
</t>
  </si>
  <si>
    <t xml:space="preserve">Rate includes: 
The gypsum structure will be composed of 1.27cm gypsum boards,  metal studs 0.6 mm thick , 40 center to center, anchoring to walls, ground using rubber bed matt, and ceilings, angles with the opening/
The works shall be carried out according to the instructions and to the approval of the Director of Works.
 </t>
  </si>
  <si>
    <t xml:space="preserve">Supply and build 7cm overall thickness 2 faces blue  prefinished gypsum partitions (water proof) for new toilet </t>
  </si>
  <si>
    <t xml:space="preserve">Rate includes: 
The gypsum structure will be composed of 1.27cm gypsum boards on both faces, 7cm wide metal studs 0.6 mm thick , 40 center to center, anchoring to walls, ground using rubber bed matt, and ceilings, work includes 
The rate also includes 120x60x5cm thick compressed ready-made rock wool panel boards, 24kg/m3
The works shall be carried out according to the instructions and to the approval of the Director of Works.
 </t>
  </si>
  <si>
    <t>PLASTERING WORKS</t>
  </si>
  <si>
    <t>Internal Plastering 13mm</t>
  </si>
  <si>
    <t xml:space="preserve">Prepare surfaces and apply in three coats of rough and fine finish with ordinary Portland cement, sand and lime as specified 13mm thick on walls
 The price includes installation of metal lathe 200 mm wide to all chases of electro  mechanical works and to junctions of block work and concrete. It shall also include for all stop beads, angle beads Ref Protector 1012, 3204, and movement beads, all per engineer's instructions. </t>
  </si>
  <si>
    <t>External decorative rough colored plastering  for the walls of the playground and the extrnal elevation of the toilets</t>
  </si>
  <si>
    <t>Supply and install flexible acrylic plaster coating. Surface preparation: make sure that the surface was prepared by external plastering. 
Application: apply using brush or roller one coat of special colored bonding primer ,apply one coat of the flexible acrylic plaster using metal spatula and move the spatula to get the desired uniform texture, manufacturer tambour acrylic shlicht system or equivalent, color to be selected by the engineer.</t>
  </si>
  <si>
    <t>TILING, FLOORING AND MARBLE WORKS</t>
  </si>
  <si>
    <t>Supply and install   European Class A -porcelain floor tiles - full body - matt min. 10 mm thick</t>
  </si>
  <si>
    <t xml:space="preserve">Rates include:
laid on 25mm thick mortar bed (1:3), on a minimum 120mm thick aggregate (simsim) bed. According to specifications and to Engineer's instructions. Rate includes use of 3 mm spacers, sand/ cement mortar with special grouting mortar such as Mapei or equivalent. rate includes skirting with hieght of 11mm laid on 10mm thick mortar backing (1:3).Non-slip, full body, and 8mm thick for the toilets (The type is from Spain or Italy grade A).
The price shall include grouting with a water resistant grout  like   Mapei PLUS or equivalent, and sand-cement fill under tiles, and all as per engineer's instructions. Color and size shall be approved by the director engineer. 
</t>
  </si>
  <si>
    <t>(The type is from Spain or Italy grade A). The price shall include grouting with a water-resistant grout like   Mapei Plus or equenvilant and sand-cement fill under tiles or suitable adhisive and all as per the engineer's instructions. Color and size shall be approved by the director engineer</t>
  </si>
  <si>
    <t>Supply &amp; install window &amp; door sills in addition to the required steps</t>
  </si>
  <si>
    <t xml:space="preserve">Local marble 3cm thick, for the doors of service building and admin room, 
Rates includes using mortar from cement and sand 3-1 , rounded fillets and polish surface,and the pointing with white cement and all works needed to accomplish the work and all according to engineer's instructions </t>
  </si>
  <si>
    <t>m (linear)</t>
  </si>
  <si>
    <t xml:space="preserve">Supply &amp; install kitchen granite for worktop 62 cm </t>
  </si>
  <si>
    <t xml:space="preserve"> 2cm (brazili, hindi, or equivalent) high quality granite worktop with the rounded edge with 150mm high x 20mm thick  granite upstand on worktops.</t>
  </si>
  <si>
    <t>PAINTING WORKS</t>
  </si>
  <si>
    <t xml:space="preserve">Painting works includes moving all the school futrniture and covering to keep clean from dust and paint to keep it clean and return all furniture to their original places before provisional acceptance </t>
  </si>
  <si>
    <t>Supply all kinds of raw material and apply 3 layers of acrylic paint supercryl 2000 from tambour or equivalent for internal walls  wherever needed or instructed by the site engineer,
Rate includes preparing the surface, cleaning, removing dust and foreign matter, sanding with sandpaper, checking the walls with Calcimo X and putty (GOLD BOND brand or an approved equivalent), then applying three coats of SUPER CRYL 2000 or equivalent, all as instructed and approved by the site engineer and all according to specifications (color be specified by the engineer taking into consideration that color has to be ready mixed).</t>
  </si>
  <si>
    <t>Supply &amp; apply Polycid paint for ceilings of school for basement,  ground &amp; first floors, staircase and landings of staircase</t>
  </si>
  <si>
    <t xml:space="preserve">Rate includes preparing the surface, cleaning, removing dust and foreign matter, sanding with sandpaper, checking the walls with Calcimo X and putty (GOLD BOND brand or an approved equivalent), then applying three coats of 3 layers of polycid paint with all needed materials.  </t>
  </si>
  <si>
    <t>Rate includes : removing old painting by mechanical wire prush and sanding all the rust, and three coats of poliur paint and one coat of primer, 
colour to be given by engineer, and all according t the instructions of director of work</t>
  </si>
  <si>
    <t>Supply and paint three layers of oil paint for metal existing steel exit door (the entrance &amp; teacher's room, terrace) in addition to the required maintenance for the door including hinges agronomy, handles, rubber and finer protection</t>
  </si>
  <si>
    <t>Rate includes removing old painting by mechanical wire prush and sanding all the rust,  three coats of poliur paint and one coat of primer, 
colour to be given by engineer, and all according t the instructions of director of work</t>
  </si>
  <si>
    <t>Supply all materials needed and apply poliur paint for wooden doors, works include remove old paint using sand paper. Clean thoroughly .fill holes with PVA  putty and allow drying completely . Sand the putty to obtain a uniform clean and smooth surface .Apply two or three coats of water based poliur using manufacturer tambour water based poliur or equivalent , color to be selected by the engineer and all according to engineer's instructions, works include dismantle door hardware and reinstall after finishing the paint.</t>
  </si>
  <si>
    <t>CARPENTRY &amp; JOINERY WORKS</t>
  </si>
  <si>
    <t>Supply &amp; install wooden door for  the new toilet in the ground floor</t>
  </si>
  <si>
    <t xml:space="preserve">overall size (85 x 210cm x 45mm thick), or (90 x 210cm x 45mm thick), (70 x 185cm x 45mm) thick thick, complete with 2mm galvanized steel frame, 20 cm high stainless steel sheet 1.5mm thick screwed to door from both sides, 46x37mm hard wood edging (beech wood), 5mm plywood with formica finish as Formix or equevilant, architrave, cover bead, handles, lock, weatherboards, ironmongery, hardware and painting where needed. Ironmongery for the wooden doors as follow: Locks, cylinders, and handles are "UNION" original British made, or equivalent.
</t>
  </si>
  <si>
    <t xml:space="preserve">Supply &amp; install lower kitchenette  cabinets size 60cm wide x 90 cm high, in addition to side cabinet 60*75*240 cm </t>
  </si>
  <si>
    <t>Composed plywood wooden frame , 20mm blockboards to be high quality formaica both sides (colours are selected by the director of Works), and Beech wood lipping to all exposed edges, including corners, doors, the blockboard base, back, shelves, drawers, sides, stiles, locks and rails, ironmongery, hardware, and paint where applicable. The contractor should submit a shop drawing to be approved by the director of the work.
All according to the instructions of Director of Works.</t>
  </si>
  <si>
    <t xml:space="preserve">Supply &amp; install metal galvanized fence ith a hieght of 2m.  as D1 in derawing A02- consist of three layers: the galvanized structure  (60*40*3)mm tubes ,Metal Mesh  (150*50*5)mm from the external side and galvanized metal sheets from the internal side of the fence with dimensions (150*1820*3 mm) </t>
  </si>
  <si>
    <t xml:space="preserve">
Rate includes plates, bolts, excavations for footings &amp; RC concrete footings 40*40 cm with depth of 50 cm, angles, connecting with adjacent stone buildings from both sides, and all necessary work to complete the woork according to the instructions of the director of work ( each tube needs seperate footing each 3 m)</t>
  </si>
  <si>
    <t xml:space="preserve">Supply &amp; install MULTI-LOCK door for the lab that opens toward out side, single-sided, overall size 90 x 210cm, rate includes finger protectors
</t>
  </si>
  <si>
    <t>Completed with galvanized steel frame, handles, Z-shape galvanized stiffeners every25cm, 2mm  thick steel sheet, 1 cm feamale thick hing, Nickel chrome door stopper "ALBA" type, door jack "YALE" type, lock pin introduced in 10cm deep steel jacket, rock wool, handles, loks, ironmongery, hardware, and painting.  All according to the drawings ( A05) and to the instructions of the engineer.</t>
  </si>
  <si>
    <t xml:space="preserve">Replacing the transperent glass of existing window at the aluminium façade in the ground floor in the new toilet with Frosted Glass </t>
  </si>
  <si>
    <t>rates includes all nessesary aluminuim works and maintenance of the window 
rate includes locks, silicone sealant, ironmongery, and hardware, fly screen.</t>
  </si>
  <si>
    <t>Supply &amp; install Metal Gate for at the corridor at the set back of the school wich is exit only (149* 200 cm) of galvanized steel RHS 80*80*2.6 mm thich &amp; 60*40* 2.65 and 40*40*2 mm with  Galvanized tubes covered with peforated galvanized panels 4mm thickness, oven painting with chosen color by the director of work,as detailed design in drawing A06</t>
  </si>
  <si>
    <t xml:space="preserve"> Rate includes all accessories of saftey, ironmongery "WALLY" made locks to be opened from inside only, hinged toward outside and cylinder,handles and painting for door, one coat anti rust and three coats of oil paintr, color to be giver by the director engineer.</t>
  </si>
  <si>
    <t>Installing and welding perforated panels on the existing door in the basement floor and closing all voids around the gate in addition to protection under the staircase, Rate includes : removing old painting by mechanical wire prush and sanding all the rust, and three coats of poliur paint and one coat of primer, 
colour to be given by engineer, and all according t the instructions of director of work</t>
  </si>
  <si>
    <t>Supply and install water insulation Under toilet &amp; kitchenette  floor tiles</t>
  </si>
  <si>
    <t xml:space="preserve">Two coating layers of NITROPROOF or equivalent waterproofing material under floor tiles, 2mm thick for each layer, and to keep 24 hours between the two layers.
Rate includes (Gluns) sanding layer (Cement and Sand 1:1) And the necessary work and treatment of angles, connections, and ends according to the manufacturer's instructions. And inspect the insulator after installation by immersing the surface with water at a depth of not less than (5) cm above the highest point, and all that is necessary according to the plans, specifications, and instructions of the engineer. Quantity will be calculated according to the horizontal plan only, no addition for vertical quantities. </t>
  </si>
  <si>
    <t>Rate includes cleaning the aluminum and glass surfaces thoroughly to remove dust, grease, and contaminants.</t>
  </si>
  <si>
    <t xml:space="preserve">Supply &amp; install lower HPL 13 mm  upper cabinets for lab size 40cm wide x 70 cm high, with Frame: frame of Reinforced phenolic core or compact laminate, Sealed with PVC or ABS edging, rate includes adjustable shelves and drawers for lab equipment, handels and hinges of 304 stainless steel, locks for all, 
The contractor should submit a shop drawing to be approved by the director of the work, &amp; colors to be chosen by director of work.
</t>
  </si>
  <si>
    <t>Supply student's table which is High-pressure laminate (HPL) ,  size 120 cm x 60 cm x 75 cm (L x W x H),  30*50 mm Frame of Powder-coated steel or aluminum, Surface Finish is Non-porous, scratch-resistant, and easy to clean, PVC or ABS edging to prevent damage.  submittal should be approved by director engineer. (photo for tables only)</t>
  </si>
  <si>
    <t>Supply chairs for the lab of polypropylene with stainless steel frame,  Anti-slip mechanism at the bottomת submittal should be approved by director engineer.</t>
  </si>
  <si>
    <t>MECHANICAL WORKS</t>
  </si>
  <si>
    <t>Plumbing System</t>
  </si>
  <si>
    <t>Sweage\Drain System :</t>
  </si>
  <si>
    <t>11.01.1</t>
  </si>
  <si>
    <t>Dismantle of existing PVC Pipes 110 mm diameter and reinstall after finishing the water insulation works (provisional)</t>
  </si>
  <si>
    <t xml:space="preserve">HDPE (High Density Poly Ethylene) Drain Pipes
Price Includes:
 including , excavation, or making core, concrete cover,  back filling, incasing with concrete, with all required fitting , as per specifications,
drawings and approval of supervisor engineer.
</t>
  </si>
  <si>
    <t>11.01.2</t>
  </si>
  <si>
    <t>Supply, install, testing and commissioning of HDPE  Pipes   from fixtues to traps or drains, including , excavation, or making core, back filling, incasing with concrete, with all required fitting , as per specifications,
drawings and approval of supervisor engineer.</t>
  </si>
  <si>
    <t>11.01.3</t>
  </si>
  <si>
    <t>Ditto, 50 mm diameter</t>
  </si>
  <si>
    <t>11.01.4</t>
  </si>
  <si>
    <t>Ditto,110 mm diameter</t>
  </si>
  <si>
    <t>11.01.5</t>
  </si>
  <si>
    <t xml:space="preserve">Cutting the existing plastic manhole to be on the level of the ground and changing the cover with 12.5 ton 60cm cover, benching according to drawing and specification  </t>
  </si>
  <si>
    <t>11.01.6</t>
  </si>
  <si>
    <t xml:space="preserve">Supply,Install,testing and comissioning an Plastic Manhole Dia 50 cm, Height 40 cm </t>
  </si>
  <si>
    <t>Price includes:
All digging and required fittings to proper installation.
Cutting Manhole according to floor level. With coresponding to the existing Manhole
Providing 4 inch Vent Pipe . As per specifications, drawings and approval of supervisor engineer</t>
  </si>
  <si>
    <t>11.01.7</t>
  </si>
  <si>
    <t>Supply, install, testing and commissioning floor
trap FT 4”chrome plated, threaded 15*15 cm
chrome plated cover, multi inlet adjustable with
trap floor drain,, price also includes
drainage horizontal pipes to nearest riser any other
necessary parts, accessories and all other fittings,
connections with the fixtures and main drain pipe
as per specifications, drawings and approval of
supervisor engineer.</t>
  </si>
  <si>
    <t>11.01.8</t>
  </si>
  <si>
    <t>Supply, install, testing and commissioning of 4" HDPE clean out , non adjustable 15*15 cm chrome plated cover floor clean out, price also includes drainage horizontal pipes to nearest riser and any other necessary parts and 
all other fittings, as per specifications drawings and approval of supervisor engineer.</t>
  </si>
  <si>
    <t>11.01.9</t>
  </si>
  <si>
    <t>Stainess Steel Rain trenchs with cover ,as shown in detail drawings,specifications and approval of supervisor engineer the price includes pipes and connecting to Manhole</t>
  </si>
  <si>
    <t xml:space="preserve">Price includes:
All digging and required fittings to proper installation
P-Trap </t>
  </si>
  <si>
    <t>11.01.10</t>
  </si>
  <si>
    <t xml:space="preserve">Supply &amp; install Resin concrete trenchs with  cast iron grating cover , ANRINE or equivelant , min dimension 20*30 cm as shown in detail drawings,specifications and approval of supervisor engineer. </t>
  </si>
  <si>
    <t xml:space="preserve">rate includes  cutting asphalt (area of 14 m2), water insulation on the concrete wall, installing the trench and connecting to existing water drain point with suitable slope, and fixing all the asphalt surrounding the new trence with new asphalt layer 9 cm width with suitable slope, all according to directions of the director of works </t>
  </si>
  <si>
    <t>Water System :</t>
  </si>
  <si>
    <t>11.02.2</t>
  </si>
  <si>
    <t>Supply, install, testing and commissioning of copper 
Collector Italian brands for domestic cold water,the price includes all fittings (vent, valves, steel cupboard double doors oven painted minimum thickness 1.5 mm, price include (Eyes) for all sanitary fixtures, , all as shown in drawings, specifications, and all other fittings as per specifications, drawings and approval of supervisor 
engineer.</t>
  </si>
  <si>
    <t>11.02.3</t>
  </si>
  <si>
    <t>1- Size 3/4"</t>
  </si>
  <si>
    <t>11.02.4</t>
  </si>
  <si>
    <t>1- Size 1"</t>
  </si>
  <si>
    <t>11.02.5</t>
  </si>
  <si>
    <t>Connecting to existing water source and closing the old source for the lab</t>
  </si>
  <si>
    <t>including all required thickness as in specifications rolled by plastic bonds, sleeves,  rubber expansion joint,  automatic air vents, drain cocks with all required fittings and connections . All is according to drawings, specifications and approval of the Engineer.</t>
  </si>
  <si>
    <t>Sanitary fixtures :</t>
  </si>
  <si>
    <t>11.03.1</t>
  </si>
  <si>
    <t>Supply, install, testing and commissioning of Closed Couple  European Toilet  (GROHE, ROCA,HANSGROHE, NOKEN), white color, Complete with  tank, and push button, with dimension  Price to include 1/2" *1/2" European angle valve, Hand bidet spray (hand shower) with 8mm, 1m length flexible tube and wall hook, soft closing seat cover, price also 
includes drainage horizontal pipes to nearest riser and all other fittings, all as per specifications, drawings and approval of supervisor engineer. And as shown as detail</t>
  </si>
  <si>
    <t>11.03.2</t>
  </si>
  <si>
    <t>Supply, install, testing and commissioning of White 
Wash Basin-semi pedestal European origin. Size 
(40*56) cm with faucet . Complete with all fittings, valves, wash basin trap kit, waste pipes to nearest floor trap, European gear mixer, connection to water distribution, traps, and any other necessary parts,
include 1/2" *3/8" European angle valves with 3/8" 
flexible pipes , waste pipes  to nearest floor trap, connection to water distribution All as per specifications, drawings and approval of supervisor engineer.</t>
  </si>
  <si>
    <t>Rate includes  mirror size (90*50) . inclluded all  accessories such as  soap dispensers, hangers, hooks, mirrors, toilet paper hangers ( European made )</t>
  </si>
  <si>
    <t>Supply, install, testing and commissioning of Stainless Steel Sink . Size 
(40*54) cm with faucet . Complete with all fittings, valves, wash basin trap kit, waste pipes to nearest floor trap, European gear mixer, connection to water distribution, traps, and any other necessary parts,
include 1/2" *3/8" European angle valves with 3/8" 
flexible pipes , waste pipes  to nearest floor trap, connection to water distribution All as per specifications, drawings and approval of supervisor engineer.</t>
  </si>
  <si>
    <t>Rate includes  mirror size (90*50) . inclluded all  accessories such as  soap dispensers, hangers, hooks, mirrors,</t>
  </si>
  <si>
    <t>11.03.3</t>
  </si>
  <si>
    <t>Supply, install, testing and commissioning of faucet, one line price includes  1/2" *3/8" European angle valve with 3/8"  flexible pipe ,  should get an  approval of supervisor engineer</t>
  </si>
  <si>
    <t xml:space="preserve">HVAC &amp; ACWorks </t>
  </si>
  <si>
    <t>11.04.1</t>
  </si>
  <si>
    <t xml:space="preserve">Supply,Install,testing and comissioning an axial exhaust inline fan. Complete with all work for connection and outside exhaust protection grill . All as specifications, drawing and appproval of supervisor engineer 
Manufacturer Solar and Palau  or its approved equivalent
</t>
  </si>
  <si>
    <t>11.04.2</t>
  </si>
  <si>
    <t>300 Silent Plus 320 m3/hr @ 32 dB</t>
  </si>
  <si>
    <t>11.04.3</t>
  </si>
  <si>
    <t>300 Silent 280 m3/hr @ 32 dB</t>
  </si>
  <si>
    <t>11.04.4</t>
  </si>
  <si>
    <t>200 Silent 180 m3/hr @ 32 dB</t>
  </si>
  <si>
    <t>11.04.5</t>
  </si>
  <si>
    <t>100 Silent 100 m3/hr @ 32 dB</t>
  </si>
  <si>
    <t>11.04.6</t>
  </si>
  <si>
    <t xml:space="preserve">INVERTER   Technology/ Energy rating A/ Heating &amp; Cooling  TADIRAN or its approved equivalent. 32,000 (BTU/H)/ /[V/Hz/Ph] </t>
  </si>
  <si>
    <t>Price includes:
Hanging , supports and brackets, drainage pumps where required
All Fittings and Accessories needed for complete installation.</t>
  </si>
  <si>
    <t>11.04.7</t>
  </si>
  <si>
    <t>Ditto, but 28,000 (BTU/H)</t>
  </si>
  <si>
    <t>11.04.8</t>
  </si>
  <si>
    <t>Ditto, but 18,000 (BTU/H)</t>
  </si>
  <si>
    <t>11.04.9</t>
  </si>
  <si>
    <t xml:space="preserve">Dismantle of existing Fans in class rooms and disposed according to supervisor notes and approvals </t>
  </si>
  <si>
    <t>Price includes:
All works needed to fix the holes in walls or windows according to supervisor engineer</t>
  </si>
  <si>
    <t>Fire Fighting System :</t>
  </si>
  <si>
    <t>11.05.1</t>
  </si>
  <si>
    <t>Supply and install Portable Fire Extinguisher ABC of 6Kg, capacity each in Location as decided by the Supervisor Engineer. The installation shall be complete with brackets and it.</t>
  </si>
  <si>
    <t>ELECTRICAL WORKS</t>
  </si>
  <si>
    <t>General Provisions of Electrical Works</t>
  </si>
  <si>
    <t>Rates of electrical installations shall includes for:-</t>
  </si>
  <si>
    <t>Electrical works prices include dismantle and removal of old existing works and to be handed  over to the supervising engineer in good condition.</t>
  </si>
  <si>
    <t>Electrical works including all required materials, accessories, labor, all as required according to drawings, specifications and bill of quantities.</t>
  </si>
  <si>
    <t xml:space="preserve">Forming, or cutting hales, chases, channels etc.in reinforced concrete structure, block works or existing walls </t>
  </si>
  <si>
    <t>Fixing, plasterimg and making good all the cutting holes, channels…etc. after the work is sufficiently advanced.</t>
  </si>
  <si>
    <t>Cutting, and pining including all making good</t>
  </si>
  <si>
    <t>Plugging and screwing</t>
  </si>
  <si>
    <t>Preparation of all required workshop drawings and as built drawings.</t>
  </si>
  <si>
    <t>Preparing working drawings by authorized Fire Alarm Engineer</t>
  </si>
  <si>
    <t>Protection of all electrical works</t>
  </si>
  <si>
    <t>All Labelling shall be engraved type</t>
  </si>
  <si>
    <t>All conduits used should be fire retardant and color coded.</t>
  </si>
  <si>
    <t>providing Operating and Maintenance Manual
Mechanical and Electrical Services including as made drawings as specified.</t>
  </si>
  <si>
    <t>Catalogs of all materials and equipment proposed by the contractor must be submitted and attached to the  financial &amp;Technical  offer brochure, duly signed and stamped.</t>
  </si>
  <si>
    <t xml:space="preserve">Rate includes Inspection of electrical installation inside the buildings &amp; the playgrounds by licensed electrical inspection engineer at least Level(2), including cost of inspection and assistance to inspector in taking instrument readings, providing test reports &amp; certificates for all electrical works including electrical panels. </t>
  </si>
  <si>
    <t>All Electrical Works should be according to local codes &amp; laws &amp; according to technical requirements of electricity company</t>
  </si>
  <si>
    <t>Builders works</t>
  </si>
  <si>
    <t>Supply, install, test and commission the following builders work including excavation and backfilling  as shown on drawing, as per the preamble, the specifications SECTION 16130 and supervision engineer's requirements.</t>
  </si>
  <si>
    <t>12.1.01</t>
  </si>
  <si>
    <t>Groundin gsystem as per detailed drawings</t>
  </si>
  <si>
    <t>lump sum</t>
  </si>
  <si>
    <t>Supply, install, test and commission 600/1000 volts N2XY (XLPE) copper cables with all required accessories for proper installation and operation, cable lugs, ties.  as shown on drawing, as per the preamble, the specifications and supervision engineer's requirements.</t>
  </si>
  <si>
    <t>12.02.00</t>
  </si>
  <si>
    <t>Cables of type N2XY (XLPE) or NYY, 3 x 2.5mm² section, fixed to structure, placed on ladders, or inside ducts, or inside conduits, including connections at both ends.</t>
  </si>
  <si>
    <t>12.02.01</t>
  </si>
  <si>
    <t>Cables of type N2XY (XLPE) or NYY, 5 x 2.5mm² section, fixed to structure, placed on ladders, or inside ducts, or inside conduits, including connections at both ends.</t>
  </si>
  <si>
    <t>12.2.02</t>
  </si>
  <si>
    <t>Cables of type N2XY (XLPE) or NYY, 5 x 10 mm² section, fixed to structure, placed on ladders, or inside ducts, or inside conduits, including connections at both ends.</t>
  </si>
  <si>
    <t>12.02.02</t>
  </si>
  <si>
    <t>Cables of type N2XY (XLPE) or NYY, 5 x 4mm² section, fixed to structure, placed on ladders, or inside ducts, or inside conduits, including connections at both ends.</t>
  </si>
  <si>
    <t>12.2.03</t>
  </si>
  <si>
    <t>Cables of type Premium 16/4 Fire Alarm Cable 
16 AWG 4 Conductors, Solid, Unshielded
Plenum Rated – FPLP, CL3P, FT6, fixed to structure, placed on ladders, or inside ducts, or inside conduits, including connections at both ends.</t>
  </si>
  <si>
    <t>12.02.03</t>
  </si>
  <si>
    <t>Copper conductors, 35 mm² section, without PVC insulation, direct buried inside ducts or excavations, including connections at both ends.</t>
  </si>
  <si>
    <t>Flexible Electrical Conduit</t>
  </si>
  <si>
    <t>12.3.01</t>
  </si>
  <si>
    <t>Supply, install, test and commission Flexible Electrical Conduit (50)mm2, rate includes all nedd accessores, as per the preamble, the specifications  and supervision engineer's requirements.</t>
  </si>
  <si>
    <t>12.3.02</t>
  </si>
  <si>
    <t>Supply, install, test and commission Flexible Electrical Conduit (37)mm2, rate includes all nedd accessores, as per the preamble, the specifications  and supervision engineer's requirements.</t>
  </si>
  <si>
    <t>Supply, install, test and commission the following power sockets/points/ isolators  as shown on drawing, as per the preamble, rate includes conduits, 3*2.5mm² N2XY cables to related electrical panel, as  the specifications and supervision engineer's directions.</t>
  </si>
  <si>
    <t>Legrand, GEWISS or Unica/Schneider</t>
  </si>
  <si>
    <t>12.04.14</t>
  </si>
  <si>
    <t>16A power twin socket outlet /water proof</t>
  </si>
  <si>
    <t>12.04.15</t>
  </si>
  <si>
    <t>Supply, install, connect, test and commission a Firefighters' circuit breaker IP65 4P 35A, including all conductors,  fire retardant rigid PVC conduits, ,Cable glands  , boxes, connection cables and all other accessories. as per drawings specifications and related standards.</t>
  </si>
  <si>
    <t>12.04.16</t>
  </si>
  <si>
    <t>Supply, install, connect, test and commission a Firefighters' circuit breaker IP65 2P 35A, including all conductors,  fire retardant rigid PVC conduits, Cable glands  , boxes, connection cables and all other accessories. as per drawings specifications and related standards.</t>
  </si>
  <si>
    <t>12.04.17</t>
  </si>
  <si>
    <t>Supply, install, connect, test, label and commission complete 1 HDMI and 1 Ethernet Wall box, rate includes data cable ( hard PVC outdoor ), boxes, RJ-45 (3M, DATWYLER or R&amp;M ) conduits,4K HDMI 5m cables , as  the specifications and supervision engineer's directions.</t>
  </si>
  <si>
    <t>12.04.18</t>
  </si>
  <si>
    <t xml:space="preserve">  2 pole switch with indication light boiler switch </t>
  </si>
  <si>
    <t>Main Electrical  Distribution Panels
Sport Electrical Panel</t>
  </si>
  <si>
    <t>12.5.01</t>
  </si>
  <si>
    <t>Supply, install, test and commission (L-DB),The electric switchboards shall be produced by a switchboard  manufacturer  certified by the Standards Institution of IEC 61439-2 . The switchboards must be ASSEMBLY system. The switchboard manufacturer shall be capable to provide engineering services both in consultation and maintenance,  as per drawings specifications and related standards, and  as requested by the supervising engineer, even if not mentioned.</t>
  </si>
  <si>
    <t>Supply and installation of the equipment Rate includes transporting,  storage support, connection to power field and factory testing, shop drawing and all items described in the Technical Specification and Layout as on complete system</t>
  </si>
  <si>
    <t>12.5.02</t>
  </si>
  <si>
    <t>Supply, install, test and commission Electrical panel (DB1-4), under plaster 24  module, rate includes ,depreciation relay N2XY cables to related electrical panel,  as per drawings specifications and related standards,and supervision engineer's directions,</t>
  </si>
  <si>
    <t>Lighting System</t>
  </si>
  <si>
    <t>12.6.01</t>
  </si>
  <si>
    <t xml:space="preserve">Removing  unneeded wiring </t>
  </si>
  <si>
    <t>Removing  all unneeded existing electrical wiring and old lighting units,  handing them over to the school according to the rules.</t>
  </si>
  <si>
    <t>12.6.02</t>
  </si>
  <si>
    <t xml:space="preserve">
Lighting point
Internal / External lighting point (N2XY 3x1.5 mm2)</t>
  </si>
  <si>
    <t>Supply, install, connect, test and commission a complete lighting point including all conductors,  fire retardant rigid PVC conduits, N2XY cables (3*1.5mm2), switches , boxes, connection cables and all other accessories. as per drawings specifications and related standards.</t>
  </si>
  <si>
    <t>12.6.03</t>
  </si>
  <si>
    <t xml:space="preserve">Lighting Fixtures
</t>
  </si>
  <si>
    <t xml:space="preserve">Supply, install, connect, test and commission complete lighting fixture, including all supports, lamps ( Philips , Cree,OSRAM LED ),  suspensions, clamps, switchgears, internal conductors and/or cables, and all other accessories necessary as per drawings, specifications and related standards.
All lighting fixtures should be fixed to concrete celling an hanged  by 2 steel ropes.
Approved manufactures for this section is Philips, Osram, Sylvania or engineer's approved equal.
</t>
  </si>
  <si>
    <t>12.6.04</t>
  </si>
  <si>
    <t>12.6.05</t>
  </si>
  <si>
    <t xml:space="preserve"> Compact LED light fixture, attached to the wall/ceiling, with IP65 opacity. 12W,4300 LM, 6500K,Lifespan≥30,000 Hr,as NISKO,MAGNUM series, or its  approved equivalent. </t>
  </si>
  <si>
    <t>12.6.06</t>
  </si>
  <si>
    <t xml:space="preserve">High-quality ceiling-mounted with  an IP65 white CLICK 40W WH 40cm, ,6500K,4300 LM,Lifespan≥35,000 Hr, as NISKO,MAGNUM series, or its  approved equivalent. </t>
  </si>
  <si>
    <t>12.6.07</t>
  </si>
  <si>
    <t>Signage adapted to LUXX /XT 3W exit sign. The height of the sign is 15 cm, exit sign straight down arrow, Rechargeable lighting and emergency lighting</t>
  </si>
  <si>
    <t>12.6.08</t>
  </si>
  <si>
    <t xml:space="preserve">professional LED floodlights designed with a powerful luminous flux,100W T2 150X50° IP66 neutral light,150Lm/W,Lifespan≥50,000 Hr,as NISKO,SKU: 74510150 series, or its  approved equivalent. </t>
  </si>
  <si>
    <t>12.6.09</t>
  </si>
  <si>
    <t xml:space="preserve">Single-purpose, ceiling-mounted,white SPARK 3W neutral light, round emergency lighting, designed to illuminate escape routes according to standard 1838 and includes a control unit for testing the battery, converter, charging and discharging voltage.as NISKO,SKU: 77703014 , or its  approved equivalent. </t>
  </si>
  <si>
    <t>Low Voltage Points</t>
  </si>
  <si>
    <t>12.7.01</t>
  </si>
  <si>
    <t>Data Points (Data, Telephone, Camera, Monitor,Intercom)  (Optional)</t>
  </si>
  <si>
    <t>Supply, install, connect, test, label and commission complete data point including conduits ( hard PVC outdoor ) boxes, RJ-45 (3M, DATWYLER or R&amp;M ) socket outlet with 8 pins being crimped and also earth pin  for (Cat 6A) FTP data cables as per drawings, specification and related codes</t>
  </si>
  <si>
    <t>12.8.01</t>
  </si>
  <si>
    <t>Supply, install, connect, test, label and commission complete fire alarm addressable  system,  Rate includes  everything necessary for proper operation,Also  An inspection certificate from a competent official body, shop drawing and all items described in the Technical Specification and Layout as on complete system</t>
  </si>
  <si>
    <t>12.8.02</t>
  </si>
  <si>
    <t xml:space="preserve">Fire alarm control panel, 1 loop </t>
  </si>
  <si>
    <t>12.8.03</t>
  </si>
  <si>
    <t>Analogue addressable photoelectric smoke/Heat detector</t>
  </si>
  <si>
    <t>12.8.04</t>
  </si>
  <si>
    <t>Manual call point ,glass station,pull type with cover.</t>
  </si>
  <si>
    <t>12.8.05</t>
  </si>
  <si>
    <t>Indoor fire siren with flasher.</t>
  </si>
  <si>
    <t>12.8.06</t>
  </si>
  <si>
    <t>Autdoor fire siren with strobe,ip65</t>
  </si>
  <si>
    <t>12.8.07</t>
  </si>
  <si>
    <t>Fire alarm Autodialer 4 No.</t>
  </si>
  <si>
    <t>12.8.08</t>
  </si>
  <si>
    <t>Fire Response Indicator Lamp</t>
  </si>
  <si>
    <t>12.8.09</t>
  </si>
  <si>
    <t>Supply, install, O2 gas fire extinguisher weighing 5 kg,ALLEGRO SAFETY 3100 Fire Extinguisher Wall Case, Large</t>
  </si>
  <si>
    <t>12.9.1</t>
  </si>
  <si>
    <t>Supply, install, connect, test, label and commission complete Public address system,  Rate includes  everything necessary for proper operation,Also  An inspection certificate from a competent official body, shop drawing and all items described in the Technical Specification and Layout as on complete system,as  per  ITC , TOA , INTER M. or Approved Equal</t>
  </si>
  <si>
    <t>12.9.2</t>
  </si>
  <si>
    <t xml:space="preserve"> Amplifier with Timer 240W, as MPT-240 MP3, or its approved equivalent.</t>
  </si>
  <si>
    <t>12.9.3</t>
  </si>
  <si>
    <t xml:space="preserve"> 6 Inch Two Way Wall Speaker 2.5W-5W-10w,as T-612, or its approved equivalent.</t>
  </si>
  <si>
    <t>12.9.4</t>
  </si>
  <si>
    <t xml:space="preserve"> 10 Zone Paging Systems as T-6212(A) or its approved equivalent.</t>
  </si>
  <si>
    <t>12.9.5</t>
  </si>
  <si>
    <t xml:space="preserve"> Paging Microphone,as T-218(A), or its approved equivalent.</t>
  </si>
  <si>
    <t>12.9.6</t>
  </si>
  <si>
    <t xml:space="preserve"> UHF-Dual Channel Wireless Microphone, 2 headset as T-522US, or its approved equivalent.</t>
  </si>
  <si>
    <t>12.9.7</t>
  </si>
  <si>
    <t xml:space="preserve"> Weatherproof music Horn Speaker as T-710K ,or its approved equivalent.</t>
  </si>
  <si>
    <t>12.9.8</t>
  </si>
  <si>
    <t>Dynamic wired Handheld Microphone as TS-331,or its approved equivalent.</t>
  </si>
  <si>
    <t>12.9.9</t>
  </si>
  <si>
    <t>Supply, install,Microphone Holder for Mic Stand Wall Mounted Microphone Hanger Clip Double Hook Stands Holder Bracket Rack Clamp with Screws Microphone Accessories</t>
  </si>
  <si>
    <t>12.9.10</t>
  </si>
  <si>
    <t>Supply, install, connect, test, label and commission complete Surface wall mount boxes, protected to IP65. Female  3 pin XLR connector Neutrik mic connector , rate includes proficcenal mic  cables and  hard PVC outdoor  conduits, as  the specifications and supervision engineer's directions.</t>
  </si>
  <si>
    <t>12.9.11</t>
  </si>
  <si>
    <t>Reconnecting and operating air conditioners based on new electrical outlets. The price includes all necessary cables, pipes, boxes, drilling, filling, and everything required for operation, even if it is not mentioned.</t>
  </si>
  <si>
    <t>SUMMARY</t>
  </si>
  <si>
    <t>Name of Tenderer (Company)</t>
  </si>
  <si>
    <t>Authorized person to sign</t>
  </si>
  <si>
    <t>In the Capacity of</t>
  </si>
  <si>
    <t>Date</t>
  </si>
  <si>
    <t>Signature</t>
  </si>
  <si>
    <t>Stamp</t>
  </si>
  <si>
    <t>units</t>
  </si>
  <si>
    <t>Category</t>
  </si>
  <si>
    <t>Place</t>
  </si>
  <si>
    <t>Room</t>
  </si>
  <si>
    <t xml:space="preserve">Demolition </t>
  </si>
  <si>
    <t>Ground And First Floor</t>
  </si>
  <si>
    <t>Kitchen</t>
  </si>
  <si>
    <r>
      <t>m</t>
    </r>
    <r>
      <rPr>
        <vertAlign val="superscript"/>
        <sz val="11"/>
        <color theme="1"/>
        <rFont val="Calibri"/>
        <family val="2"/>
        <scheme val="minor"/>
      </rPr>
      <t>2</t>
    </r>
  </si>
  <si>
    <t xml:space="preserve">Concrete </t>
  </si>
  <si>
    <t>Ground Floor</t>
  </si>
  <si>
    <t>WCs</t>
  </si>
  <si>
    <r>
      <t>m</t>
    </r>
    <r>
      <rPr>
        <vertAlign val="superscript"/>
        <sz val="11"/>
        <color theme="1"/>
        <rFont val="Calibri"/>
        <family val="2"/>
        <scheme val="minor"/>
      </rPr>
      <t>3</t>
    </r>
  </si>
  <si>
    <t>Concrete hollow block</t>
  </si>
  <si>
    <t>First Floor</t>
  </si>
  <si>
    <t>Playground</t>
  </si>
  <si>
    <t xml:space="preserve">Stone </t>
  </si>
  <si>
    <t>All Area</t>
  </si>
  <si>
    <t>All area</t>
  </si>
  <si>
    <t xml:space="preserve">Plastering </t>
  </si>
  <si>
    <t>kg</t>
  </si>
  <si>
    <t xml:space="preserve">Tiling and Flooring </t>
  </si>
  <si>
    <t xml:space="preserve">Gypsum </t>
  </si>
  <si>
    <t xml:space="preserve">Carpentry and Joinery </t>
  </si>
  <si>
    <t xml:space="preserve">Steel and Aluminium </t>
  </si>
  <si>
    <t xml:space="preserve">Painting </t>
  </si>
  <si>
    <t>Insulation and Roofing</t>
  </si>
  <si>
    <t>Backfilling</t>
  </si>
  <si>
    <t>Filling</t>
  </si>
  <si>
    <t>Asphalt</t>
  </si>
  <si>
    <t>Dimantle</t>
  </si>
  <si>
    <t xml:space="preserve">Mechanical </t>
  </si>
  <si>
    <t xml:space="preserve">Electrical </t>
  </si>
  <si>
    <t>Earth</t>
  </si>
  <si>
    <t>Excavation</t>
  </si>
  <si>
    <t>Planting</t>
  </si>
  <si>
    <t>Equipment &amp; Furniture</t>
  </si>
  <si>
    <t>Public services contract for “Participatory design and supervision of Public and Semi-Public spaces in East Jerusalem / Silwan neighborhood”</t>
  </si>
  <si>
    <t>MECHANICAL INSTALLATIONS</t>
  </si>
  <si>
    <t>The Bills of Quantities, Specifications, Schedule of Equipment and Drawings and all other Contract documents are complementary to each other.</t>
  </si>
  <si>
    <t>It is the responsibility of the Contractor to check the locations and quantities of the materials and equipment to be executed in accordance with the contract drawings.</t>
  </si>
  <si>
    <t>The unit rate of the materials and equipment shall be based on the Specification, all components as required and specified under each item concerned in the Specifications, Technical Data and Notes on the Schedules of Equipment Sheet, Contract Drawings, and all other Contract documents.</t>
  </si>
  <si>
    <t>All materials and equipment specified in this Volume shall be of a quality equivalent to/or better than furnished or manufactured by the following:</t>
  </si>
  <si>
    <r>
      <t>Equipment</t>
    </r>
    <r>
      <rPr>
        <b/>
        <sz val="12"/>
        <color indexed="8"/>
        <rFont val="Calibri"/>
        <family val="2"/>
      </rPr>
      <t xml:space="preserve"> &amp; </t>
    </r>
    <r>
      <rPr>
        <b/>
        <u/>
        <sz val="12"/>
        <color indexed="8"/>
        <rFont val="Calibri"/>
        <family val="2"/>
      </rPr>
      <t xml:space="preserve">Trade Mark </t>
    </r>
  </si>
  <si>
    <t xml:space="preserve">Fans </t>
  </si>
  <si>
    <t>- Vortice</t>
  </si>
  <si>
    <t>- S&amp;P</t>
  </si>
  <si>
    <t>- Rosenburg</t>
  </si>
  <si>
    <t xml:space="preserve">Sanitary fixtures                                                                            </t>
  </si>
  <si>
    <t xml:space="preserve">- Ideal standard </t>
  </si>
  <si>
    <t>- Creavit</t>
  </si>
  <si>
    <t>- Villeroy&amp;Boch</t>
  </si>
  <si>
    <t>- Vitra</t>
  </si>
  <si>
    <r>
      <t xml:space="preserve">Sanitary fixtures  fittings (wash basin mixer)                            </t>
    </r>
    <r>
      <rPr>
        <sz val="12"/>
        <color indexed="8"/>
        <rFont val="Calibri"/>
        <family val="2"/>
      </rPr>
      <t xml:space="preserve">  </t>
    </r>
  </si>
  <si>
    <t>- Grohe</t>
  </si>
  <si>
    <t xml:space="preserve">Hangers ,Anchors &amp; Supports for pipes &amp; ducts                                        </t>
  </si>
  <si>
    <t>- Hilti</t>
  </si>
  <si>
    <t xml:space="preserve">Valves </t>
  </si>
  <si>
    <t>- sagiv</t>
  </si>
  <si>
    <t xml:space="preserve">PVC drain pipe &amp; fittings                           </t>
  </si>
  <si>
    <t>- Holiot</t>
  </si>
  <si>
    <t xml:space="preserve">HDPE drain pipe &amp; fittings                          </t>
  </si>
  <si>
    <t>- Geberit</t>
  </si>
  <si>
    <t>Pex Pipes and Fittings</t>
  </si>
  <si>
    <t>- Golan</t>
  </si>
  <si>
    <t>Air grills &amp; diffusers,  volume &amp; fire dampers</t>
  </si>
  <si>
    <t>-  Metal press</t>
  </si>
  <si>
    <t>-  Cooling industries company</t>
  </si>
  <si>
    <t>Pipe insulation</t>
  </si>
  <si>
    <t>Vidoflex</t>
  </si>
  <si>
    <t xml:space="preserve">In addition to the above mentioned requirements, the Unit Rate shall include the following:
(The following requirements are complementary to the mentioned items in the B.O.Q.).
</t>
  </si>
  <si>
    <t>A. General</t>
  </si>
  <si>
    <t>1. Supply of materials and equipment. (unless mentioned to be supplied by the owner)</t>
  </si>
  <si>
    <t>2. Off loading and handling from trucks on site to place of installation.</t>
  </si>
  <si>
    <t>3. Installation of materials and equipment.</t>
  </si>
  <si>
    <t>4. All civil work required and connected with the mechanical installations, such as: equipment concrete bases and supports, cutting through walls and slabs for passage of pipes and conduits and ducts, pipe sleeves, repatching, fixing of pipe and duct hangers and supports to structure, wooden frames for air outlets and louvers and wall mounted fans, excavation and backfilling, riggings, hoisting, water proofing, cleaning, protection and painting.</t>
  </si>
  <si>
    <t>5. All testing, balancing, adjusting, commissioning and handling to client complete operational systems.</t>
  </si>
  <si>
    <t>6. Allowance for cleaning and for proper protection of all equipment plants, electrical installations and structures during insulation  and paintings.</t>
  </si>
  <si>
    <t>7. Disinfection, flushing and water treatment.</t>
  </si>
  <si>
    <t>8. All labor, materials, tools, instruments, electric power supply fuel and water required for installation, testing, balancing, adjusting, disinfection, flushing, operation and commissioning.</t>
  </si>
  <si>
    <t>9. Thermal insulation for all equipment, valves, trimming and accessories.</t>
  </si>
  <si>
    <t>10. System identifications, tags, labels, nameplates, and charts.</t>
  </si>
  <si>
    <t>11. Shop-drawings and As-built drawings.</t>
  </si>
  <si>
    <t>12. Spare parts information and tools, as recommended by the manufacturer</t>
  </si>
  <si>
    <t>13. Operation and maintenance manuals.</t>
  </si>
  <si>
    <t>14. Samples as required by the Engineer.</t>
  </si>
  <si>
    <t xml:space="preserve">15. Inspection, testing , rejection , adjusting, balancing, commissioning, and handling to client of all materials, equipment and workmanship.   </t>
  </si>
  <si>
    <t>16. Maintenance of all items supplied by contractor as per Contract Conditions</t>
  </si>
  <si>
    <t>17. Electrical wiring between equipment and power panel</t>
  </si>
  <si>
    <t>18. For pipe works: Steel, HDPE, UPVC for all services.</t>
  </si>
  <si>
    <t xml:space="preserve">The unit price shall include all pipe fittings and joints such as elbows, bends, tees, reducers, unions, expansion joints, flanges, anchoring, sleeves, floor plates, flanges, sockets and all joining materials,  pipe hangers and supports, expansion bellows loops and joints, fire retardant and protection sealants for all pipes crossing fire rated structures,  adapters and dielectric unions for connecting dissimilar materials, excavation and back-filling, chasing in walls, painting, pipe protection against corrosion, pipe coating, as required per specifications and drawings. </t>
  </si>
  <si>
    <t>Pipe work shall be measured in meter run (MR).</t>
  </si>
  <si>
    <t>PUBLIC WORKS CONTRACT FOR ‘THE CREATION OF A SEMI-PUBLIC SPORTS FIELD IN COLLEGE DES FRÈRES - BEIT HANINA’</t>
  </si>
  <si>
    <t>TENDER NO. PZA170421T-10013</t>
  </si>
  <si>
    <t>Forming, or cutting hales, chases, channels etc.in reinforced concrete structure, block works or existing walls.</t>
  </si>
  <si>
    <t>PUBLIC WORKS TENDER FOR THE REHABILIATION OF FIVE SCHOOLS IN EAST JERUSALEM</t>
  </si>
  <si>
    <t>Tender No: PSE22001-10074</t>
  </si>
  <si>
    <t>Annex 1 - Bill of Quantities</t>
  </si>
  <si>
    <t>LOT 2 - AL-NITHAMIYEH BASIC GIRLS' SCHOOL</t>
  </si>
  <si>
    <r>
      <t xml:space="preserve">Cables and Wires
</t>
    </r>
    <r>
      <rPr>
        <b/>
        <u/>
        <sz val="12"/>
        <rFont val="Calibri"/>
        <family val="2"/>
        <scheme val="minor"/>
      </rPr>
      <t>600 Volt Cables</t>
    </r>
  </si>
  <si>
    <r>
      <t xml:space="preserve">Supporting Devices
</t>
    </r>
    <r>
      <rPr>
        <b/>
        <u/>
        <sz val="12"/>
        <rFont val="Calibri"/>
        <family val="2"/>
        <scheme val="minor"/>
      </rPr>
      <t>Power sockets</t>
    </r>
    <r>
      <rPr>
        <b/>
        <sz val="12"/>
        <rFont val="Calibri"/>
        <family val="2"/>
        <scheme val="minor"/>
      </rPr>
      <t xml:space="preserve">
</t>
    </r>
  </si>
  <si>
    <r>
      <t>Interior Lighting, Wall lamps, Mali 4X36W, neutral light LED lighting fixtures T8 LED bulb with high light efficiency that allows for energy savings  125cm. Lifespan</t>
    </r>
    <r>
      <rPr>
        <sz val="12"/>
        <rFont val="Calibri"/>
        <family val="2"/>
      </rPr>
      <t xml:space="preserve">≥30,000 Hr,as golden-light,SKU: 90991, or its  approved equivalent. </t>
    </r>
  </si>
  <si>
    <r>
      <t xml:space="preserve">Supply &amp; install lower HPL 13 mm cabinets for lab size 60cm wide x 90 cm high, with Frame: frame of Reinforced phenolic core or compact laminate, Sealed with PVC or ABS edging, rate includes adjustable shelves and drawers for lab equipment, handels and hinges of 304 stainless steel, locks for all, the top counter is also HPL 13 mm Matt. 
</t>
    </r>
    <r>
      <rPr>
        <u/>
        <sz val="12"/>
        <rFont val="Calibri"/>
        <family val="2"/>
        <scheme val="minor"/>
      </rPr>
      <t xml:space="preserve">Rate includes HPL panel with height of 50 cm between the lower and upper cabinets
Rate includes 3sinks made of epoxy resin dimensions are (15*25*10 inches) with all needing accessories according to plan in darwing A04 </t>
    </r>
    <r>
      <rPr>
        <sz val="12"/>
        <rFont val="Calibri"/>
        <family val="2"/>
        <scheme val="minor"/>
      </rPr>
      <t xml:space="preserve">
The contractor should submit a shop drawing to be approved by the director of the work, &amp; colors to be chosen by director of work.
</t>
    </r>
  </si>
  <si>
    <t xml:space="preserve">Supply &amp; install water insulation for the alumunium façade in the kitchenette &amp; closing all opening, joints and gaps with Silicone Sealant with elasticity, stretching up to 500%, ensures durability against thermal expansion and contraction as Sashco Big Stretch or NOF Sslicone or equivelant. 
</t>
  </si>
  <si>
    <t>Supply and install railings of bended galvanized steel panels 4 mm thich along the existing fence of the play ground with same width of existing fence in front of the school. Rates includes oil painting (hummertone) for panels and existing structure with chosen color by the director of work, contractor should submit a shopdrawing the details and fixing mechanisms that must be approved by the director of works</t>
  </si>
  <si>
    <t>Rate includes all nesseccary anchors, welding, plates for installation to steel flooring and walls, all according to the director engineer.
Rate includes painting of existing columns, including removing old painting by mechanical wire prush and sanding all the rust,  three coats of poliur paint and one coat of primer, 
colour to be given by engineer, and all according t the instructions of director of work</t>
  </si>
  <si>
    <t xml:space="preserve">Maintenace of existing aluminium windows, in the basement floor only  rate includes removal of the fans on the alumunium windows, replacing the the glass apply any required maintenace for the window, rubbers, lock, fly screen, … The dismantled fans should be submitted to the admionistation of t he school. </t>
  </si>
  <si>
    <t>Supply &amp; install wooden door for class rooms in the basement floor the door design should include a fixed glass window 40*40 cm and louvers from below 40*40 cm, rate includes installing finger protection</t>
  </si>
  <si>
    <r>
      <t xml:space="preserve">overall size (85 x 210cm x 45mm thick), or (90 x 210cm x 45mm thick), (70 x 185cm x 45mm) thick thick, complete with 2mm galvanized steel frame, 20 cm high stainless steel sheet 1.5mm thick screwed to door from both sides, 46x37mm hard wood edging (beech wood), 5mm plywood with formica finish as Formix or equevilant, architrave, cover bead, handles, lock, weatherboards, ironmongery, hardware and painting where needed. Ironmongery for the wooden doors as follow: Locks, cylinders, and handles are "UNION" original British made, or equivalent.
</t>
    </r>
    <r>
      <rPr>
        <u/>
        <sz val="12"/>
        <rFont val="Calibri"/>
        <family val="2"/>
        <scheme val="minor"/>
      </rPr>
      <t>Rate includes removal of old doors ,removal of waste outside the site within one day of removal to the places designated for this by the municipality.</t>
    </r>
  </si>
  <si>
    <t xml:space="preserve">Internal acrylic paint for walls for basement,  ground &amp; first floors including the staircase . Rate includes removing and reinstalling all fixed items on the walls and ceiling as (cameras projectors, boards, projectors,  etc) </t>
  </si>
  <si>
    <t>Supply &amp; apply internal acrylic oil for walls for basement,  ground &amp; first floors. Rate includes removing and reinstalling all wooden protection on the walls and painting the wooden protectio  belts</t>
  </si>
  <si>
    <t>Supply and paint three layers of oil paint for metal existing steel protections  for existing fence and gate including the columns, rates includes maintenance of damaged parts and replacing two sections of the fence next to D3 in Drawing A01</t>
  </si>
  <si>
    <t xml:space="preserve">Supply &amp; apply oil painting for wooden doors in the ground floor including dismantle of finger protection, fixing the locations of screwa, reinstall the finger protection after painting, rate includes painting the frame and adjusting after painting (عيار الباب) </t>
  </si>
  <si>
    <t>Rates include:
- Cleaning the asphalt and removing old paint, cutting and removing dangerous objects from the ground like screws and metal pipes and any damaged objects.
- one layer of primer before applying the thermo-plastic paint
Submital and colors should be approved by the director of work</t>
  </si>
  <si>
    <t>Supply and install ceramic tiles for the walls with 8mm thick for the toilet walls and kitchenette in addition to wall under the aluminuim façade</t>
  </si>
  <si>
    <t xml:space="preserve">Supply and build 7cm overall thickness 1 faces blue  prefinished gypsum partitions (water proof) for new toilet (to cover the internal Aluminuim Façade with keeping an opening for the window, the contractor should submit a shopdrawing showing the opening of the studs, gypsum boards, aluminuim corners to  closing the edges to be approved by the director of works. </t>
  </si>
  <si>
    <r>
      <t xml:space="preserve">Supply all kinds of raw material and apply </t>
    </r>
    <r>
      <rPr>
        <b/>
        <sz val="12"/>
        <rFont val="Arial"/>
        <family val="2"/>
      </rPr>
      <t>oil</t>
    </r>
    <r>
      <rPr>
        <sz val="12"/>
        <rFont val="Arial"/>
        <family val="2"/>
      </rPr>
      <t xml:space="preserve"> paint for  internal </t>
    </r>
    <r>
      <rPr>
        <b/>
        <sz val="12"/>
        <rFont val="Arial"/>
        <family val="2"/>
      </rPr>
      <t>walls</t>
    </r>
    <r>
      <rPr>
        <sz val="12"/>
        <rFont val="Arial"/>
        <family val="2"/>
      </rPr>
      <t xml:space="preserve"> 1.5 m high ,  the price should include preparing surface, clean, remove dust and foreign matter, sanding with sand paper and remove all layers of existing paint, checking the walls with Calcimo X and putty, applying one coat of PAINT FILL  Product from an approved company, laying two coats of putty from an approved company, applying one coat of SUPER BOND ROLL and applying three coats of oil paint from an approved company and all according to engineer's instructions.</t>
    </r>
  </si>
  <si>
    <r>
      <t xml:space="preserve">Supply &amp; apply thermo plastic painting for playground 4mm thickness, Wear Resistance Loss &lt; 10% after 10,000 passes (AASHTO T250), Reflectivity &gt;300 mcd/m²/lux initially, Skid Resistance BPN &gt;45. 
</t>
    </r>
    <r>
      <rPr>
        <u/>
        <sz val="12"/>
        <rFont val="Calibri"/>
        <family val="2"/>
        <scheme val="minor"/>
      </rPr>
      <t>Applying should be according to directions and manual of manufacturing company</t>
    </r>
  </si>
  <si>
    <t xml:space="preserve">Supply, sort and install approved colored interlock block pavers tiles B400 , rate includes include edge chamfering with the building </t>
  </si>
  <si>
    <r>
      <t xml:space="preserve">Rate includes 
- </t>
    </r>
    <r>
      <rPr>
        <b/>
        <u/>
        <sz val="12"/>
        <rFont val="Calibri"/>
        <family val="2"/>
        <scheme val="minor"/>
      </rPr>
      <t>Refix all cutten edges with external plastering using wire mesh</t>
    </r>
    <r>
      <rPr>
        <sz val="12"/>
        <rFont val="Calibri"/>
        <family val="2"/>
        <scheme val="minor"/>
      </rPr>
      <t xml:space="preserve">
- removal of surplus material from site to an approved dumping area, all according to specifications and the directon of diector engineer. </t>
    </r>
  </si>
  <si>
    <t>Fire alarm system   (PROVISIONAL)</t>
  </si>
  <si>
    <t>Public address system  (PROVISIONAL)</t>
  </si>
  <si>
    <t>Amount (EUR)</t>
  </si>
  <si>
    <t>Total [Excluding VAT]</t>
  </si>
  <si>
    <t>Total to be reported in tender documents, Form (2) Prices, p. 49/69</t>
  </si>
  <si>
    <t>Time</t>
  </si>
  <si>
    <t>GYPSUM BOARDS AND FASLE CEILING WORKS</t>
  </si>
  <si>
    <t>STEEL WORKS AND ALUMINUM ACCESSORIES</t>
  </si>
  <si>
    <t>WATER AND THERMAL INSULATION</t>
  </si>
  <si>
    <t>FURNITURE AND EQUIPMENTS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</si>
</sst>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2]\ * #,##0.00_-;\-[$€-2]\ * #,##0.00_-;_-[$€-2]\ * &quot;-&quot;??_-;_-@_-"/>
    <numFmt numFmtId="165" formatCode="_([$€-2]\ * #,##0.00_);_([$€-2]\ * \(#,##0.00\);_([$€-2]\ * &quot;-&quot;??_);_(@_)"/>
    <numFmt numFmtId="166" formatCode="_ [$€-2]\ * #,##0.00_ ;_ [$€-2]\ * \-#,##0.00_ ;_ [$€-2]\ * &quot;-&quot;??_ ;_ @_ "/>
    <numFmt numFmtId="167" formatCode="[$]dddd\,\ d\ mmmm\ yyyy;@"/>
    <numFmt numFmtId="168" formatCode="[$]h:mm;@"/>
    <numFmt numFmtId="169" formatCode="0;\-0;\-;@"/>
  </numFmts>
  <fonts count="34" x14ac:knownFonts="1">
    <font>
      <sz val="11"/>
      <color theme="1"/>
      <name val="Calibri"/>
      <family val="2"/>
      <scheme val="minor"/>
    </font>
    <font>
      <sz val="11"/>
      <color theme="1"/>
      <name val="Calibri"/>
      <family val="2"/>
      <scheme val="minor"/>
    </font>
    <font>
      <sz val="8"/>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b/>
      <sz val="14"/>
      <name val="Calibri"/>
      <family val="2"/>
      <scheme val="minor"/>
    </font>
    <font>
      <b/>
      <sz val="12"/>
      <color theme="1"/>
      <name val="Calibri"/>
      <family val="2"/>
      <scheme val="minor"/>
    </font>
    <font>
      <b/>
      <sz val="12"/>
      <name val="Calibri"/>
      <family val="2"/>
      <scheme val="minor"/>
    </font>
    <font>
      <sz val="9"/>
      <color theme="1"/>
      <name val="Calibri"/>
      <family val="2"/>
      <scheme val="minor"/>
    </font>
    <font>
      <b/>
      <sz val="16"/>
      <name val="Calibri"/>
      <family val="2"/>
      <scheme val="minor"/>
    </font>
    <font>
      <sz val="16"/>
      <color theme="1"/>
      <name val="Calibri"/>
      <family val="2"/>
      <scheme val="minor"/>
    </font>
    <font>
      <vertAlign val="superscript"/>
      <sz val="11"/>
      <color theme="1"/>
      <name val="Calibri"/>
      <family val="2"/>
      <scheme val="minor"/>
    </font>
    <font>
      <sz val="10"/>
      <name val="Arial"/>
      <family val="2"/>
    </font>
    <font>
      <b/>
      <sz val="13"/>
      <name val="Calibri"/>
      <family val="2"/>
    </font>
    <font>
      <b/>
      <sz val="12"/>
      <color rgb="FF000000"/>
      <name val="Calibri"/>
      <family val="2"/>
      <scheme val="minor"/>
    </font>
    <font>
      <sz val="12"/>
      <color rgb="FF000000"/>
      <name val="Calibri"/>
      <family val="2"/>
      <scheme val="minor"/>
    </font>
    <font>
      <b/>
      <u/>
      <sz val="12"/>
      <color rgb="FF000000"/>
      <name val="Calibri"/>
      <family val="2"/>
      <scheme val="minor"/>
    </font>
    <font>
      <b/>
      <sz val="12"/>
      <color indexed="8"/>
      <name val="Calibri"/>
      <family val="2"/>
    </font>
    <font>
      <b/>
      <u/>
      <sz val="12"/>
      <color indexed="8"/>
      <name val="Calibri"/>
      <family val="2"/>
    </font>
    <font>
      <sz val="12"/>
      <name val="Calibri"/>
      <family val="2"/>
      <scheme val="minor"/>
    </font>
    <font>
      <sz val="12"/>
      <color indexed="8"/>
      <name val="Calibri"/>
      <family val="2"/>
    </font>
    <font>
      <b/>
      <u/>
      <sz val="11"/>
      <name val="Calibri"/>
      <family val="2"/>
      <scheme val="minor"/>
    </font>
    <font>
      <b/>
      <sz val="12"/>
      <color rgb="FFFF0000"/>
      <name val="Calibri"/>
      <family val="2"/>
      <scheme val="minor"/>
    </font>
    <font>
      <sz val="12"/>
      <color theme="1"/>
      <name val="Calibri"/>
      <family val="2"/>
      <scheme val="minor"/>
    </font>
    <font>
      <b/>
      <u/>
      <sz val="12"/>
      <name val="Calibri"/>
      <family val="2"/>
      <scheme val="minor"/>
    </font>
    <font>
      <sz val="12"/>
      <name val="Calibri"/>
      <family val="2"/>
    </font>
    <font>
      <u/>
      <sz val="12"/>
      <name val="Calibri"/>
      <family val="2"/>
      <scheme val="minor"/>
    </font>
    <font>
      <sz val="12"/>
      <name val="Arial"/>
      <family val="2"/>
    </font>
    <font>
      <b/>
      <sz val="12"/>
      <name val="Arial"/>
      <family val="2"/>
    </font>
    <font>
      <b/>
      <sz val="16"/>
      <color theme="1"/>
      <name val="Calibri"/>
      <family val="2"/>
      <scheme val="minor"/>
    </font>
    <font>
      <b/>
      <sz val="16"/>
      <color rgb="FFFF0000"/>
      <name val="Calibri"/>
      <family val="2"/>
      <scheme val="minor"/>
    </font>
    <font>
      <sz val="12"/>
      <color theme="6"/>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auto="1"/>
      </left>
      <right/>
      <top style="thin">
        <color indexed="64"/>
      </top>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7">
    <xf numFmtId="0" fontId="0" fillId="0" borderId="0"/>
    <xf numFmtId="44" fontId="1" fillId="0" borderId="0" applyFont="0" applyFill="0" applyBorder="0" applyAlignment="0" applyProtection="0"/>
    <xf numFmtId="0" fontId="5" fillId="0" borderId="0"/>
    <xf numFmtId="0" fontId="6" fillId="0" borderId="0"/>
    <xf numFmtId="0" fontId="5" fillId="0" borderId="0"/>
    <xf numFmtId="0" fontId="14" fillId="0" borderId="0"/>
    <xf numFmtId="0" fontId="5" fillId="0" borderId="0"/>
  </cellStyleXfs>
  <cellXfs count="186">
    <xf numFmtId="0" fontId="0" fillId="0" borderId="0" xfId="0"/>
    <xf numFmtId="0" fontId="0" fillId="6" borderId="0" xfId="0" applyFill="1"/>
    <xf numFmtId="0" fontId="0" fillId="7" borderId="0" xfId="0" applyFill="1"/>
    <xf numFmtId="0" fontId="0" fillId="0" borderId="0" xfId="0" applyAlignment="1">
      <alignment wrapText="1"/>
    </xf>
    <xf numFmtId="0" fontId="0" fillId="5" borderId="0" xfId="0" applyFill="1" applyAlignment="1">
      <alignment wrapText="1"/>
    </xf>
    <xf numFmtId="0" fontId="15" fillId="2" borderId="0" xfId="5" applyFont="1" applyFill="1" applyAlignment="1">
      <alignment horizontal="center" vertical="center" wrapText="1"/>
    </xf>
    <xf numFmtId="0" fontId="16" fillId="0" borderId="0" xfId="2" applyFont="1" applyAlignment="1">
      <alignment horizontal="center" vertical="center" wrapText="1"/>
    </xf>
    <xf numFmtId="0" fontId="17" fillId="0" borderId="0" xfId="2" applyFont="1" applyAlignment="1">
      <alignment horizontal="left" vertical="center" wrapText="1"/>
    </xf>
    <xf numFmtId="0" fontId="18" fillId="0" borderId="0" xfId="2" applyFont="1" applyAlignment="1">
      <alignment horizontal="left" vertical="center" wrapText="1"/>
    </xf>
    <xf numFmtId="0" fontId="16" fillId="0" borderId="0" xfId="2" applyFont="1" applyAlignment="1">
      <alignment horizontal="left" vertical="center" wrapText="1"/>
    </xf>
    <xf numFmtId="0" fontId="17" fillId="0" borderId="0" xfId="2" quotePrefix="1" applyFont="1" applyAlignment="1">
      <alignment horizontal="left" vertical="center" wrapText="1"/>
    </xf>
    <xf numFmtId="0" fontId="21" fillId="0" borderId="0" xfId="2" quotePrefix="1" applyFont="1" applyAlignment="1">
      <alignment horizontal="left" vertical="center" wrapText="1"/>
    </xf>
    <xf numFmtId="49" fontId="9" fillId="0" borderId="0" xfId="5" applyNumberFormat="1" applyFont="1" applyAlignment="1">
      <alignment wrapText="1"/>
    </xf>
    <xf numFmtId="0" fontId="21" fillId="0" borderId="0" xfId="2" applyFont="1" applyAlignment="1">
      <alignment horizontal="left" vertical="center" wrapText="1"/>
    </xf>
    <xf numFmtId="0" fontId="4" fillId="0" borderId="3" xfId="6" applyFont="1" applyBorder="1" applyAlignment="1">
      <alignment horizontal="justify" vertical="top" wrapText="1"/>
    </xf>
    <xf numFmtId="0" fontId="4" fillId="0" borderId="3" xfId="0" applyFont="1" applyBorder="1" applyAlignment="1">
      <alignment horizontal="left" vertical="top" wrapText="1"/>
    </xf>
    <xf numFmtId="0" fontId="4" fillId="0" borderId="3" xfId="6" applyFont="1" applyBorder="1" applyAlignment="1">
      <alignment horizontal="left" vertical="top" wrapText="1"/>
    </xf>
    <xf numFmtId="0" fontId="23" fillId="0" borderId="3" xfId="6" applyFont="1" applyBorder="1" applyAlignment="1">
      <alignment horizontal="left" vertical="top" wrapText="1"/>
    </xf>
    <xf numFmtId="0" fontId="9" fillId="2" borderId="1" xfId="0" applyFont="1" applyFill="1" applyBorder="1" applyAlignment="1">
      <alignment horizontal="center" vertical="center" wrapText="1" readingOrder="1"/>
    </xf>
    <xf numFmtId="164" fontId="25" fillId="5" borderId="1" xfId="0" applyNumberFormat="1" applyFont="1" applyFill="1" applyBorder="1" applyAlignment="1" applyProtection="1">
      <alignment horizontal="center" vertical="center"/>
      <protection locked="0"/>
    </xf>
    <xf numFmtId="164" fontId="21" fillId="5" borderId="1" xfId="0" applyNumberFormat="1" applyFont="1" applyFill="1" applyBorder="1" applyAlignment="1" applyProtection="1">
      <alignment horizontal="center" vertical="center"/>
      <protection locked="0"/>
    </xf>
    <xf numFmtId="165" fontId="25" fillId="5" borderId="1" xfId="1" applyNumberFormat="1" applyFont="1" applyFill="1" applyBorder="1" applyAlignment="1" applyProtection="1">
      <alignment horizontal="center" vertical="center"/>
      <protection locked="0"/>
    </xf>
    <xf numFmtId="165" fontId="21" fillId="5" borderId="1" xfId="1" applyNumberFormat="1" applyFont="1" applyFill="1" applyBorder="1" applyAlignment="1" applyProtection="1">
      <alignment horizontal="center" vertical="center"/>
      <protection locked="0"/>
    </xf>
    <xf numFmtId="164" fontId="25" fillId="5" borderId="1" xfId="1" applyNumberFormat="1" applyFont="1" applyFill="1" applyBorder="1" applyAlignment="1" applyProtection="1">
      <alignment horizontal="center" vertical="center"/>
      <protection locked="0"/>
    </xf>
    <xf numFmtId="164" fontId="25" fillId="5" borderId="1" xfId="1" quotePrefix="1" applyNumberFormat="1" applyFont="1" applyFill="1" applyBorder="1" applyAlignment="1" applyProtection="1">
      <alignment horizontal="center" vertical="center"/>
      <protection locked="0"/>
    </xf>
    <xf numFmtId="164" fontId="21" fillId="5" borderId="1" xfId="1" quotePrefix="1" applyNumberFormat="1" applyFont="1" applyFill="1" applyBorder="1" applyAlignment="1" applyProtection="1">
      <alignment horizontal="center" vertical="center"/>
      <protection locked="0"/>
    </xf>
    <xf numFmtId="165" fontId="25" fillId="2" borderId="0" xfId="1" applyNumberFormat="1" applyFont="1" applyFill="1" applyBorder="1" applyProtection="1"/>
    <xf numFmtId="0" fontId="25" fillId="5" borderId="14" xfId="0" applyFont="1" applyFill="1" applyBorder="1" applyAlignment="1" applyProtection="1">
      <alignment horizontal="center" vertical="center" wrapText="1"/>
      <protection locked="0"/>
    </xf>
    <xf numFmtId="0" fontId="25" fillId="5" borderId="15" xfId="0" applyFont="1" applyFill="1" applyBorder="1" applyAlignment="1" applyProtection="1">
      <alignment horizontal="center" vertical="center" wrapText="1"/>
      <protection locked="0"/>
    </xf>
    <xf numFmtId="0" fontId="25" fillId="5" borderId="16" xfId="0" applyFont="1" applyFill="1" applyBorder="1" applyAlignment="1" applyProtection="1">
      <alignment horizontal="center" vertical="center" wrapText="1"/>
      <protection locked="0"/>
    </xf>
    <xf numFmtId="169" fontId="25" fillId="2" borderId="0" xfId="1" applyNumberFormat="1" applyFont="1" applyFill="1" applyBorder="1" applyProtection="1"/>
    <xf numFmtId="169" fontId="25" fillId="2" borderId="0" xfId="1" applyNumberFormat="1" applyFont="1" applyFill="1" applyProtection="1"/>
    <xf numFmtId="169" fontId="25" fillId="0" borderId="0" xfId="1" applyNumberFormat="1" applyFont="1" applyBorder="1" applyProtection="1"/>
    <xf numFmtId="0" fontId="25" fillId="7" borderId="13" xfId="0" applyFont="1" applyFill="1" applyBorder="1" applyAlignment="1" applyProtection="1">
      <alignment vertical="center" wrapText="1"/>
      <protection locked="0"/>
    </xf>
    <xf numFmtId="169" fontId="25" fillId="7" borderId="14" xfId="0" applyNumberFormat="1" applyFont="1" applyFill="1" applyBorder="1" applyAlignment="1" applyProtection="1">
      <alignment horizontal="center" vertical="center" wrapText="1"/>
      <protection locked="0"/>
    </xf>
    <xf numFmtId="169" fontId="25" fillId="7" borderId="16" xfId="0" applyNumberFormat="1" applyFont="1" applyFill="1" applyBorder="1" applyAlignment="1" applyProtection="1">
      <alignment horizontal="center" vertical="center" wrapText="1"/>
      <protection locked="0"/>
    </xf>
    <xf numFmtId="0" fontId="10" fillId="2" borderId="0" xfId="0" applyFont="1" applyFill="1" applyAlignment="1" applyProtection="1">
      <alignment vertical="center" readingOrder="1"/>
    </xf>
    <xf numFmtId="0" fontId="11" fillId="0" borderId="0" xfId="0" applyFont="1" applyAlignment="1" applyProtection="1">
      <alignment horizontal="center" vertical="center" wrapText="1" readingOrder="1"/>
    </xf>
    <xf numFmtId="0" fontId="11" fillId="0" borderId="0" xfId="0" applyFont="1" applyAlignment="1" applyProtection="1">
      <alignment horizontal="center" vertical="center" readingOrder="1"/>
    </xf>
    <xf numFmtId="0" fontId="10" fillId="0" borderId="0" xfId="0" applyFont="1" applyAlignment="1" applyProtection="1">
      <alignment vertical="center" readingOrder="1"/>
    </xf>
    <xf numFmtId="0" fontId="11" fillId="2" borderId="0" xfId="0" applyFont="1" applyFill="1" applyAlignment="1" applyProtection="1">
      <alignment horizontal="center" vertical="center" wrapText="1" readingOrder="1"/>
    </xf>
    <xf numFmtId="0" fontId="11" fillId="4" borderId="0" xfId="0" applyFont="1" applyFill="1" applyAlignment="1" applyProtection="1">
      <alignment horizontal="center" vertical="center" readingOrder="1"/>
    </xf>
    <xf numFmtId="0" fontId="11" fillId="2" borderId="0" xfId="0" applyFont="1" applyFill="1" applyAlignment="1" applyProtection="1">
      <alignment horizontal="center" vertical="center" readingOrder="1"/>
    </xf>
    <xf numFmtId="0" fontId="7" fillId="2" borderId="0" xfId="0" applyFont="1" applyFill="1" applyAlignment="1" applyProtection="1">
      <alignment horizontal="center" vertical="center" readingOrder="1"/>
    </xf>
    <xf numFmtId="0" fontId="0" fillId="2" borderId="0" xfId="0" applyFill="1" applyProtection="1"/>
    <xf numFmtId="0" fontId="8" fillId="10" borderId="1" xfId="0" applyFont="1" applyFill="1" applyBorder="1" applyAlignment="1" applyProtection="1">
      <alignment horizontal="center" vertical="center" wrapText="1"/>
    </xf>
    <xf numFmtId="0" fontId="9" fillId="10" borderId="1" xfId="0" applyFont="1" applyFill="1" applyBorder="1" applyAlignment="1" applyProtection="1">
      <alignment horizontal="center" vertical="center"/>
    </xf>
    <xf numFmtId="3" fontId="9" fillId="10" borderId="1" xfId="0" applyNumberFormat="1" applyFont="1" applyFill="1" applyBorder="1" applyAlignment="1" applyProtection="1">
      <alignment horizontal="center" vertical="center" wrapText="1"/>
    </xf>
    <xf numFmtId="165" fontId="9" fillId="10" borderId="1" xfId="1" applyNumberFormat="1" applyFont="1" applyFill="1" applyBorder="1" applyAlignment="1" applyProtection="1">
      <alignment horizontal="center" vertical="center" wrapText="1"/>
    </xf>
    <xf numFmtId="164" fontId="9" fillId="10" borderId="1" xfId="0" applyNumberFormat="1" applyFont="1" applyFill="1" applyBorder="1" applyAlignment="1" applyProtection="1">
      <alignment horizontal="center" vertical="center" wrapText="1"/>
    </xf>
    <xf numFmtId="0" fontId="0" fillId="2" borderId="0" xfId="0" applyFill="1" applyAlignment="1" applyProtection="1">
      <alignment vertical="center"/>
    </xf>
    <xf numFmtId="0" fontId="0" fillId="0" borderId="0" xfId="0" applyProtection="1"/>
    <xf numFmtId="0" fontId="8" fillId="2" borderId="0" xfId="0" applyFont="1" applyFill="1" applyAlignment="1" applyProtection="1">
      <alignment horizontal="center" vertical="center"/>
    </xf>
    <xf numFmtId="0" fontId="0" fillId="0" borderId="0" xfId="0" applyAlignment="1" applyProtection="1">
      <alignment horizontal="center" vertical="center"/>
    </xf>
    <xf numFmtId="0" fontId="3" fillId="4" borderId="1" xfId="0" applyFont="1" applyFill="1" applyBorder="1" applyAlignment="1" applyProtection="1">
      <alignment horizontal="center" vertical="center"/>
    </xf>
    <xf numFmtId="0" fontId="7" fillId="4" borderId="1" xfId="0" applyFont="1" applyFill="1" applyBorder="1" applyAlignment="1" applyProtection="1">
      <alignment horizontal="left" vertical="center"/>
    </xf>
    <xf numFmtId="0" fontId="3" fillId="4" borderId="1" xfId="0" applyFont="1" applyFill="1" applyBorder="1" applyAlignment="1" applyProtection="1">
      <alignment horizontal="left" vertical="center" wrapText="1"/>
    </xf>
    <xf numFmtId="165" fontId="3" fillId="4" borderId="1" xfId="1" applyNumberFormat="1" applyFont="1" applyFill="1" applyBorder="1" applyAlignment="1" applyProtection="1">
      <alignment horizontal="center" vertical="center"/>
    </xf>
    <xf numFmtId="164" fontId="3" fillId="4" borderId="1" xfId="0" applyNumberFormat="1" applyFont="1" applyFill="1" applyBorder="1" applyAlignment="1" applyProtection="1">
      <alignment horizontal="center" vertical="center"/>
    </xf>
    <xf numFmtId="0" fontId="0" fillId="0" borderId="0" xfId="0" applyAlignment="1" applyProtection="1">
      <alignment horizontal="center"/>
    </xf>
    <xf numFmtId="0" fontId="0" fillId="3" borderId="0" xfId="0" applyFill="1" applyProtection="1"/>
    <xf numFmtId="0" fontId="0" fillId="3" borderId="0" xfId="0" applyFill="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vertical="center" wrapText="1"/>
    </xf>
    <xf numFmtId="164" fontId="21" fillId="2" borderId="1" xfId="0" applyNumberFormat="1" applyFont="1" applyFill="1" applyBorder="1" applyAlignment="1" applyProtection="1">
      <alignment horizontal="center" vertical="center"/>
    </xf>
    <xf numFmtId="0" fontId="21" fillId="0" borderId="1" xfId="0" applyFont="1" applyBorder="1" applyAlignment="1" applyProtection="1">
      <alignment vertical="center" wrapText="1"/>
    </xf>
    <xf numFmtId="0" fontId="4" fillId="2" borderId="0" xfId="0" applyFont="1" applyFill="1" applyProtection="1"/>
    <xf numFmtId="0" fontId="4" fillId="2" borderId="0" xfId="0" applyFont="1" applyFill="1" applyAlignment="1" applyProtection="1">
      <alignment vertical="center"/>
    </xf>
    <xf numFmtId="0" fontId="4" fillId="0" borderId="0" xfId="0" applyFont="1" applyProtection="1"/>
    <xf numFmtId="0" fontId="21" fillId="0" borderId="1" xfId="0" applyFont="1" applyBorder="1" applyAlignment="1" applyProtection="1">
      <alignment horizontal="left" vertical="center" wrapText="1"/>
    </xf>
    <xf numFmtId="0" fontId="21" fillId="0" borderId="1" xfId="0" applyFont="1" applyBorder="1" applyAlignment="1" applyProtection="1">
      <alignment horizontal="center" vertical="center"/>
    </xf>
    <xf numFmtId="0" fontId="21" fillId="2" borderId="1" xfId="0" applyFont="1" applyFill="1" applyBorder="1" applyAlignment="1" applyProtection="1">
      <alignment horizontal="left" vertical="center" wrapText="1"/>
    </xf>
    <xf numFmtId="0" fontId="4" fillId="8" borderId="0" xfId="0" applyFont="1" applyFill="1" applyProtection="1"/>
    <xf numFmtId="49" fontId="21" fillId="2" borderId="1" xfId="0" applyNumberFormat="1" applyFont="1" applyFill="1" applyBorder="1" applyAlignment="1" applyProtection="1">
      <alignment horizontal="center" vertical="center"/>
    </xf>
    <xf numFmtId="0" fontId="25" fillId="0" borderId="1" xfId="0" applyFont="1" applyBorder="1" applyAlignment="1" applyProtection="1">
      <alignment horizontal="center" vertical="center"/>
    </xf>
    <xf numFmtId="164" fontId="25" fillId="0" borderId="1" xfId="0" applyNumberFormat="1" applyFont="1" applyBorder="1" applyAlignment="1" applyProtection="1">
      <alignment horizontal="center" vertical="center"/>
    </xf>
    <xf numFmtId="0" fontId="25" fillId="0" borderId="1" xfId="0" applyFont="1" applyBorder="1" applyAlignment="1" applyProtection="1">
      <alignment horizontal="left" vertical="center" wrapText="1"/>
    </xf>
    <xf numFmtId="0" fontId="25" fillId="2" borderId="1" xfId="0" applyFont="1" applyFill="1" applyBorder="1" applyAlignment="1" applyProtection="1">
      <alignment horizontal="left" vertical="center" wrapText="1"/>
    </xf>
    <xf numFmtId="0" fontId="25" fillId="2" borderId="1" xfId="0" applyFont="1" applyFill="1" applyBorder="1" applyAlignment="1" applyProtection="1">
      <alignment horizontal="center" vertical="center"/>
    </xf>
    <xf numFmtId="164" fontId="25"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165" fontId="21" fillId="2" borderId="1" xfId="1" applyNumberFormat="1" applyFont="1" applyFill="1" applyBorder="1" applyAlignment="1" applyProtection="1">
      <alignment horizontal="center" vertical="center"/>
    </xf>
    <xf numFmtId="164" fontId="9" fillId="2" borderId="1" xfId="0" applyNumberFormat="1" applyFont="1" applyFill="1" applyBorder="1" applyAlignment="1" applyProtection="1">
      <alignment horizontal="center" vertical="center"/>
    </xf>
    <xf numFmtId="164" fontId="21" fillId="0" borderId="1" xfId="0" applyNumberFormat="1" applyFont="1" applyBorder="1" applyAlignment="1" applyProtection="1">
      <alignment horizontal="center" vertical="center"/>
    </xf>
    <xf numFmtId="0" fontId="29" fillId="0" borderId="2" xfId="0" applyFont="1" applyBorder="1" applyAlignment="1" applyProtection="1">
      <alignment horizontal="left" vertical="top" wrapText="1"/>
    </xf>
    <xf numFmtId="0" fontId="21" fillId="0" borderId="1" xfId="0" applyFont="1" applyBorder="1" applyAlignment="1" applyProtection="1">
      <alignment vertical="top" wrapText="1"/>
    </xf>
    <xf numFmtId="0" fontId="21" fillId="0" borderId="1" xfId="0" applyFont="1" applyBorder="1" applyAlignment="1" applyProtection="1">
      <alignment horizontal="left" vertical="top" wrapText="1"/>
    </xf>
    <xf numFmtId="0" fontId="21" fillId="2" borderId="1" xfId="0" applyFont="1" applyFill="1" applyBorder="1" applyAlignment="1" applyProtection="1">
      <alignment vertical="top" wrapText="1"/>
    </xf>
    <xf numFmtId="0" fontId="21" fillId="2" borderId="1" xfId="0" applyFont="1" applyFill="1" applyBorder="1" applyAlignment="1" applyProtection="1">
      <alignment horizontal="left" vertical="top" wrapText="1"/>
    </xf>
    <xf numFmtId="0" fontId="0" fillId="2" borderId="0" xfId="0" applyFill="1" applyAlignment="1" applyProtection="1">
      <alignment horizontal="center" vertical="center"/>
    </xf>
    <xf numFmtId="2" fontId="29" fillId="0" borderId="1" xfId="0" applyNumberFormat="1" applyFont="1" applyBorder="1" applyAlignment="1" applyProtection="1">
      <alignment horizontal="left" vertical="top" wrapText="1"/>
    </xf>
    <xf numFmtId="0" fontId="29" fillId="0" borderId="1" xfId="0" applyFont="1" applyBorder="1" applyAlignment="1" applyProtection="1">
      <alignment horizontal="left" vertical="top" wrapText="1"/>
    </xf>
    <xf numFmtId="0" fontId="21" fillId="2" borderId="2" xfId="0" applyFont="1" applyFill="1" applyBorder="1" applyAlignment="1" applyProtection="1">
      <alignment horizontal="left" vertical="center" wrapText="1"/>
    </xf>
    <xf numFmtId="0" fontId="25" fillId="0" borderId="1" xfId="0" applyFont="1" applyBorder="1" applyProtection="1"/>
    <xf numFmtId="0" fontId="25" fillId="0" borderId="0" xfId="0" applyFont="1" applyBorder="1" applyProtection="1"/>
    <xf numFmtId="0" fontId="21" fillId="7" borderId="1" xfId="0" applyFont="1" applyFill="1" applyBorder="1" applyAlignment="1" applyProtection="1">
      <alignment horizontal="center" vertical="center"/>
    </xf>
    <xf numFmtId="0" fontId="25" fillId="2" borderId="1" xfId="0" applyFont="1" applyFill="1" applyBorder="1" applyAlignment="1" applyProtection="1">
      <alignment horizontal="center" vertical="center" wrapText="1"/>
    </xf>
    <xf numFmtId="0" fontId="0" fillId="8" borderId="0" xfId="0" applyFill="1" applyProtection="1"/>
    <xf numFmtId="0" fontId="21" fillId="9" borderId="1" xfId="0" applyFont="1" applyFill="1" applyBorder="1" applyAlignment="1" applyProtection="1">
      <alignment horizontal="center" vertical="center"/>
    </xf>
    <xf numFmtId="2" fontId="21" fillId="2" borderId="1" xfId="0" applyNumberFormat="1"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164" fontId="25" fillId="5" borderId="1" xfId="0" applyNumberFormat="1" applyFont="1" applyFill="1" applyBorder="1" applyAlignment="1" applyProtection="1">
      <alignment horizontal="center" vertical="center"/>
    </xf>
    <xf numFmtId="0" fontId="21" fillId="2" borderId="1" xfId="0" applyFont="1" applyFill="1" applyBorder="1" applyAlignment="1" applyProtection="1">
      <alignment horizontal="left" vertical="center"/>
    </xf>
    <xf numFmtId="0" fontId="25" fillId="0" borderId="1" xfId="0" applyFont="1" applyBorder="1" applyAlignment="1" applyProtection="1">
      <alignment horizontal="center" vertical="center" wrapText="1"/>
    </xf>
    <xf numFmtId="0" fontId="26" fillId="2" borderId="1" xfId="0" applyFont="1" applyFill="1" applyBorder="1" applyAlignment="1" applyProtection="1">
      <alignment horizontal="left" vertical="center" wrapText="1"/>
    </xf>
    <xf numFmtId="2" fontId="21" fillId="0" borderId="1" xfId="0" applyNumberFormat="1" applyFont="1" applyBorder="1" applyAlignment="1" applyProtection="1">
      <alignment horizontal="center" vertical="center"/>
    </xf>
    <xf numFmtId="0" fontId="25" fillId="0" borderId="1" xfId="0" applyFont="1" applyBorder="1" applyAlignment="1" applyProtection="1">
      <alignment vertical="center"/>
    </xf>
    <xf numFmtId="2" fontId="25" fillId="0" borderId="1" xfId="0" applyNumberFormat="1" applyFont="1" applyBorder="1" applyAlignment="1" applyProtection="1">
      <alignment horizontal="center" vertical="center"/>
    </xf>
    <xf numFmtId="165" fontId="25" fillId="0" borderId="1" xfId="1" applyNumberFormat="1" applyFont="1" applyBorder="1" applyAlignment="1" applyProtection="1">
      <alignment horizontal="center" vertical="center"/>
    </xf>
    <xf numFmtId="0" fontId="25" fillId="0" borderId="1" xfId="0" applyFont="1" applyBorder="1" applyAlignment="1" applyProtection="1">
      <alignment vertical="center" wrapText="1"/>
    </xf>
    <xf numFmtId="0" fontId="21" fillId="0" borderId="1" xfId="0" applyFont="1" applyBorder="1" applyAlignment="1" applyProtection="1">
      <alignment horizontal="center" vertical="center" wrapText="1"/>
    </xf>
    <xf numFmtId="0" fontId="21" fillId="2" borderId="9" xfId="0" applyFont="1" applyFill="1" applyBorder="1" applyAlignment="1" applyProtection="1">
      <alignment horizontal="center" vertical="center"/>
    </xf>
    <xf numFmtId="0" fontId="16" fillId="0" borderId="9" xfId="2" applyFont="1" applyBorder="1" applyAlignment="1" applyProtection="1">
      <alignment horizontal="left" vertical="center" wrapText="1"/>
    </xf>
    <xf numFmtId="0" fontId="16" fillId="0" borderId="11" xfId="2" applyFont="1" applyBorder="1" applyAlignment="1" applyProtection="1">
      <alignment horizontal="left" vertical="center" wrapText="1"/>
    </xf>
    <xf numFmtId="0" fontId="25" fillId="2" borderId="7" xfId="0" applyFont="1" applyFill="1" applyBorder="1" applyAlignment="1" applyProtection="1">
      <alignment horizontal="center" vertical="center"/>
    </xf>
    <xf numFmtId="0" fontId="21" fillId="2" borderId="10" xfId="0" applyFont="1" applyFill="1" applyBorder="1" applyAlignment="1" applyProtection="1">
      <alignment horizontal="center" vertical="center"/>
    </xf>
    <xf numFmtId="0" fontId="9" fillId="0" borderId="10" xfId="6" applyFont="1" applyBorder="1" applyAlignment="1" applyProtection="1">
      <alignment horizontal="left" vertical="top" wrapText="1"/>
    </xf>
    <xf numFmtId="0" fontId="9" fillId="0" borderId="12" xfId="6" applyFont="1" applyBorder="1" applyAlignment="1" applyProtection="1">
      <alignment horizontal="left" vertical="top" wrapText="1"/>
    </xf>
    <xf numFmtId="0" fontId="25" fillId="2" borderId="3" xfId="0" applyFont="1" applyFill="1" applyBorder="1" applyAlignment="1" applyProtection="1">
      <alignment horizontal="center" vertical="center"/>
    </xf>
    <xf numFmtId="0" fontId="25" fillId="0" borderId="10" xfId="0" applyFont="1" applyBorder="1" applyAlignment="1" applyProtection="1">
      <alignment horizontal="left" wrapText="1"/>
    </xf>
    <xf numFmtId="0" fontId="25" fillId="0" borderId="12" xfId="0" applyFont="1" applyBorder="1" applyAlignment="1" applyProtection="1">
      <alignment horizontal="left" wrapText="1"/>
    </xf>
    <xf numFmtId="0" fontId="21" fillId="0" borderId="10" xfId="0" applyFont="1" applyBorder="1" applyAlignment="1" applyProtection="1">
      <alignment horizontal="left" vertical="top" wrapText="1"/>
    </xf>
    <xf numFmtId="0" fontId="21" fillId="0" borderId="12" xfId="0" applyFont="1" applyBorder="1" applyAlignment="1" applyProtection="1">
      <alignment horizontal="left" vertical="top" wrapText="1"/>
    </xf>
    <xf numFmtId="0" fontId="26" fillId="0" borderId="10" xfId="0" applyFont="1" applyBorder="1" applyAlignment="1" applyProtection="1">
      <alignment horizontal="left" vertical="top" wrapText="1"/>
    </xf>
    <xf numFmtId="0" fontId="26" fillId="0" borderId="12" xfId="0" applyFont="1" applyBorder="1" applyAlignment="1" applyProtection="1">
      <alignment horizontal="left" vertical="top" wrapText="1"/>
    </xf>
    <xf numFmtId="0" fontId="21" fillId="0" borderId="10" xfId="6" applyFont="1" applyBorder="1" applyAlignment="1" applyProtection="1">
      <alignment horizontal="left" vertical="top" wrapText="1"/>
    </xf>
    <xf numFmtId="0" fontId="21" fillId="0" borderId="12" xfId="6" applyFont="1" applyBorder="1" applyAlignment="1" applyProtection="1">
      <alignment horizontal="left" vertical="top" wrapText="1"/>
    </xf>
    <xf numFmtId="0" fontId="21" fillId="2" borderId="8" xfId="0" applyFont="1" applyFill="1" applyBorder="1" applyAlignment="1" applyProtection="1">
      <alignment horizontal="center" vertical="center"/>
    </xf>
    <xf numFmtId="0" fontId="26" fillId="0" borderId="6" xfId="6" applyFont="1" applyBorder="1" applyAlignment="1" applyProtection="1">
      <alignment horizontal="left" vertical="top" wrapText="1"/>
    </xf>
    <xf numFmtId="0" fontId="25" fillId="2" borderId="6" xfId="0" applyFont="1" applyFill="1" applyBorder="1" applyAlignment="1" applyProtection="1">
      <alignment horizontal="center" vertical="center"/>
    </xf>
    <xf numFmtId="2" fontId="25" fillId="0" borderId="1" xfId="0" applyNumberFormat="1" applyFont="1" applyBorder="1" applyAlignment="1" applyProtection="1">
      <alignment horizontal="center" vertical="center" wrapText="1"/>
    </xf>
    <xf numFmtId="0" fontId="26" fillId="0" borderId="1" xfId="6" applyFont="1" applyBorder="1" applyAlignment="1" applyProtection="1">
      <alignment horizontal="left" vertical="center" wrapText="1"/>
    </xf>
    <xf numFmtId="0" fontId="21" fillId="0" borderId="1" xfId="6" applyFont="1" applyBorder="1" applyAlignment="1" applyProtection="1">
      <alignment horizontal="left" vertical="center" wrapText="1"/>
    </xf>
    <xf numFmtId="0" fontId="21" fillId="0" borderId="1" xfId="6" applyFont="1" applyBorder="1" applyAlignment="1" applyProtection="1">
      <alignment horizontal="justify" vertical="center" wrapText="1"/>
    </xf>
    <xf numFmtId="164" fontId="25" fillId="0" borderId="1" xfId="0" applyNumberFormat="1" applyFont="1" applyBorder="1" applyAlignment="1" applyProtection="1">
      <alignment horizontal="center" vertical="center" wrapText="1"/>
    </xf>
    <xf numFmtId="0" fontId="9" fillId="0" borderId="1" xfId="0" applyFont="1" applyBorder="1" applyAlignment="1" applyProtection="1">
      <alignment horizontal="left" vertical="center" wrapText="1"/>
    </xf>
    <xf numFmtId="0" fontId="21" fillId="0" borderId="1" xfId="6" applyFont="1" applyBorder="1" applyAlignment="1" applyProtection="1">
      <alignment horizontal="justify" vertical="center"/>
    </xf>
    <xf numFmtId="0" fontId="26" fillId="0" borderId="1" xfId="0" applyFont="1" applyBorder="1" applyAlignment="1" applyProtection="1">
      <alignment horizontal="left" vertical="center" wrapText="1"/>
    </xf>
    <xf numFmtId="0" fontId="25" fillId="0" borderId="3" xfId="0" applyFont="1" applyBorder="1" applyAlignment="1" applyProtection="1">
      <alignment horizontal="center" vertical="center" wrapText="1"/>
    </xf>
    <xf numFmtId="0" fontId="28" fillId="0" borderId="1" xfId="6" applyFont="1" applyBorder="1" applyAlignment="1" applyProtection="1">
      <alignment horizontal="left" vertical="center" wrapText="1"/>
    </xf>
    <xf numFmtId="0" fontId="26" fillId="0" borderId="1" xfId="0" applyFont="1" applyBorder="1" applyAlignment="1" applyProtection="1">
      <alignment horizontal="left" vertical="top"/>
    </xf>
    <xf numFmtId="2" fontId="25" fillId="0" borderId="1" xfId="0" applyNumberFormat="1" applyFont="1" applyBorder="1" applyAlignment="1" applyProtection="1">
      <alignment horizontal="left" vertical="center" wrapText="1"/>
    </xf>
    <xf numFmtId="0" fontId="25" fillId="0" borderId="1" xfId="0" applyFont="1" applyBorder="1" applyAlignment="1" applyProtection="1">
      <alignment wrapText="1"/>
    </xf>
    <xf numFmtId="0" fontId="0" fillId="0" borderId="0" xfId="0" applyAlignment="1" applyProtection="1">
      <alignment horizontal="center" vertical="center" wrapText="1"/>
    </xf>
    <xf numFmtId="0" fontId="0" fillId="0" borderId="0" xfId="0" applyAlignment="1" applyProtection="1">
      <alignment vertical="center" wrapText="1"/>
    </xf>
    <xf numFmtId="0" fontId="4" fillId="0" borderId="0" xfId="0" applyFont="1" applyAlignment="1" applyProtection="1">
      <alignment horizontal="left" vertical="center" wrapText="1"/>
    </xf>
    <xf numFmtId="164" fontId="4" fillId="0" borderId="0" xfId="0" applyNumberFormat="1" applyFont="1" applyAlignment="1" applyProtection="1">
      <alignment horizontal="center" vertical="center"/>
    </xf>
    <xf numFmtId="1" fontId="3" fillId="10" borderId="1" xfId="0" applyNumberFormat="1" applyFont="1" applyFill="1" applyBorder="1" applyAlignment="1" applyProtection="1">
      <alignment horizontal="left" vertical="center"/>
    </xf>
    <xf numFmtId="1" fontId="3" fillId="10" borderId="1" xfId="0" applyNumberFormat="1" applyFont="1" applyFill="1" applyBorder="1" applyAlignment="1" applyProtection="1">
      <alignment horizontal="center" vertical="center"/>
    </xf>
    <xf numFmtId="2" fontId="3" fillId="2" borderId="1" xfId="0" applyNumberFormat="1" applyFont="1" applyFill="1" applyBorder="1" applyAlignment="1" applyProtection="1">
      <alignment horizontal="center" vertical="center" wrapText="1"/>
    </xf>
    <xf numFmtId="2"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left" vertical="center" wrapText="1"/>
    </xf>
    <xf numFmtId="2" fontId="3" fillId="2" borderId="4" xfId="0" applyNumberFormat="1" applyFont="1" applyFill="1" applyBorder="1" applyAlignment="1" applyProtection="1">
      <alignment horizontal="left" vertical="center" wrapText="1"/>
    </xf>
    <xf numFmtId="165" fontId="3" fillId="2" borderId="1" xfId="0" applyNumberFormat="1" applyFont="1" applyFill="1" applyBorder="1" applyAlignment="1" applyProtection="1">
      <alignment horizontal="center" vertical="center" wrapText="1"/>
    </xf>
    <xf numFmtId="2" fontId="25" fillId="2" borderId="0" xfId="0" applyNumberFormat="1" applyFont="1" applyFill="1" applyProtection="1"/>
    <xf numFmtId="0" fontId="25" fillId="2" borderId="0" xfId="0" applyFont="1" applyFill="1" applyAlignment="1" applyProtection="1">
      <alignment horizontal="left" vertical="top"/>
    </xf>
    <xf numFmtId="0" fontId="17" fillId="2" borderId="0" xfId="0" applyFont="1" applyFill="1" applyAlignment="1" applyProtection="1">
      <alignment horizontal="left" vertical="top" wrapText="1"/>
    </xf>
    <xf numFmtId="0" fontId="25" fillId="2" borderId="0" xfId="0" applyFont="1" applyFill="1" applyProtection="1"/>
    <xf numFmtId="169" fontId="25" fillId="2" borderId="0" xfId="0" applyNumberFormat="1" applyFont="1" applyFill="1" applyProtection="1"/>
    <xf numFmtId="166" fontId="25" fillId="2" borderId="0" xfId="0" applyNumberFormat="1" applyFont="1" applyFill="1" applyProtection="1"/>
    <xf numFmtId="0" fontId="8" fillId="2" borderId="0" xfId="0" applyFont="1" applyFill="1" applyAlignment="1" applyProtection="1">
      <alignment horizontal="left" vertical="top" wrapText="1"/>
    </xf>
    <xf numFmtId="0" fontId="8" fillId="2" borderId="0" xfId="0" applyFont="1" applyFill="1" applyProtection="1"/>
    <xf numFmtId="169" fontId="12" fillId="0" borderId="0" xfId="0" applyNumberFormat="1" applyFont="1" applyProtection="1"/>
    <xf numFmtId="164" fontId="31" fillId="2" borderId="0" xfId="0" applyNumberFormat="1" applyFont="1" applyFill="1" applyAlignment="1" applyProtection="1">
      <alignment horizontal="right"/>
    </xf>
    <xf numFmtId="166" fontId="31" fillId="2" borderId="13" xfId="0" applyNumberFormat="1" applyFont="1" applyFill="1" applyBorder="1" applyAlignment="1" applyProtection="1">
      <alignment horizontal="center" vertical="center"/>
    </xf>
    <xf numFmtId="0" fontId="25" fillId="0" borderId="0" xfId="0" applyFont="1" applyAlignment="1" applyProtection="1">
      <alignment vertical="top"/>
    </xf>
    <xf numFmtId="0" fontId="24" fillId="2" borderId="0" xfId="0" applyFont="1" applyFill="1" applyAlignment="1" applyProtection="1">
      <alignment vertical="top"/>
    </xf>
    <xf numFmtId="0" fontId="32" fillId="2" borderId="0" xfId="0" applyFont="1" applyFill="1" applyAlignment="1" applyProtection="1">
      <alignment vertical="top"/>
    </xf>
    <xf numFmtId="0" fontId="32" fillId="2" borderId="0" xfId="0" applyFont="1" applyFill="1" applyAlignment="1" applyProtection="1">
      <alignment horizontal="right" vertical="top" wrapText="1"/>
    </xf>
    <xf numFmtId="0" fontId="32" fillId="2" borderId="0" xfId="0" applyFont="1" applyFill="1" applyAlignment="1" applyProtection="1">
      <alignment horizontal="right" vertical="top"/>
    </xf>
    <xf numFmtId="0" fontId="24" fillId="2" borderId="0" xfId="0" applyFont="1" applyFill="1" applyAlignment="1" applyProtection="1">
      <alignment horizontal="right" vertical="center" wrapText="1"/>
    </xf>
    <xf numFmtId="0" fontId="24" fillId="2" borderId="0" xfId="0" applyFont="1" applyFill="1" applyAlignment="1" applyProtection="1">
      <alignment horizontal="right" vertical="center"/>
    </xf>
    <xf numFmtId="169" fontId="24" fillId="2" borderId="0" xfId="0" applyNumberFormat="1" applyFont="1" applyFill="1" applyAlignment="1" applyProtection="1">
      <alignment horizontal="right" vertical="center"/>
    </xf>
    <xf numFmtId="0" fontId="25" fillId="2" borderId="0" xfId="0" applyFont="1" applyFill="1" applyAlignment="1" applyProtection="1">
      <alignment horizontal="right" vertical="center" wrapText="1"/>
    </xf>
    <xf numFmtId="169" fontId="25" fillId="2" borderId="0" xfId="0" applyNumberFormat="1" applyFont="1" applyFill="1" applyAlignment="1" applyProtection="1">
      <alignment horizontal="center" vertical="center" wrapText="1"/>
    </xf>
    <xf numFmtId="167" fontId="25" fillId="2" borderId="17" xfId="0" applyNumberFormat="1" applyFont="1" applyFill="1" applyBorder="1" applyAlignment="1" applyProtection="1">
      <alignment horizontal="center" vertical="center" wrapText="1"/>
    </xf>
    <xf numFmtId="0" fontId="25" fillId="0" borderId="0" xfId="0" applyFont="1" applyProtection="1"/>
    <xf numFmtId="168" fontId="33" fillId="2" borderId="0" xfId="0" applyNumberFormat="1" applyFont="1" applyFill="1" applyAlignment="1" applyProtection="1">
      <alignment horizontal="center" vertical="center"/>
    </xf>
    <xf numFmtId="169" fontId="25" fillId="2" borderId="0" xfId="0" applyNumberFormat="1" applyFont="1" applyFill="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center" vertical="center"/>
    </xf>
    <xf numFmtId="0" fontId="0" fillId="0" borderId="1" xfId="0" applyBorder="1" applyAlignment="1" applyProtection="1">
      <alignment vertical="center"/>
    </xf>
    <xf numFmtId="165" fontId="0" fillId="0" borderId="1" xfId="1" applyNumberFormat="1" applyFont="1" applyBorder="1" applyAlignment="1" applyProtection="1">
      <alignment horizontal="center" vertical="center"/>
    </xf>
    <xf numFmtId="164" fontId="0" fillId="0" borderId="1" xfId="0" applyNumberFormat="1" applyBorder="1" applyAlignment="1" applyProtection="1">
      <alignment horizontal="center" vertical="center"/>
    </xf>
  </cellXfs>
  <cellStyles count="7">
    <cellStyle name="Currency" xfId="1" builtinId="4"/>
    <cellStyle name="Normal" xfId="0" builtinId="0"/>
    <cellStyle name="Normal 2" xfId="2" xr:uid="{00000000-0005-0000-0000-000002000000}"/>
    <cellStyle name="Normal 3" xfId="5" xr:uid="{00000000-0005-0000-0000-000003000000}"/>
    <cellStyle name="Normal 5 2" xfId="4" xr:uid="{00000000-0005-0000-0000-000004000000}"/>
    <cellStyle name="Normal 6" xfId="3" xr:uid="{00000000-0005-0000-0000-000005000000}"/>
    <cellStyle name="Normal_D15-B(1)" xfId="6" xr:uid="{00000000-0005-0000-0000-000006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6" Type="http://schemas.openxmlformats.org/officeDocument/2006/relationships/customXml" Target="../ink/ink3.xml"/><Relationship Id="rId39" Type="http://schemas.openxmlformats.org/officeDocument/2006/relationships/image" Target="../media/image12.png"/><Relationship Id="rId3" Type="http://schemas.openxmlformats.org/officeDocument/2006/relationships/customXml" Target="../ink/ink1.xml"/><Relationship Id="rId34" Type="http://schemas.openxmlformats.org/officeDocument/2006/relationships/customXml" Target="../ink/ink5.xml"/><Relationship Id="rId42" Type="http://schemas.openxmlformats.org/officeDocument/2006/relationships/image" Target="../media/image15.png"/><Relationship Id="rId47" Type="http://schemas.openxmlformats.org/officeDocument/2006/relationships/image" Target="../media/image20.png"/><Relationship Id="rId50" Type="http://schemas.openxmlformats.org/officeDocument/2006/relationships/customXml" Target="../ink/ink6.xml"/><Relationship Id="rId55" Type="http://schemas.openxmlformats.org/officeDocument/2006/relationships/image" Target="../media/image6001.png"/><Relationship Id="rId25" Type="http://schemas.openxmlformats.org/officeDocument/2006/relationships/customXml" Target="../ink/ink2.xml"/><Relationship Id="rId33" Type="http://schemas.openxmlformats.org/officeDocument/2006/relationships/image" Target="../media/image7.png"/><Relationship Id="rId38" Type="http://schemas.openxmlformats.org/officeDocument/2006/relationships/image" Target="../media/image11.png"/><Relationship Id="rId46" Type="http://schemas.openxmlformats.org/officeDocument/2006/relationships/image" Target="../media/image19.png"/><Relationship Id="rId2" Type="http://schemas.openxmlformats.org/officeDocument/2006/relationships/image" Target="../media/image2.jpg"/><Relationship Id="rId29" Type="http://schemas.openxmlformats.org/officeDocument/2006/relationships/customXml" Target="../ink/ink4.xml"/><Relationship Id="rId41" Type="http://schemas.openxmlformats.org/officeDocument/2006/relationships/image" Target="../media/image14.png"/><Relationship Id="rId54" Type="http://schemas.openxmlformats.org/officeDocument/2006/relationships/customXml" Target="../ink/ink9.xml"/><Relationship Id="rId1" Type="http://schemas.openxmlformats.org/officeDocument/2006/relationships/image" Target="../media/image1.jpg"/><Relationship Id="rId24" Type="http://schemas.openxmlformats.org/officeDocument/2006/relationships/image" Target="../media/image60.png"/><Relationship Id="rId32" Type="http://schemas.openxmlformats.org/officeDocument/2006/relationships/image" Target="../media/image6.png"/><Relationship Id="rId37" Type="http://schemas.openxmlformats.org/officeDocument/2006/relationships/image" Target="../media/image10.png"/><Relationship Id="rId40" Type="http://schemas.openxmlformats.org/officeDocument/2006/relationships/image" Target="../media/image13.png"/><Relationship Id="rId45" Type="http://schemas.openxmlformats.org/officeDocument/2006/relationships/image" Target="../media/image18.png"/><Relationship Id="rId53" Type="http://schemas.openxmlformats.org/officeDocument/2006/relationships/customXml" Target="../ink/ink8.xml"/><Relationship Id="rId28" Type="http://schemas.openxmlformats.org/officeDocument/2006/relationships/image" Target="../media/image4.jpeg"/><Relationship Id="rId36" Type="http://schemas.openxmlformats.org/officeDocument/2006/relationships/image" Target="../media/image9.png"/><Relationship Id="rId49" Type="http://schemas.openxmlformats.org/officeDocument/2006/relationships/image" Target="../media/image22.jpeg"/><Relationship Id="rId31" Type="http://schemas.openxmlformats.org/officeDocument/2006/relationships/image" Target="../media/image5.png"/><Relationship Id="rId44" Type="http://schemas.openxmlformats.org/officeDocument/2006/relationships/image" Target="../media/image17.png"/><Relationship Id="rId52" Type="http://schemas.openxmlformats.org/officeDocument/2006/relationships/customXml" Target="../ink/ink7.xml"/><Relationship Id="rId27" Type="http://schemas.openxmlformats.org/officeDocument/2006/relationships/image" Target="../media/image3.jpeg"/><Relationship Id="rId30" Type="http://schemas.openxmlformats.org/officeDocument/2006/relationships/image" Target="../media/image600.png"/><Relationship Id="rId35" Type="http://schemas.openxmlformats.org/officeDocument/2006/relationships/image" Target="../media/image8.png"/><Relationship Id="rId43" Type="http://schemas.openxmlformats.org/officeDocument/2006/relationships/image" Target="../media/image16.png"/><Relationship Id="rId48" Type="http://schemas.openxmlformats.org/officeDocument/2006/relationships/image" Target="../media/image21.png"/><Relationship Id="rId56" Type="http://schemas.openxmlformats.org/officeDocument/2006/relationships/customXml" Target="../ink/ink10.xml"/><Relationship Id="rId51" Type="http://schemas.openxmlformats.org/officeDocument/2006/relationships/image" Target="../media/image60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xdr:from>
      <xdr:col>3</xdr:col>
      <xdr:colOff>1074420</xdr:colOff>
      <xdr:row>59</xdr:row>
      <xdr:rowOff>137160</xdr:rowOff>
    </xdr:from>
    <xdr:to>
      <xdr:col>3</xdr:col>
      <xdr:colOff>3230880</xdr:colOff>
      <xdr:row>59</xdr:row>
      <xdr:rowOff>2034540</xdr:rowOff>
    </xdr:to>
    <xdr:sp macro="" textlink="">
      <xdr:nvSpPr>
        <xdr:cNvPr id="2" name="Rectangle 1">
          <a:extLst>
            <a:ext uri="{FF2B5EF4-FFF2-40B4-BE49-F238E27FC236}">
              <a16:creationId xmlns:a16="http://schemas.microsoft.com/office/drawing/2014/main" id="{18886B28-65E5-4624-F4C5-BE2E2E6D0480}"/>
            </a:ext>
          </a:extLst>
        </xdr:cNvPr>
        <xdr:cNvSpPr/>
      </xdr:nvSpPr>
      <xdr:spPr>
        <a:xfrm>
          <a:off x="5113020" y="54803040"/>
          <a:ext cx="2156460" cy="1897380"/>
        </a:xfrm>
        <a:prstGeom prst="rect">
          <a:avLst/>
        </a:prstGeom>
        <a:blipFill>
          <a:blip xmlns:r="http://schemas.openxmlformats.org/officeDocument/2006/relationships" r:embed="rId1"/>
          <a:srcRect/>
          <a:stretch>
            <a:fillRect t="-41791"/>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998220</xdr:colOff>
      <xdr:row>60</xdr:row>
      <xdr:rowOff>327660</xdr:rowOff>
    </xdr:from>
    <xdr:to>
      <xdr:col>3</xdr:col>
      <xdr:colOff>3368040</xdr:colOff>
      <xdr:row>60</xdr:row>
      <xdr:rowOff>1783080</xdr:rowOff>
    </xdr:to>
    <xdr:sp macro="" textlink="">
      <xdr:nvSpPr>
        <xdr:cNvPr id="4" name="Rectangle 3">
          <a:extLst>
            <a:ext uri="{FF2B5EF4-FFF2-40B4-BE49-F238E27FC236}">
              <a16:creationId xmlns:a16="http://schemas.microsoft.com/office/drawing/2014/main" id="{C6EB2DBA-7199-4217-89B9-68C4B8D280A0}"/>
            </a:ext>
          </a:extLst>
        </xdr:cNvPr>
        <xdr:cNvSpPr/>
      </xdr:nvSpPr>
      <xdr:spPr>
        <a:xfrm>
          <a:off x="5036820" y="57218580"/>
          <a:ext cx="2369820" cy="1455420"/>
        </a:xfrm>
        <a:prstGeom prst="rect">
          <a:avLst/>
        </a:prstGeom>
        <a:blipFill>
          <a:blip xmlns:r="http://schemas.openxmlformats.org/officeDocument/2006/relationships" r:embed="rId1"/>
          <a:srcRect/>
          <a:stretch>
            <a:fillRect b="-114286"/>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594359</xdr:colOff>
      <xdr:row>61</xdr:row>
      <xdr:rowOff>144780</xdr:rowOff>
    </xdr:from>
    <xdr:to>
      <xdr:col>3</xdr:col>
      <xdr:colOff>3980059</xdr:colOff>
      <xdr:row>61</xdr:row>
      <xdr:rowOff>2190750</xdr:rowOff>
    </xdr:to>
    <xdr:pic>
      <xdr:nvPicPr>
        <xdr:cNvPr id="11" name="Picture 10">
          <a:extLst>
            <a:ext uri="{FF2B5EF4-FFF2-40B4-BE49-F238E27FC236}">
              <a16:creationId xmlns:a16="http://schemas.microsoft.com/office/drawing/2014/main" id="{C1A55166-73AE-D47B-9A01-9EC946A20A4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250" t="20918" r="35500" b="8562"/>
        <a:stretch/>
      </xdr:blipFill>
      <xdr:spPr>
        <a:xfrm>
          <a:off x="4632959" y="59397900"/>
          <a:ext cx="3395225" cy="2049780"/>
        </a:xfrm>
        <a:prstGeom prst="rect">
          <a:avLst/>
        </a:prstGeom>
      </xdr:spPr>
    </xdr:pic>
    <xdr:clientData/>
  </xdr:twoCellAnchor>
  <xdr:twoCellAnchor editAs="oneCell">
    <xdr:from>
      <xdr:col>2</xdr:col>
      <xdr:colOff>1142900</xdr:colOff>
      <xdr:row>173</xdr:row>
      <xdr:rowOff>0</xdr:rowOff>
    </xdr:from>
    <xdr:to>
      <xdr:col>2</xdr:col>
      <xdr:colOff>1143260</xdr:colOff>
      <xdr:row>176</xdr:row>
      <xdr:rowOff>112484</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52D5D9B6-7402-487C-ADF4-6D7A8F199322}"/>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173</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8" name="Ink 7">
              <a:extLst>
                <a:ext uri="{FF2B5EF4-FFF2-40B4-BE49-F238E27FC236}">
                  <a16:creationId xmlns:a16="http://schemas.microsoft.com/office/drawing/2014/main" id="{22A6AF14-BA30-469F-8B95-3B42F438A71E}"/>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98</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9" name="Ink 8">
              <a:extLst>
                <a:ext uri="{FF2B5EF4-FFF2-40B4-BE49-F238E27FC236}">
                  <a16:creationId xmlns:a16="http://schemas.microsoft.com/office/drawing/2014/main" id="{93408BCA-7E8E-4064-A65D-1F0EB6BB72AD}"/>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oneCellAnchor>
  <xdr:twoCellAnchor editAs="oneCell">
    <xdr:from>
      <xdr:col>3</xdr:col>
      <xdr:colOff>1030942</xdr:colOff>
      <xdr:row>54</xdr:row>
      <xdr:rowOff>35858</xdr:rowOff>
    </xdr:from>
    <xdr:to>
      <xdr:col>3</xdr:col>
      <xdr:colOff>2169458</xdr:colOff>
      <xdr:row>54</xdr:row>
      <xdr:rowOff>1552609</xdr:rowOff>
    </xdr:to>
    <xdr:pic>
      <xdr:nvPicPr>
        <xdr:cNvPr id="30" name="Picture 29">
          <a:extLst>
            <a:ext uri="{FF2B5EF4-FFF2-40B4-BE49-F238E27FC236}">
              <a16:creationId xmlns:a16="http://schemas.microsoft.com/office/drawing/2014/main" id="{4AA61DFC-729F-CAA4-DB25-86F29285FCA5}"/>
            </a:ext>
            <a:ext uri="{147F2762-F138-4A5C-976F-8EAC2B608ADB}">
              <a16:predDERef xmlns:a16="http://schemas.microsoft.com/office/drawing/2014/main" pred="{93408BCA-7E8E-4064-A65D-1F0EB6BB72AD}"/>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955242" y="52280483"/>
          <a:ext cx="1138516" cy="1516751"/>
        </a:xfrm>
        <a:prstGeom prst="rect">
          <a:avLst/>
        </a:prstGeom>
      </xdr:spPr>
    </xdr:pic>
    <xdr:clientData/>
  </xdr:twoCellAnchor>
  <xdr:twoCellAnchor editAs="oneCell">
    <xdr:from>
      <xdr:col>3</xdr:col>
      <xdr:colOff>1219201</xdr:colOff>
      <xdr:row>50</xdr:row>
      <xdr:rowOff>128494</xdr:rowOff>
    </xdr:from>
    <xdr:to>
      <xdr:col>3</xdr:col>
      <xdr:colOff>2303369</xdr:colOff>
      <xdr:row>50</xdr:row>
      <xdr:rowOff>1582941</xdr:rowOff>
    </xdr:to>
    <xdr:pic>
      <xdr:nvPicPr>
        <xdr:cNvPr id="32" name="Picture 31">
          <a:extLst>
            <a:ext uri="{FF2B5EF4-FFF2-40B4-BE49-F238E27FC236}">
              <a16:creationId xmlns:a16="http://schemas.microsoft.com/office/drawing/2014/main" id="{645B836D-B76B-A53E-53E4-3D3E828B51EE}"/>
            </a:ext>
            <a:ext uri="{147F2762-F138-4A5C-976F-8EAC2B608ADB}">
              <a16:predDERef xmlns:a16="http://schemas.microsoft.com/office/drawing/2014/main" pred="{4AA61DFC-729F-CAA4-DB25-86F29285FCA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143501" y="48344044"/>
          <a:ext cx="1084168" cy="1454447"/>
        </a:xfrm>
        <a:prstGeom prst="rect">
          <a:avLst/>
        </a:prstGeom>
      </xdr:spPr>
    </xdr:pic>
    <xdr:clientData/>
  </xdr:twoCellAnchor>
  <xdr:twoCellAnchor editAs="oneCell">
    <xdr:from>
      <xdr:col>2</xdr:col>
      <xdr:colOff>1142900</xdr:colOff>
      <xdr:row>116</xdr:row>
      <xdr:rowOff>0</xdr:rowOff>
    </xdr:from>
    <xdr:to>
      <xdr:col>2</xdr:col>
      <xdr:colOff>1143260</xdr:colOff>
      <xdr:row>119</xdr:row>
      <xdr:rowOff>515364</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B502C943-D80C-44E4-A458-6F35EDB2CA79}"/>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0"/>
            <a:stretch>
              <a:fillRect/>
            </a:stretch>
          </xdr:blipFill>
          <xdr:spPr>
            <a:xfrm>
              <a:off x="1603800" y="187560"/>
              <a:ext cx="18000" cy="18000"/>
            </a:xfrm>
            <a:prstGeom prst="rect">
              <a:avLst/>
            </a:prstGeom>
          </xdr:spPr>
        </xdr:pic>
      </mc:Fallback>
    </mc:AlternateContent>
    <xdr:clientData/>
  </xdr:twoCellAnchor>
  <xdr:twoCellAnchor editAs="oneCell">
    <xdr:from>
      <xdr:col>3</xdr:col>
      <xdr:colOff>1102543</xdr:colOff>
      <xdr:row>145</xdr:row>
      <xdr:rowOff>6439</xdr:rowOff>
    </xdr:from>
    <xdr:to>
      <xdr:col>3</xdr:col>
      <xdr:colOff>2057400</xdr:colOff>
      <xdr:row>145</xdr:row>
      <xdr:rowOff>474569</xdr:rowOff>
    </xdr:to>
    <xdr:pic>
      <xdr:nvPicPr>
        <xdr:cNvPr id="31" name="Picture 30">
          <a:extLst>
            <a:ext uri="{FF2B5EF4-FFF2-40B4-BE49-F238E27FC236}">
              <a16:creationId xmlns:a16="http://schemas.microsoft.com/office/drawing/2014/main" id="{5EFCC32B-C795-4D66-B114-EE820C6CFE63}"/>
            </a:ext>
          </a:extLst>
        </xdr:cNvPr>
        <xdr:cNvPicPr>
          <a:picLocks noChangeAspect="1"/>
        </xdr:cNvPicPr>
      </xdr:nvPicPr>
      <xdr:blipFill>
        <a:blip xmlns:r="http://schemas.openxmlformats.org/officeDocument/2006/relationships" r:embed="rId31"/>
        <a:stretch>
          <a:fillRect/>
        </a:stretch>
      </xdr:blipFill>
      <xdr:spPr>
        <a:xfrm>
          <a:off x="5136661" y="124131757"/>
          <a:ext cx="954857" cy="477655"/>
        </a:xfrm>
        <a:prstGeom prst="rect">
          <a:avLst/>
        </a:prstGeom>
      </xdr:spPr>
    </xdr:pic>
    <xdr:clientData/>
  </xdr:twoCellAnchor>
  <xdr:twoCellAnchor>
    <xdr:from>
      <xdr:col>3</xdr:col>
      <xdr:colOff>808382</xdr:colOff>
      <xdr:row>143</xdr:row>
      <xdr:rowOff>61567</xdr:rowOff>
    </xdr:from>
    <xdr:to>
      <xdr:col>3</xdr:col>
      <xdr:colOff>2506317</xdr:colOff>
      <xdr:row>143</xdr:row>
      <xdr:rowOff>682763</xdr:rowOff>
    </xdr:to>
    <xdr:sp macro="" textlink="">
      <xdr:nvSpPr>
        <xdr:cNvPr id="33" name="Rectangle 32">
          <a:extLst>
            <a:ext uri="{FF2B5EF4-FFF2-40B4-BE49-F238E27FC236}">
              <a16:creationId xmlns:a16="http://schemas.microsoft.com/office/drawing/2014/main" id="{282ED59D-3BFE-4AA3-A023-2AFC01A59BC1}"/>
            </a:ext>
          </a:extLst>
        </xdr:cNvPr>
        <xdr:cNvSpPr/>
      </xdr:nvSpPr>
      <xdr:spPr>
        <a:xfrm>
          <a:off x="4846982" y="107404507"/>
          <a:ext cx="1697935" cy="621196"/>
        </a:xfrm>
        <a:prstGeom prst="rect">
          <a:avLst/>
        </a:prstGeom>
        <a:blipFill dpi="0" rotWithShape="1">
          <a:blip xmlns:r="http://schemas.openxmlformats.org/officeDocument/2006/relationships" r:embed="rId32"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1606825</xdr:colOff>
      <xdr:row>133</xdr:row>
      <xdr:rowOff>57979</xdr:rowOff>
    </xdr:from>
    <xdr:to>
      <xdr:col>3</xdr:col>
      <xdr:colOff>2401956</xdr:colOff>
      <xdr:row>133</xdr:row>
      <xdr:rowOff>876300</xdr:rowOff>
    </xdr:to>
    <xdr:sp macro="" textlink="">
      <xdr:nvSpPr>
        <xdr:cNvPr id="34" name="Rectangle 33">
          <a:extLst>
            <a:ext uri="{FF2B5EF4-FFF2-40B4-BE49-F238E27FC236}">
              <a16:creationId xmlns:a16="http://schemas.microsoft.com/office/drawing/2014/main" id="{522536A3-758E-4133-B588-9213C923707F}"/>
            </a:ext>
          </a:extLst>
        </xdr:cNvPr>
        <xdr:cNvSpPr/>
      </xdr:nvSpPr>
      <xdr:spPr>
        <a:xfrm>
          <a:off x="5645425" y="98744599"/>
          <a:ext cx="795131" cy="818321"/>
        </a:xfrm>
        <a:prstGeom prst="rect">
          <a:avLst/>
        </a:prstGeom>
        <a:blipFill dpi="0" rotWithShape="1">
          <a:blip xmlns:r="http://schemas.openxmlformats.org/officeDocument/2006/relationships" r:embed="rId33"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1142900</xdr:colOff>
      <xdr:row>116</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5" name="Ink 34">
              <a:extLst>
                <a:ext uri="{FF2B5EF4-FFF2-40B4-BE49-F238E27FC236}">
                  <a16:creationId xmlns:a16="http://schemas.microsoft.com/office/drawing/2014/main" id="{39449053-28C9-4C93-A9E8-540EC207BA19}"/>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30"/>
            <a:stretch>
              <a:fillRect/>
            </a:stretch>
          </xdr:blipFill>
          <xdr:spPr>
            <a:xfrm>
              <a:off x="1603800" y="187560"/>
              <a:ext cx="18000" cy="18000"/>
            </a:xfrm>
            <a:prstGeom prst="rect">
              <a:avLst/>
            </a:prstGeom>
          </xdr:spPr>
        </xdr:pic>
      </mc:Fallback>
    </mc:AlternateContent>
    <xdr:clientData/>
  </xdr:oneCellAnchor>
  <xdr:twoCellAnchor editAs="oneCell">
    <xdr:from>
      <xdr:col>3</xdr:col>
      <xdr:colOff>1374775</xdr:colOff>
      <xdr:row>147</xdr:row>
      <xdr:rowOff>282575</xdr:rowOff>
    </xdr:from>
    <xdr:to>
      <xdr:col>3</xdr:col>
      <xdr:colOff>1819799</xdr:colOff>
      <xdr:row>147</xdr:row>
      <xdr:rowOff>971998</xdr:rowOff>
    </xdr:to>
    <xdr:pic>
      <xdr:nvPicPr>
        <xdr:cNvPr id="36" name="Picture 35">
          <a:extLst>
            <a:ext uri="{FF2B5EF4-FFF2-40B4-BE49-F238E27FC236}">
              <a16:creationId xmlns:a16="http://schemas.microsoft.com/office/drawing/2014/main" id="{2AD8B517-5278-4E56-954E-CE73B5680FA1}"/>
            </a:ext>
          </a:extLst>
        </xdr:cNvPr>
        <xdr:cNvPicPr>
          <a:picLocks noChangeAspect="1"/>
        </xdr:cNvPicPr>
      </xdr:nvPicPr>
      <xdr:blipFill>
        <a:blip xmlns:r="http://schemas.openxmlformats.org/officeDocument/2006/relationships" r:embed="rId35"/>
        <a:stretch>
          <a:fillRect/>
        </a:stretch>
      </xdr:blipFill>
      <xdr:spPr>
        <a:xfrm>
          <a:off x="5408893" y="125689846"/>
          <a:ext cx="450104" cy="685613"/>
        </a:xfrm>
        <a:prstGeom prst="rect">
          <a:avLst/>
        </a:prstGeom>
      </xdr:spPr>
    </xdr:pic>
    <xdr:clientData/>
  </xdr:twoCellAnchor>
  <xdr:twoCellAnchor editAs="oneCell">
    <xdr:from>
      <xdr:col>3</xdr:col>
      <xdr:colOff>1187452</xdr:colOff>
      <xdr:row>144</xdr:row>
      <xdr:rowOff>104776</xdr:rowOff>
    </xdr:from>
    <xdr:to>
      <xdr:col>3</xdr:col>
      <xdr:colOff>2181226</xdr:colOff>
      <xdr:row>144</xdr:row>
      <xdr:rowOff>819600</xdr:rowOff>
    </xdr:to>
    <xdr:pic>
      <xdr:nvPicPr>
        <xdr:cNvPr id="37" name="Picture 36">
          <a:extLst>
            <a:ext uri="{FF2B5EF4-FFF2-40B4-BE49-F238E27FC236}">
              <a16:creationId xmlns:a16="http://schemas.microsoft.com/office/drawing/2014/main" id="{9C84099D-8D36-4CB7-828D-30CBD91B485D}"/>
            </a:ext>
          </a:extLst>
        </xdr:cNvPr>
        <xdr:cNvPicPr>
          <a:picLocks noChangeAspect="1"/>
        </xdr:cNvPicPr>
      </xdr:nvPicPr>
      <xdr:blipFill>
        <a:blip xmlns:r="http://schemas.openxmlformats.org/officeDocument/2006/relationships" r:embed="rId36"/>
        <a:stretch>
          <a:fillRect/>
        </a:stretch>
      </xdr:blipFill>
      <xdr:spPr>
        <a:xfrm>
          <a:off x="5221570" y="122930211"/>
          <a:ext cx="987424" cy="711014"/>
        </a:xfrm>
        <a:prstGeom prst="rect">
          <a:avLst/>
        </a:prstGeom>
      </xdr:spPr>
    </xdr:pic>
    <xdr:clientData/>
  </xdr:twoCellAnchor>
  <xdr:twoCellAnchor editAs="oneCell">
    <xdr:from>
      <xdr:col>3</xdr:col>
      <xdr:colOff>998112</xdr:colOff>
      <xdr:row>146</xdr:row>
      <xdr:rowOff>11447</xdr:rowOff>
    </xdr:from>
    <xdr:to>
      <xdr:col>3</xdr:col>
      <xdr:colOff>2035258</xdr:colOff>
      <xdr:row>146</xdr:row>
      <xdr:rowOff>665534</xdr:rowOff>
    </xdr:to>
    <xdr:pic>
      <xdr:nvPicPr>
        <xdr:cNvPr id="38" name="Picture 37">
          <a:extLst>
            <a:ext uri="{FF2B5EF4-FFF2-40B4-BE49-F238E27FC236}">
              <a16:creationId xmlns:a16="http://schemas.microsoft.com/office/drawing/2014/main" id="{9BF6D762-8755-44C2-BF4C-30C90F7C3CB8}"/>
            </a:ext>
          </a:extLst>
        </xdr:cNvPr>
        <xdr:cNvPicPr>
          <a:picLocks noChangeAspect="1"/>
        </xdr:cNvPicPr>
      </xdr:nvPicPr>
      <xdr:blipFill>
        <a:blip xmlns:r="http://schemas.openxmlformats.org/officeDocument/2006/relationships" r:embed="rId37"/>
        <a:stretch>
          <a:fillRect/>
        </a:stretch>
      </xdr:blipFill>
      <xdr:spPr>
        <a:xfrm rot="15998025">
          <a:off x="5211377" y="124504465"/>
          <a:ext cx="667422" cy="1025716"/>
        </a:xfrm>
        <a:prstGeom prst="rect">
          <a:avLst/>
        </a:prstGeom>
      </xdr:spPr>
    </xdr:pic>
    <xdr:clientData/>
  </xdr:twoCellAnchor>
  <xdr:twoCellAnchor editAs="oneCell">
    <xdr:from>
      <xdr:col>3</xdr:col>
      <xdr:colOff>628650</xdr:colOff>
      <xdr:row>131</xdr:row>
      <xdr:rowOff>38100</xdr:rowOff>
    </xdr:from>
    <xdr:to>
      <xdr:col>3</xdr:col>
      <xdr:colOff>1316356</xdr:colOff>
      <xdr:row>131</xdr:row>
      <xdr:rowOff>1008641</xdr:rowOff>
    </xdr:to>
    <xdr:pic>
      <xdr:nvPicPr>
        <xdr:cNvPr id="39" name="Picture 38">
          <a:extLst>
            <a:ext uri="{FF2B5EF4-FFF2-40B4-BE49-F238E27FC236}">
              <a16:creationId xmlns:a16="http://schemas.microsoft.com/office/drawing/2014/main" id="{CF2566E8-7496-4DF4-8E0F-3A3091DACECF}"/>
            </a:ext>
          </a:extLst>
        </xdr:cNvPr>
        <xdr:cNvPicPr>
          <a:picLocks noChangeAspect="1"/>
        </xdr:cNvPicPr>
      </xdr:nvPicPr>
      <xdr:blipFill>
        <a:blip xmlns:r="http://schemas.openxmlformats.org/officeDocument/2006/relationships" r:embed="rId38"/>
        <a:stretch>
          <a:fillRect/>
        </a:stretch>
      </xdr:blipFill>
      <xdr:spPr>
        <a:xfrm>
          <a:off x="4662768" y="110967371"/>
          <a:ext cx="695326" cy="983876"/>
        </a:xfrm>
        <a:prstGeom prst="rect">
          <a:avLst/>
        </a:prstGeom>
      </xdr:spPr>
    </xdr:pic>
    <xdr:clientData/>
  </xdr:twoCellAnchor>
  <xdr:twoCellAnchor editAs="oneCell">
    <xdr:from>
      <xdr:col>3</xdr:col>
      <xdr:colOff>1457326</xdr:colOff>
      <xdr:row>131</xdr:row>
      <xdr:rowOff>285750</xdr:rowOff>
    </xdr:from>
    <xdr:to>
      <xdr:col>3</xdr:col>
      <xdr:colOff>1901826</xdr:colOff>
      <xdr:row>131</xdr:row>
      <xdr:rowOff>878541</xdr:rowOff>
    </xdr:to>
    <xdr:pic>
      <xdr:nvPicPr>
        <xdr:cNvPr id="40" name="Picture 39">
          <a:extLst>
            <a:ext uri="{FF2B5EF4-FFF2-40B4-BE49-F238E27FC236}">
              <a16:creationId xmlns:a16="http://schemas.microsoft.com/office/drawing/2014/main" id="{ACA0F07D-D94B-4C5C-99D4-A52F9E5397E7}"/>
            </a:ext>
          </a:extLst>
        </xdr:cNvPr>
        <xdr:cNvPicPr>
          <a:picLocks noChangeAspect="1"/>
        </xdr:cNvPicPr>
      </xdr:nvPicPr>
      <xdr:blipFill>
        <a:blip xmlns:r="http://schemas.openxmlformats.org/officeDocument/2006/relationships" r:embed="rId39"/>
        <a:stretch>
          <a:fillRect/>
        </a:stretch>
      </xdr:blipFill>
      <xdr:spPr>
        <a:xfrm>
          <a:off x="5491444" y="111215021"/>
          <a:ext cx="444500" cy="592791"/>
        </a:xfrm>
        <a:prstGeom prst="rect">
          <a:avLst/>
        </a:prstGeom>
      </xdr:spPr>
    </xdr:pic>
    <xdr:clientData/>
  </xdr:twoCellAnchor>
  <xdr:twoCellAnchor editAs="oneCell">
    <xdr:from>
      <xdr:col>3</xdr:col>
      <xdr:colOff>1984375</xdr:colOff>
      <xdr:row>131</xdr:row>
      <xdr:rowOff>257176</xdr:rowOff>
    </xdr:from>
    <xdr:to>
      <xdr:col>3</xdr:col>
      <xdr:colOff>2533015</xdr:colOff>
      <xdr:row>131</xdr:row>
      <xdr:rowOff>822288</xdr:rowOff>
    </xdr:to>
    <xdr:pic>
      <xdr:nvPicPr>
        <xdr:cNvPr id="41" name="Picture 40">
          <a:extLst>
            <a:ext uri="{FF2B5EF4-FFF2-40B4-BE49-F238E27FC236}">
              <a16:creationId xmlns:a16="http://schemas.microsoft.com/office/drawing/2014/main" id="{BD367AA7-BF5E-4935-99DB-9BC6CB101E2D}"/>
            </a:ext>
          </a:extLst>
        </xdr:cNvPr>
        <xdr:cNvPicPr>
          <a:picLocks noChangeAspect="1"/>
        </xdr:cNvPicPr>
      </xdr:nvPicPr>
      <xdr:blipFill>
        <a:blip xmlns:r="http://schemas.openxmlformats.org/officeDocument/2006/relationships" r:embed="rId40"/>
        <a:stretch>
          <a:fillRect/>
        </a:stretch>
      </xdr:blipFill>
      <xdr:spPr>
        <a:xfrm>
          <a:off x="6018493" y="111186447"/>
          <a:ext cx="552450" cy="576542"/>
        </a:xfrm>
        <a:prstGeom prst="rect">
          <a:avLst/>
        </a:prstGeom>
      </xdr:spPr>
    </xdr:pic>
    <xdr:clientData/>
  </xdr:twoCellAnchor>
  <xdr:twoCellAnchor editAs="oneCell">
    <xdr:from>
      <xdr:col>3</xdr:col>
      <xdr:colOff>1114425</xdr:colOff>
      <xdr:row>169</xdr:row>
      <xdr:rowOff>165407</xdr:rowOff>
    </xdr:from>
    <xdr:to>
      <xdr:col>3</xdr:col>
      <xdr:colOff>2343149</xdr:colOff>
      <xdr:row>169</xdr:row>
      <xdr:rowOff>1429199</xdr:rowOff>
    </xdr:to>
    <xdr:pic>
      <xdr:nvPicPr>
        <xdr:cNvPr id="42" name="Picture 41">
          <a:extLst>
            <a:ext uri="{FF2B5EF4-FFF2-40B4-BE49-F238E27FC236}">
              <a16:creationId xmlns:a16="http://schemas.microsoft.com/office/drawing/2014/main" id="{170F75DB-3CF4-4DA8-B7D0-0E353EB49A74}"/>
            </a:ext>
          </a:extLst>
        </xdr:cNvPr>
        <xdr:cNvPicPr>
          <a:picLocks noChangeAspect="1"/>
        </xdr:cNvPicPr>
      </xdr:nvPicPr>
      <xdr:blipFill>
        <a:blip xmlns:r="http://schemas.openxmlformats.org/officeDocument/2006/relationships" r:embed="rId41"/>
        <a:stretch>
          <a:fillRect/>
        </a:stretch>
      </xdr:blipFill>
      <xdr:spPr>
        <a:xfrm>
          <a:off x="5148543" y="137459878"/>
          <a:ext cx="1238249" cy="1259982"/>
        </a:xfrm>
        <a:prstGeom prst="rect">
          <a:avLst/>
        </a:prstGeom>
      </xdr:spPr>
    </xdr:pic>
    <xdr:clientData/>
  </xdr:twoCellAnchor>
  <xdr:twoCellAnchor editAs="oneCell">
    <xdr:from>
      <xdr:col>3</xdr:col>
      <xdr:colOff>1264913</xdr:colOff>
      <xdr:row>170</xdr:row>
      <xdr:rowOff>252475</xdr:rowOff>
    </xdr:from>
    <xdr:to>
      <xdr:col>3</xdr:col>
      <xdr:colOff>2211713</xdr:colOff>
      <xdr:row>170</xdr:row>
      <xdr:rowOff>1115135</xdr:rowOff>
    </xdr:to>
    <xdr:pic>
      <xdr:nvPicPr>
        <xdr:cNvPr id="43" name="Picture 42">
          <a:extLst>
            <a:ext uri="{FF2B5EF4-FFF2-40B4-BE49-F238E27FC236}">
              <a16:creationId xmlns:a16="http://schemas.microsoft.com/office/drawing/2014/main" id="{95B18D72-F2B9-4949-B902-EDDBDB553169}"/>
            </a:ext>
          </a:extLst>
        </xdr:cNvPr>
        <xdr:cNvPicPr>
          <a:picLocks noChangeAspect="1"/>
        </xdr:cNvPicPr>
      </xdr:nvPicPr>
      <xdr:blipFill>
        <a:blip xmlns:r="http://schemas.openxmlformats.org/officeDocument/2006/relationships" r:embed="rId42"/>
        <a:stretch>
          <a:fillRect/>
        </a:stretch>
      </xdr:blipFill>
      <xdr:spPr>
        <a:xfrm rot="5400000">
          <a:off x="5360786" y="139179520"/>
          <a:ext cx="823290" cy="946800"/>
        </a:xfrm>
        <a:prstGeom prst="rect">
          <a:avLst/>
        </a:prstGeom>
      </xdr:spPr>
    </xdr:pic>
    <xdr:clientData/>
  </xdr:twoCellAnchor>
  <xdr:twoCellAnchor editAs="oneCell">
    <xdr:from>
      <xdr:col>3</xdr:col>
      <xdr:colOff>1000125</xdr:colOff>
      <xdr:row>123</xdr:row>
      <xdr:rowOff>47625</xdr:rowOff>
    </xdr:from>
    <xdr:to>
      <xdr:col>3</xdr:col>
      <xdr:colOff>1886584</xdr:colOff>
      <xdr:row>123</xdr:row>
      <xdr:rowOff>745415</xdr:rowOff>
    </xdr:to>
    <xdr:pic>
      <xdr:nvPicPr>
        <xdr:cNvPr id="44" name="Picture 43">
          <a:extLst>
            <a:ext uri="{FF2B5EF4-FFF2-40B4-BE49-F238E27FC236}">
              <a16:creationId xmlns:a16="http://schemas.microsoft.com/office/drawing/2014/main" id="{FD0E0332-9E3E-45F2-AEB7-3D9E6E544114}"/>
            </a:ext>
          </a:extLst>
        </xdr:cNvPr>
        <xdr:cNvPicPr>
          <a:picLocks noChangeAspect="1"/>
        </xdr:cNvPicPr>
      </xdr:nvPicPr>
      <xdr:blipFill>
        <a:blip xmlns:r="http://schemas.openxmlformats.org/officeDocument/2006/relationships" r:embed="rId43"/>
        <a:stretch>
          <a:fillRect/>
        </a:stretch>
      </xdr:blipFill>
      <xdr:spPr>
        <a:xfrm>
          <a:off x="5034243" y="105391884"/>
          <a:ext cx="882649" cy="705410"/>
        </a:xfrm>
        <a:prstGeom prst="rect">
          <a:avLst/>
        </a:prstGeom>
      </xdr:spPr>
    </xdr:pic>
    <xdr:clientData/>
  </xdr:twoCellAnchor>
  <xdr:twoCellAnchor editAs="oneCell">
    <xdr:from>
      <xdr:col>3</xdr:col>
      <xdr:colOff>560043</xdr:colOff>
      <xdr:row>142</xdr:row>
      <xdr:rowOff>70363</xdr:rowOff>
    </xdr:from>
    <xdr:to>
      <xdr:col>3</xdr:col>
      <xdr:colOff>2437642</xdr:colOff>
      <xdr:row>142</xdr:row>
      <xdr:rowOff>972559</xdr:rowOff>
    </xdr:to>
    <xdr:pic>
      <xdr:nvPicPr>
        <xdr:cNvPr id="45" name="Picture 44">
          <a:extLst>
            <a:ext uri="{FF2B5EF4-FFF2-40B4-BE49-F238E27FC236}">
              <a16:creationId xmlns:a16="http://schemas.microsoft.com/office/drawing/2014/main" id="{802DB122-42BB-4841-BE51-C431779B8CDE}"/>
            </a:ext>
          </a:extLst>
        </xdr:cNvPr>
        <xdr:cNvPicPr>
          <a:picLocks noChangeAspect="1"/>
        </xdr:cNvPicPr>
      </xdr:nvPicPr>
      <xdr:blipFill>
        <a:blip xmlns:r="http://schemas.openxmlformats.org/officeDocument/2006/relationships" r:embed="rId44"/>
        <a:stretch>
          <a:fillRect/>
        </a:stretch>
      </xdr:blipFill>
      <xdr:spPr>
        <a:xfrm>
          <a:off x="4594161" y="120556010"/>
          <a:ext cx="1877599" cy="888861"/>
        </a:xfrm>
        <a:prstGeom prst="rect">
          <a:avLst/>
        </a:prstGeom>
      </xdr:spPr>
    </xdr:pic>
    <xdr:clientData/>
  </xdr:twoCellAnchor>
  <xdr:twoCellAnchor editAs="oneCell">
    <xdr:from>
      <xdr:col>3</xdr:col>
      <xdr:colOff>2094754</xdr:colOff>
      <xdr:row>159</xdr:row>
      <xdr:rowOff>246912</xdr:rowOff>
    </xdr:from>
    <xdr:to>
      <xdr:col>3</xdr:col>
      <xdr:colOff>2841513</xdr:colOff>
      <xdr:row>159</xdr:row>
      <xdr:rowOff>1371599</xdr:rowOff>
    </xdr:to>
    <xdr:pic>
      <xdr:nvPicPr>
        <xdr:cNvPr id="46" name="Picture 45">
          <a:extLst>
            <a:ext uri="{FF2B5EF4-FFF2-40B4-BE49-F238E27FC236}">
              <a16:creationId xmlns:a16="http://schemas.microsoft.com/office/drawing/2014/main" id="{500AEE6A-70C9-42FD-8CCE-47E73A23DD0E}"/>
            </a:ext>
          </a:extLst>
        </xdr:cNvPr>
        <xdr:cNvPicPr>
          <a:picLocks noChangeAspect="1"/>
        </xdr:cNvPicPr>
      </xdr:nvPicPr>
      <xdr:blipFill>
        <a:blip xmlns:r="http://schemas.openxmlformats.org/officeDocument/2006/relationships" r:embed="rId45"/>
        <a:stretch>
          <a:fillRect/>
        </a:stretch>
      </xdr:blipFill>
      <xdr:spPr>
        <a:xfrm>
          <a:off x="6128872" y="131651571"/>
          <a:ext cx="742949" cy="1124687"/>
        </a:xfrm>
        <a:prstGeom prst="rect">
          <a:avLst/>
        </a:prstGeom>
      </xdr:spPr>
    </xdr:pic>
    <xdr:clientData/>
  </xdr:twoCellAnchor>
  <xdr:twoCellAnchor editAs="oneCell">
    <xdr:from>
      <xdr:col>3</xdr:col>
      <xdr:colOff>801969</xdr:colOff>
      <xdr:row>159</xdr:row>
      <xdr:rowOff>146253</xdr:rowOff>
    </xdr:from>
    <xdr:to>
      <xdr:col>3</xdr:col>
      <xdr:colOff>1693509</xdr:colOff>
      <xdr:row>159</xdr:row>
      <xdr:rowOff>1524001</xdr:rowOff>
    </xdr:to>
    <xdr:pic>
      <xdr:nvPicPr>
        <xdr:cNvPr id="47" name="Picture 46">
          <a:extLst>
            <a:ext uri="{FF2B5EF4-FFF2-40B4-BE49-F238E27FC236}">
              <a16:creationId xmlns:a16="http://schemas.microsoft.com/office/drawing/2014/main" id="{F53B8D07-1940-4312-BF35-A96BE40726FD}"/>
            </a:ext>
          </a:extLst>
        </xdr:cNvPr>
        <xdr:cNvPicPr>
          <a:picLocks noChangeAspect="1"/>
        </xdr:cNvPicPr>
      </xdr:nvPicPr>
      <xdr:blipFill>
        <a:blip xmlns:r="http://schemas.openxmlformats.org/officeDocument/2006/relationships" r:embed="rId46"/>
        <a:stretch>
          <a:fillRect/>
        </a:stretch>
      </xdr:blipFill>
      <xdr:spPr>
        <a:xfrm>
          <a:off x="4836087" y="131550912"/>
          <a:ext cx="895350" cy="1377748"/>
        </a:xfrm>
        <a:prstGeom prst="rect">
          <a:avLst/>
        </a:prstGeom>
      </xdr:spPr>
    </xdr:pic>
    <xdr:clientData/>
  </xdr:twoCellAnchor>
  <xdr:twoCellAnchor editAs="oneCell">
    <xdr:from>
      <xdr:col>3</xdr:col>
      <xdr:colOff>1141731</xdr:colOff>
      <xdr:row>154</xdr:row>
      <xdr:rowOff>132939</xdr:rowOff>
    </xdr:from>
    <xdr:to>
      <xdr:col>3</xdr:col>
      <xdr:colOff>1849120</xdr:colOff>
      <xdr:row>154</xdr:row>
      <xdr:rowOff>1158912</xdr:rowOff>
    </xdr:to>
    <xdr:pic>
      <xdr:nvPicPr>
        <xdr:cNvPr id="48" name="Picture 47">
          <a:extLst>
            <a:ext uri="{FF2B5EF4-FFF2-40B4-BE49-F238E27FC236}">
              <a16:creationId xmlns:a16="http://schemas.microsoft.com/office/drawing/2014/main" id="{D7A6525E-21A0-4906-8C3D-7813AC927A5A}"/>
            </a:ext>
          </a:extLst>
        </xdr:cNvPr>
        <xdr:cNvPicPr>
          <a:picLocks noChangeAspect="1"/>
        </xdr:cNvPicPr>
      </xdr:nvPicPr>
      <xdr:blipFill>
        <a:blip xmlns:r="http://schemas.openxmlformats.org/officeDocument/2006/relationships" r:embed="rId47"/>
        <a:stretch>
          <a:fillRect/>
        </a:stretch>
      </xdr:blipFill>
      <xdr:spPr>
        <a:xfrm>
          <a:off x="5175849" y="129556398"/>
          <a:ext cx="711199" cy="1014543"/>
        </a:xfrm>
        <a:prstGeom prst="rect">
          <a:avLst/>
        </a:prstGeom>
      </xdr:spPr>
    </xdr:pic>
    <xdr:clientData/>
  </xdr:twoCellAnchor>
  <xdr:twoCellAnchor editAs="oneCell">
    <xdr:from>
      <xdr:col>3</xdr:col>
      <xdr:colOff>876300</xdr:colOff>
      <xdr:row>126</xdr:row>
      <xdr:rowOff>83494</xdr:rowOff>
    </xdr:from>
    <xdr:to>
      <xdr:col>3</xdr:col>
      <xdr:colOff>2076450</xdr:colOff>
      <xdr:row>126</xdr:row>
      <xdr:rowOff>1240940</xdr:rowOff>
    </xdr:to>
    <xdr:pic>
      <xdr:nvPicPr>
        <xdr:cNvPr id="49" name="Picture 48">
          <a:extLst>
            <a:ext uri="{FF2B5EF4-FFF2-40B4-BE49-F238E27FC236}">
              <a16:creationId xmlns:a16="http://schemas.microsoft.com/office/drawing/2014/main" id="{B4EAFC24-5178-48AE-9F4E-9D7172A05AE7}"/>
            </a:ext>
          </a:extLst>
        </xdr:cNvPr>
        <xdr:cNvPicPr>
          <a:picLocks noChangeAspect="1"/>
        </xdr:cNvPicPr>
      </xdr:nvPicPr>
      <xdr:blipFill>
        <a:blip xmlns:r="http://schemas.openxmlformats.org/officeDocument/2006/relationships" r:embed="rId48"/>
        <a:stretch>
          <a:fillRect/>
        </a:stretch>
      </xdr:blipFill>
      <xdr:spPr>
        <a:xfrm>
          <a:off x="4910418" y="107068294"/>
          <a:ext cx="1190625" cy="1153636"/>
        </a:xfrm>
        <a:prstGeom prst="rect">
          <a:avLst/>
        </a:prstGeom>
      </xdr:spPr>
    </xdr:pic>
    <xdr:clientData/>
  </xdr:twoCellAnchor>
  <xdr:oneCellAnchor>
    <xdr:from>
      <xdr:col>3</xdr:col>
      <xdr:colOff>876300</xdr:colOff>
      <xdr:row>127</xdr:row>
      <xdr:rowOff>83492</xdr:rowOff>
    </xdr:from>
    <xdr:ext cx="1190625" cy="1203027"/>
    <xdr:pic>
      <xdr:nvPicPr>
        <xdr:cNvPr id="50" name="Picture 49">
          <a:extLst>
            <a:ext uri="{FF2B5EF4-FFF2-40B4-BE49-F238E27FC236}">
              <a16:creationId xmlns:a16="http://schemas.microsoft.com/office/drawing/2014/main" id="{F61AA312-8517-4986-BCD3-89D657AC9A41}"/>
            </a:ext>
          </a:extLst>
        </xdr:cNvPr>
        <xdr:cNvPicPr>
          <a:picLocks noChangeAspect="1"/>
        </xdr:cNvPicPr>
      </xdr:nvPicPr>
      <xdr:blipFill>
        <a:blip xmlns:r="http://schemas.openxmlformats.org/officeDocument/2006/relationships" r:embed="rId48"/>
        <a:stretch>
          <a:fillRect/>
        </a:stretch>
      </xdr:blipFill>
      <xdr:spPr>
        <a:xfrm>
          <a:off x="4914900" y="94053332"/>
          <a:ext cx="1190625" cy="1203027"/>
        </a:xfrm>
        <a:prstGeom prst="rect">
          <a:avLst/>
        </a:prstGeom>
      </xdr:spPr>
    </xdr:pic>
    <xdr:clientData/>
  </xdr:oneCellAnchor>
  <xdr:oneCellAnchor>
    <xdr:from>
      <xdr:col>3</xdr:col>
      <xdr:colOff>628650</xdr:colOff>
      <xdr:row>132</xdr:row>
      <xdr:rowOff>38100</xdr:rowOff>
    </xdr:from>
    <xdr:ext cx="695326" cy="992841"/>
    <xdr:pic>
      <xdr:nvPicPr>
        <xdr:cNvPr id="51" name="Picture 50">
          <a:extLst>
            <a:ext uri="{FF2B5EF4-FFF2-40B4-BE49-F238E27FC236}">
              <a16:creationId xmlns:a16="http://schemas.microsoft.com/office/drawing/2014/main" id="{C32EACFA-4918-4635-B484-49EFEAE228E3}"/>
            </a:ext>
          </a:extLst>
        </xdr:cNvPr>
        <xdr:cNvPicPr>
          <a:picLocks noChangeAspect="1"/>
        </xdr:cNvPicPr>
      </xdr:nvPicPr>
      <xdr:blipFill>
        <a:blip xmlns:r="http://schemas.openxmlformats.org/officeDocument/2006/relationships" r:embed="rId38"/>
        <a:stretch>
          <a:fillRect/>
        </a:stretch>
      </xdr:blipFill>
      <xdr:spPr>
        <a:xfrm>
          <a:off x="4662768" y="112061065"/>
          <a:ext cx="695326" cy="992841"/>
        </a:xfrm>
        <a:prstGeom prst="rect">
          <a:avLst/>
        </a:prstGeom>
      </xdr:spPr>
    </xdr:pic>
    <xdr:clientData/>
  </xdr:oneCellAnchor>
  <xdr:oneCellAnchor>
    <xdr:from>
      <xdr:col>3</xdr:col>
      <xdr:colOff>1457326</xdr:colOff>
      <xdr:row>132</xdr:row>
      <xdr:rowOff>285750</xdr:rowOff>
    </xdr:from>
    <xdr:ext cx="444500" cy="498096"/>
    <xdr:pic>
      <xdr:nvPicPr>
        <xdr:cNvPr id="52" name="Picture 51">
          <a:extLst>
            <a:ext uri="{FF2B5EF4-FFF2-40B4-BE49-F238E27FC236}">
              <a16:creationId xmlns:a16="http://schemas.microsoft.com/office/drawing/2014/main" id="{FA09E82E-27D6-4C53-86A3-8838C887C60A}"/>
            </a:ext>
          </a:extLst>
        </xdr:cNvPr>
        <xdr:cNvPicPr>
          <a:picLocks noChangeAspect="1"/>
        </xdr:cNvPicPr>
      </xdr:nvPicPr>
      <xdr:blipFill>
        <a:blip xmlns:r="http://schemas.openxmlformats.org/officeDocument/2006/relationships" r:embed="rId39"/>
        <a:stretch>
          <a:fillRect/>
        </a:stretch>
      </xdr:blipFill>
      <xdr:spPr>
        <a:xfrm>
          <a:off x="5495926" y="97875090"/>
          <a:ext cx="444500" cy="498096"/>
        </a:xfrm>
        <a:prstGeom prst="rect">
          <a:avLst/>
        </a:prstGeom>
      </xdr:spPr>
    </xdr:pic>
    <xdr:clientData/>
  </xdr:oneCellAnchor>
  <xdr:oneCellAnchor>
    <xdr:from>
      <xdr:col>3</xdr:col>
      <xdr:colOff>1984375</xdr:colOff>
      <xdr:row>132</xdr:row>
      <xdr:rowOff>257175</xdr:rowOff>
    </xdr:from>
    <xdr:ext cx="552450" cy="618342"/>
    <xdr:pic>
      <xdr:nvPicPr>
        <xdr:cNvPr id="53" name="Picture 52">
          <a:extLst>
            <a:ext uri="{FF2B5EF4-FFF2-40B4-BE49-F238E27FC236}">
              <a16:creationId xmlns:a16="http://schemas.microsoft.com/office/drawing/2014/main" id="{A94C12E3-C606-4727-BEA0-C6BC6760DF14}"/>
            </a:ext>
          </a:extLst>
        </xdr:cNvPr>
        <xdr:cNvPicPr>
          <a:picLocks noChangeAspect="1"/>
        </xdr:cNvPicPr>
      </xdr:nvPicPr>
      <xdr:blipFill>
        <a:blip xmlns:r="http://schemas.openxmlformats.org/officeDocument/2006/relationships" r:embed="rId40"/>
        <a:stretch>
          <a:fillRect/>
        </a:stretch>
      </xdr:blipFill>
      <xdr:spPr>
        <a:xfrm>
          <a:off x="6022975" y="97846515"/>
          <a:ext cx="552450" cy="618342"/>
        </a:xfrm>
        <a:prstGeom prst="rect">
          <a:avLst/>
        </a:prstGeom>
      </xdr:spPr>
    </xdr:pic>
    <xdr:clientData/>
  </xdr:oneCellAnchor>
  <xdr:twoCellAnchor editAs="oneCell">
    <xdr:from>
      <xdr:col>3</xdr:col>
      <xdr:colOff>1451049</xdr:colOff>
      <xdr:row>62</xdr:row>
      <xdr:rowOff>171899</xdr:rowOff>
    </xdr:from>
    <xdr:to>
      <xdr:col>3</xdr:col>
      <xdr:colOff>2722805</xdr:colOff>
      <xdr:row>62</xdr:row>
      <xdr:rowOff>1959349</xdr:rowOff>
    </xdr:to>
    <xdr:pic>
      <xdr:nvPicPr>
        <xdr:cNvPr id="6" name="Picture 5" descr="כיסא תלמיד">
          <a:extLst>
            <a:ext uri="{FF2B5EF4-FFF2-40B4-BE49-F238E27FC236}">
              <a16:creationId xmlns:a16="http://schemas.microsoft.com/office/drawing/2014/main" id="{C1D9177B-A3DF-89E8-B72C-843102CA8664}"/>
            </a:ext>
          </a:extLst>
        </xdr:cNvPr>
        <xdr:cNvPicPr>
          <a:picLocks noChangeAspect="1" noChangeArrowheads="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l="22944" t="15218" r="21249" b="7323"/>
        <a:stretch>
          <a:fillRect/>
        </a:stretch>
      </xdr:blipFill>
      <xdr:spPr bwMode="auto">
        <a:xfrm>
          <a:off x="5496373" y="74164340"/>
          <a:ext cx="1281281" cy="177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1142900</xdr:colOff>
      <xdr:row>172</xdr:row>
      <xdr:rowOff>0</xdr:rowOff>
    </xdr:from>
    <xdr:to>
      <xdr:col>2</xdr:col>
      <xdr:colOff>1143260</xdr:colOff>
      <xdr:row>176</xdr:row>
      <xdr:rowOff>139481</xdr:rowOff>
    </xdr:to>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 name="Ink 4">
              <a:extLst>
                <a:ext uri="{FF2B5EF4-FFF2-40B4-BE49-F238E27FC236}">
                  <a16:creationId xmlns:a16="http://schemas.microsoft.com/office/drawing/2014/main" id="{3C02A84B-708F-4C75-88C6-84D498191AEC}"/>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1"/>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172</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7" name="Ink 6">
              <a:extLst>
                <a:ext uri="{FF2B5EF4-FFF2-40B4-BE49-F238E27FC236}">
                  <a16:creationId xmlns:a16="http://schemas.microsoft.com/office/drawing/2014/main" id="{CA5B9592-417E-4626-9F98-A43C880C19F7}"/>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1"/>
            <a:stretch>
              <a:fillRect/>
            </a:stretch>
          </xdr:blipFill>
          <xdr:spPr>
            <a:xfrm>
              <a:off x="1603800" y="187560"/>
              <a:ext cx="18000" cy="18000"/>
            </a:xfrm>
            <a:prstGeom prst="rect">
              <a:avLst/>
            </a:prstGeom>
          </xdr:spPr>
        </xdr:pic>
      </mc:Fallback>
    </mc:AlternateContent>
    <xdr:clientData/>
  </xdr:oneCellAnchor>
  <xdr:oneCellAnchor>
    <xdr:from>
      <xdr:col>2</xdr:col>
      <xdr:colOff>1142900</xdr:colOff>
      <xdr:row>172</xdr:row>
      <xdr:rowOff>0</xdr:rowOff>
    </xdr:from>
    <xdr:ext cx="360" cy="252928"/>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10" name="Ink 9">
              <a:extLst>
                <a:ext uri="{FF2B5EF4-FFF2-40B4-BE49-F238E27FC236}">
                  <a16:creationId xmlns:a16="http://schemas.microsoft.com/office/drawing/2014/main" id="{FB353C49-B31F-425E-9CB0-F60CF26262E8}"/>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1"/>
            <a:stretch>
              <a:fillRect/>
            </a:stretch>
          </xdr:blipFill>
          <xdr:spPr>
            <a:xfrm>
              <a:off x="1603800" y="187560"/>
              <a:ext cx="18000" cy="18000"/>
            </a:xfrm>
            <a:prstGeom prst="rect">
              <a:avLst/>
            </a:prstGeom>
          </xdr:spPr>
        </xdr:pic>
      </mc:Fallback>
    </mc:AlternateContent>
    <xdr:clientData/>
  </xdr:oneCellAnchor>
  <xdr:twoCellAnchor editAs="oneCell">
    <xdr:from>
      <xdr:col>2</xdr:col>
      <xdr:colOff>1142900</xdr:colOff>
      <xdr:row>172</xdr:row>
      <xdr:rowOff>0</xdr:rowOff>
    </xdr:from>
    <xdr:to>
      <xdr:col>2</xdr:col>
      <xdr:colOff>1143260</xdr:colOff>
      <xdr:row>183</xdr:row>
      <xdr:rowOff>89994</xdr:rowOff>
    </xdr:to>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12" name="Ink 11">
              <a:extLst>
                <a:ext uri="{FF2B5EF4-FFF2-40B4-BE49-F238E27FC236}">
                  <a16:creationId xmlns:a16="http://schemas.microsoft.com/office/drawing/2014/main" id="{A4B62E79-282E-48B6-9E7F-84C179F92336}"/>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5"/>
            <a:stretch>
              <a:fillRect/>
            </a:stretch>
          </xdr:blipFill>
          <xdr:spPr>
            <a:xfrm>
              <a:off x="1603800" y="187560"/>
              <a:ext cx="18000" cy="18000"/>
            </a:xfrm>
            <a:prstGeom prst="rect">
              <a:avLst/>
            </a:prstGeom>
          </xdr:spPr>
        </xdr:pic>
      </mc:Fallback>
    </mc:AlternateContent>
    <xdr:clientData/>
  </xdr:twoCellAnchor>
  <xdr:oneCellAnchor>
    <xdr:from>
      <xdr:col>2</xdr:col>
      <xdr:colOff>1142900</xdr:colOff>
      <xdr:row>172</xdr:row>
      <xdr:rowOff>0</xdr:rowOff>
    </xdr:from>
    <xdr:ext cx="360" cy="256913"/>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13" name="Ink 12">
              <a:extLst>
                <a:ext uri="{FF2B5EF4-FFF2-40B4-BE49-F238E27FC236}">
                  <a16:creationId xmlns:a16="http://schemas.microsoft.com/office/drawing/2014/main" id="{FB524403-F362-48DE-B09F-37FF8BAD7247}"/>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55"/>
            <a:stretch>
              <a:fillRect/>
            </a:stretch>
          </xdr:blipFill>
          <xdr:spPr>
            <a:xfrm>
              <a:off x="1603800" y="187560"/>
              <a:ext cx="18000" cy="1800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5-02T07:22:53.47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40"/>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5-02T07:22:53.47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5-02T07:22:53.47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1T04:53:23.925"/>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1T04:53:23.926"/>
    </inkml:context>
    <inkml:brush xml:id="br0">
      <inkml:brushProperty name="width" value="0.05" units="cm"/>
      <inkml:brushProperty name="height" value="0.05" units="cm"/>
      <inkml:brushProperty name="ignorePressure" value="1"/>
    </inkml:brush>
  </inkml:definitions>
  <inkml:trace contextRef="#ctx0" brushRef="#br0">-2147483648 0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36"/>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37"/>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38"/>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6-18T09:23:16.939"/>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V249"/>
  <sheetViews>
    <sheetView tabSelected="1" view="pageBreakPreview" zoomScale="36" zoomScaleNormal="75" zoomScaleSheetLayoutView="55" zoomScalePageLayoutView="75" workbookViewId="0">
      <selection activeCell="P10" sqref="P10"/>
    </sheetView>
  </sheetViews>
  <sheetFormatPr defaultColWidth="8.54296875" defaultRowHeight="14.5" outlineLevelRow="1" x14ac:dyDescent="0.35"/>
  <cols>
    <col min="1" max="1" width="4.54296875" style="44" customWidth="1"/>
    <col min="2" max="2" width="12.453125" style="182" customWidth="1"/>
    <col min="3" max="3" width="53.7265625" style="181" customWidth="1"/>
    <col min="4" max="4" width="64.54296875" style="183" customWidth="1"/>
    <col min="5" max="5" width="14" style="182" customWidth="1"/>
    <col min="6" max="6" width="11.453125" style="182" customWidth="1"/>
    <col min="7" max="7" width="14.81640625" style="184" customWidth="1"/>
    <col min="8" max="8" width="24.54296875" style="185" customWidth="1"/>
    <col min="9" max="9" width="4.54296875" style="50" customWidth="1"/>
    <col min="10" max="13" width="11.453125" style="51" customWidth="1"/>
    <col min="14" max="16384" width="8.54296875" style="51"/>
  </cols>
  <sheetData>
    <row r="1" spans="1:100" s="36" customFormat="1" ht="25" customHeight="1" x14ac:dyDescent="0.35">
      <c r="B1" s="37" t="s">
        <v>378</v>
      </c>
      <c r="C1" s="38"/>
      <c r="D1" s="38"/>
      <c r="E1" s="38"/>
      <c r="F1" s="38"/>
      <c r="G1" s="38"/>
      <c r="H1" s="38"/>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100" s="36" customFormat="1" ht="25" customHeight="1" outlineLevel="1" x14ac:dyDescent="0.35">
      <c r="B2" s="40" t="s">
        <v>381</v>
      </c>
      <c r="C2" s="40"/>
      <c r="D2" s="40"/>
      <c r="E2" s="40"/>
      <c r="F2" s="40"/>
      <c r="G2" s="40"/>
      <c r="H2" s="40"/>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100" s="36" customFormat="1" ht="25" customHeight="1" outlineLevel="1" x14ac:dyDescent="0.35">
      <c r="B3" s="41" t="s">
        <v>379</v>
      </c>
      <c r="C3" s="41"/>
      <c r="D3" s="41"/>
      <c r="E3" s="41"/>
      <c r="F3" s="41"/>
      <c r="G3" s="41"/>
      <c r="H3" s="41"/>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100" s="36" customFormat="1" ht="25" customHeight="1" outlineLevel="1" x14ac:dyDescent="0.35">
      <c r="B4" s="42" t="s">
        <v>380</v>
      </c>
      <c r="C4" s="42"/>
      <c r="D4" s="42"/>
      <c r="E4" s="42"/>
      <c r="F4" s="42"/>
      <c r="G4" s="42"/>
      <c r="H4" s="42"/>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100" s="36" customFormat="1" ht="25" customHeight="1" outlineLevel="1" x14ac:dyDescent="0.35">
      <c r="B5" s="43"/>
      <c r="C5" s="43"/>
      <c r="D5" s="43"/>
      <c r="E5" s="43"/>
      <c r="F5" s="43"/>
      <c r="G5" s="43"/>
      <c r="H5" s="43"/>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100" x14ac:dyDescent="0.35">
      <c r="B6" s="45" t="s">
        <v>0</v>
      </c>
      <c r="C6" s="45" t="s">
        <v>1</v>
      </c>
      <c r="D6" s="46" t="s">
        <v>2</v>
      </c>
      <c r="E6" s="47" t="s">
        <v>3</v>
      </c>
      <c r="F6" s="47" t="s">
        <v>4</v>
      </c>
      <c r="G6" s="48" t="s">
        <v>5</v>
      </c>
      <c r="H6" s="49" t="s">
        <v>6</v>
      </c>
    </row>
    <row r="7" spans="1:100" s="44" customFormat="1" ht="27.65" customHeight="1" x14ac:dyDescent="0.35">
      <c r="B7" s="45"/>
      <c r="C7" s="45"/>
      <c r="D7" s="46"/>
      <c r="E7" s="47"/>
      <c r="F7" s="47"/>
      <c r="G7" s="48"/>
      <c r="H7" s="49"/>
      <c r="I7" s="52"/>
      <c r="J7" s="53"/>
      <c r="K7" s="53"/>
      <c r="L7" s="51"/>
      <c r="M7" s="51"/>
      <c r="N7" s="51"/>
      <c r="O7" s="51"/>
      <c r="P7" s="51"/>
      <c r="Q7" s="51"/>
      <c r="R7" s="51"/>
      <c r="S7" s="51"/>
      <c r="T7" s="51"/>
      <c r="U7" s="51"/>
      <c r="V7" s="51"/>
      <c r="W7" s="51"/>
      <c r="X7" s="51"/>
      <c r="Y7" s="51"/>
      <c r="Z7" s="51"/>
      <c r="AA7" s="51"/>
      <c r="AB7" s="51"/>
      <c r="AC7" s="51"/>
      <c r="AD7" s="51"/>
      <c r="AE7" s="51"/>
      <c r="AF7" s="51"/>
      <c r="AG7" s="51"/>
      <c r="AH7" s="51"/>
      <c r="AI7" s="51"/>
      <c r="AJ7" s="51"/>
      <c r="AK7" s="51"/>
    </row>
    <row r="8" spans="1:100" s="61" customFormat="1" ht="40.5" customHeight="1" x14ac:dyDescent="0.35">
      <c r="A8" s="50"/>
      <c r="B8" s="54">
        <v>1</v>
      </c>
      <c r="C8" s="55" t="s">
        <v>7</v>
      </c>
      <c r="D8" s="56"/>
      <c r="E8" s="54"/>
      <c r="F8" s="54"/>
      <c r="G8" s="57" t="s">
        <v>8</v>
      </c>
      <c r="H8" s="58">
        <f>SUM(H9:H18)</f>
        <v>0</v>
      </c>
      <c r="I8" s="50"/>
      <c r="J8" s="59"/>
      <c r="K8" s="59"/>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row>
    <row r="9" spans="1:100" s="61" customFormat="1" ht="119.5" customHeight="1" x14ac:dyDescent="0.35">
      <c r="A9" s="50"/>
      <c r="B9" s="62">
        <v>1.01</v>
      </c>
      <c r="C9" s="63" t="s">
        <v>9</v>
      </c>
      <c r="D9" s="63" t="s">
        <v>10</v>
      </c>
      <c r="E9" s="62" t="s">
        <v>11</v>
      </c>
      <c r="F9" s="62">
        <v>1</v>
      </c>
      <c r="G9" s="25"/>
      <c r="H9" s="64">
        <f t="shared" ref="H9:H18" si="0">G9*F9</f>
        <v>0</v>
      </c>
      <c r="I9" s="50"/>
      <c r="J9" s="59"/>
      <c r="K9" s="59"/>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row>
    <row r="10" spans="1:100" s="61" customFormat="1" ht="118" customHeight="1" x14ac:dyDescent="0.35">
      <c r="A10" s="50"/>
      <c r="B10" s="62">
        <v>1.02</v>
      </c>
      <c r="C10" s="65" t="s">
        <v>12</v>
      </c>
      <c r="D10" s="65"/>
      <c r="E10" s="62" t="s">
        <v>11</v>
      </c>
      <c r="F10" s="62">
        <v>1</v>
      </c>
      <c r="G10" s="25"/>
      <c r="H10" s="64">
        <f t="shared" si="0"/>
        <v>0</v>
      </c>
      <c r="I10" s="50"/>
      <c r="J10" s="59"/>
      <c r="K10" s="59"/>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row>
    <row r="11" spans="1:100" s="66" customFormat="1" ht="141.65" customHeight="1" outlineLevel="1" x14ac:dyDescent="0.35">
      <c r="B11" s="62">
        <v>1.03</v>
      </c>
      <c r="C11" s="63" t="s">
        <v>13</v>
      </c>
      <c r="D11" s="63" t="s">
        <v>14</v>
      </c>
      <c r="E11" s="62" t="s">
        <v>15</v>
      </c>
      <c r="F11" s="62">
        <v>8</v>
      </c>
      <c r="G11" s="25"/>
      <c r="H11" s="64">
        <f t="shared" si="0"/>
        <v>0</v>
      </c>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row>
    <row r="12" spans="1:100" s="66" customFormat="1" ht="141.65" customHeight="1" outlineLevel="1" x14ac:dyDescent="0.35">
      <c r="B12" s="62">
        <v>1.04</v>
      </c>
      <c r="C12" s="63" t="s">
        <v>16</v>
      </c>
      <c r="D12" s="63" t="s">
        <v>14</v>
      </c>
      <c r="E12" s="62" t="s">
        <v>11</v>
      </c>
      <c r="F12" s="62">
        <v>1</v>
      </c>
      <c r="G12" s="25"/>
      <c r="H12" s="64">
        <f t="shared" si="0"/>
        <v>0</v>
      </c>
      <c r="I12" s="67"/>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row>
    <row r="13" spans="1:100" s="68" customFormat="1" ht="73.400000000000006" customHeight="1" outlineLevel="1" x14ac:dyDescent="0.35">
      <c r="A13" s="66"/>
      <c r="B13" s="62">
        <v>1.05</v>
      </c>
      <c r="C13" s="65" t="s">
        <v>17</v>
      </c>
      <c r="D13" s="69" t="s">
        <v>18</v>
      </c>
      <c r="E13" s="70" t="s">
        <v>19</v>
      </c>
      <c r="F13" s="70">
        <v>1</v>
      </c>
      <c r="G13" s="25"/>
      <c r="H13" s="64">
        <f t="shared" si="0"/>
        <v>0</v>
      </c>
      <c r="I13" s="67"/>
    </row>
    <row r="14" spans="1:100" s="66" customFormat="1" ht="85.5" customHeight="1" outlineLevel="1" x14ac:dyDescent="0.35">
      <c r="B14" s="62">
        <v>1.06</v>
      </c>
      <c r="C14" s="63" t="s">
        <v>20</v>
      </c>
      <c r="D14" s="71" t="s">
        <v>21</v>
      </c>
      <c r="E14" s="62" t="s">
        <v>15</v>
      </c>
      <c r="F14" s="62">
        <v>60</v>
      </c>
      <c r="G14" s="25"/>
      <c r="H14" s="64">
        <f t="shared" si="0"/>
        <v>0</v>
      </c>
      <c r="I14" s="67"/>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row>
    <row r="15" spans="1:100" s="66" customFormat="1" ht="85.5" customHeight="1" outlineLevel="1" x14ac:dyDescent="0.35">
      <c r="B15" s="62">
        <v>1.07</v>
      </c>
      <c r="C15" s="63" t="s">
        <v>22</v>
      </c>
      <c r="D15" s="71" t="s">
        <v>21</v>
      </c>
      <c r="E15" s="62" t="s">
        <v>15</v>
      </c>
      <c r="F15" s="62">
        <v>8</v>
      </c>
      <c r="G15" s="25"/>
      <c r="H15" s="64">
        <f t="shared" si="0"/>
        <v>0</v>
      </c>
      <c r="I15" s="67"/>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row>
    <row r="16" spans="1:100" s="72" customFormat="1" ht="75" customHeight="1" outlineLevel="1" x14ac:dyDescent="0.35">
      <c r="A16" s="66"/>
      <c r="B16" s="62">
        <v>1.08</v>
      </c>
      <c r="C16" s="65" t="s">
        <v>23</v>
      </c>
      <c r="D16" s="69" t="s">
        <v>24</v>
      </c>
      <c r="E16" s="70" t="s">
        <v>15</v>
      </c>
      <c r="F16" s="70">
        <v>16</v>
      </c>
      <c r="G16" s="25"/>
      <c r="H16" s="64">
        <f t="shared" si="0"/>
        <v>0</v>
      </c>
      <c r="I16" s="67"/>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row>
    <row r="17" spans="1:100" s="72" customFormat="1" ht="107" customHeight="1" outlineLevel="1" x14ac:dyDescent="0.35">
      <c r="A17" s="66"/>
      <c r="B17" s="62">
        <v>1.0900000000000001</v>
      </c>
      <c r="C17" s="65" t="s">
        <v>25</v>
      </c>
      <c r="D17" s="69" t="s">
        <v>402</v>
      </c>
      <c r="E17" s="70" t="s">
        <v>19</v>
      </c>
      <c r="F17" s="70">
        <v>1</v>
      </c>
      <c r="G17" s="25"/>
      <c r="H17" s="64">
        <f t="shared" si="0"/>
        <v>0</v>
      </c>
      <c r="I17" s="67"/>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row>
    <row r="18" spans="1:100" s="72" customFormat="1" ht="117.5" customHeight="1" outlineLevel="1" x14ac:dyDescent="0.35">
      <c r="A18" s="66"/>
      <c r="B18" s="73" t="s">
        <v>26</v>
      </c>
      <c r="C18" s="65" t="s">
        <v>27</v>
      </c>
      <c r="D18" s="71" t="s">
        <v>14</v>
      </c>
      <c r="E18" s="70" t="s">
        <v>15</v>
      </c>
      <c r="F18" s="70">
        <v>7</v>
      </c>
      <c r="G18" s="25"/>
      <c r="H18" s="64">
        <f t="shared" si="0"/>
        <v>0</v>
      </c>
      <c r="I18" s="67"/>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row>
    <row r="19" spans="1:100" s="61" customFormat="1" ht="40.5" customHeight="1" x14ac:dyDescent="0.35">
      <c r="A19" s="50"/>
      <c r="B19" s="54">
        <v>2</v>
      </c>
      <c r="C19" s="55" t="s">
        <v>28</v>
      </c>
      <c r="D19" s="56"/>
      <c r="E19" s="54"/>
      <c r="F19" s="54"/>
      <c r="G19" s="57" t="s">
        <v>8</v>
      </c>
      <c r="H19" s="58">
        <f>SUM(H20:H23)</f>
        <v>0</v>
      </c>
      <c r="I19" s="50"/>
      <c r="J19" s="59"/>
      <c r="K19" s="59"/>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row>
    <row r="20" spans="1:100" ht="106" customHeight="1" outlineLevel="1" x14ac:dyDescent="0.35">
      <c r="B20" s="74">
        <v>2.0099999999999998</v>
      </c>
      <c r="C20" s="65" t="s">
        <v>29</v>
      </c>
      <c r="D20" s="65" t="s">
        <v>30</v>
      </c>
      <c r="E20" s="74" t="s">
        <v>15</v>
      </c>
      <c r="F20" s="74">
        <v>52</v>
      </c>
      <c r="G20" s="24"/>
      <c r="H20" s="75">
        <f>G20*F20</f>
        <v>0</v>
      </c>
    </row>
    <row r="21" spans="1:100" ht="85" customHeight="1" outlineLevel="1" x14ac:dyDescent="0.35">
      <c r="B21" s="74">
        <v>2.02</v>
      </c>
      <c r="C21" s="76" t="s">
        <v>31</v>
      </c>
      <c r="D21" s="77" t="s">
        <v>32</v>
      </c>
      <c r="E21" s="74" t="s">
        <v>15</v>
      </c>
      <c r="F21" s="74">
        <v>8</v>
      </c>
      <c r="G21" s="24"/>
      <c r="H21" s="75">
        <f t="shared" ref="H21:H23" si="1">G21*F21</f>
        <v>0</v>
      </c>
    </row>
    <row r="22" spans="1:100" ht="149" customHeight="1" outlineLevel="1" x14ac:dyDescent="0.35">
      <c r="B22" s="74">
        <v>2.0299999999999998</v>
      </c>
      <c r="C22" s="69" t="s">
        <v>401</v>
      </c>
      <c r="D22" s="77" t="s">
        <v>33</v>
      </c>
      <c r="E22" s="74" t="s">
        <v>15</v>
      </c>
      <c r="F22" s="74">
        <v>25</v>
      </c>
      <c r="G22" s="24"/>
      <c r="H22" s="75">
        <f t="shared" si="1"/>
        <v>0</v>
      </c>
    </row>
    <row r="23" spans="1:100" ht="91.5" customHeight="1" outlineLevel="1" x14ac:dyDescent="0.35">
      <c r="B23" s="74">
        <v>2.04</v>
      </c>
      <c r="C23" s="76" t="s">
        <v>34</v>
      </c>
      <c r="D23" s="77" t="s">
        <v>35</v>
      </c>
      <c r="E23" s="74" t="s">
        <v>15</v>
      </c>
      <c r="F23" s="74">
        <v>5</v>
      </c>
      <c r="G23" s="24"/>
      <c r="H23" s="75">
        <f t="shared" si="1"/>
        <v>0</v>
      </c>
    </row>
    <row r="24" spans="1:100" s="61" customFormat="1" ht="40.5" customHeight="1" x14ac:dyDescent="0.35">
      <c r="A24" s="50"/>
      <c r="B24" s="54">
        <v>3</v>
      </c>
      <c r="C24" s="55" t="s">
        <v>409</v>
      </c>
      <c r="D24" s="56"/>
      <c r="E24" s="54"/>
      <c r="F24" s="54"/>
      <c r="G24" s="57" t="s">
        <v>8</v>
      </c>
      <c r="H24" s="58">
        <f>SUM(H25:H26)</f>
        <v>0</v>
      </c>
      <c r="I24" s="50"/>
      <c r="J24" s="59"/>
      <c r="K24" s="59"/>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row>
    <row r="25" spans="1:100" s="44" customFormat="1" ht="144" customHeight="1" outlineLevel="1" x14ac:dyDescent="0.35">
      <c r="B25" s="62">
        <v>3.01</v>
      </c>
      <c r="C25" s="69" t="s">
        <v>398</v>
      </c>
      <c r="D25" s="71" t="s">
        <v>36</v>
      </c>
      <c r="E25" s="78" t="s">
        <v>15</v>
      </c>
      <c r="F25" s="78">
        <v>6</v>
      </c>
      <c r="G25" s="21"/>
      <c r="H25" s="79">
        <f t="shared" ref="H25:H26" si="2">G25*F25</f>
        <v>0</v>
      </c>
      <c r="I25" s="50"/>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1:100" s="44" customFormat="1" ht="167" customHeight="1" outlineLevel="1" x14ac:dyDescent="0.35">
      <c r="B26" s="62">
        <v>3.02</v>
      </c>
      <c r="C26" s="69" t="s">
        <v>37</v>
      </c>
      <c r="D26" s="71" t="s">
        <v>38</v>
      </c>
      <c r="E26" s="78" t="s">
        <v>15</v>
      </c>
      <c r="F26" s="78">
        <v>2</v>
      </c>
      <c r="G26" s="21"/>
      <c r="H26" s="79">
        <f t="shared" si="2"/>
        <v>0</v>
      </c>
      <c r="I26" s="50"/>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100" s="61" customFormat="1" ht="40.5" customHeight="1" x14ac:dyDescent="0.35">
      <c r="A27" s="50"/>
      <c r="B27" s="54">
        <v>4</v>
      </c>
      <c r="C27" s="55" t="s">
        <v>39</v>
      </c>
      <c r="D27" s="56"/>
      <c r="E27" s="54"/>
      <c r="F27" s="54"/>
      <c r="G27" s="57" t="s">
        <v>8</v>
      </c>
      <c r="H27" s="58">
        <f>SUM(H28:H29)</f>
        <v>0</v>
      </c>
      <c r="I27" s="50"/>
      <c r="J27" s="59"/>
      <c r="K27" s="59"/>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row>
    <row r="28" spans="1:100" s="44" customFormat="1" ht="151.5" customHeight="1" outlineLevel="1" x14ac:dyDescent="0.35">
      <c r="B28" s="78">
        <v>4.01</v>
      </c>
      <c r="C28" s="69" t="s">
        <v>40</v>
      </c>
      <c r="D28" s="71" t="s">
        <v>41</v>
      </c>
      <c r="E28" s="78" t="s">
        <v>15</v>
      </c>
      <c r="F28" s="70">
        <v>46</v>
      </c>
      <c r="G28" s="23"/>
      <c r="H28" s="79">
        <f t="shared" ref="H28:H29" si="3">G28*F28</f>
        <v>0</v>
      </c>
      <c r="I28" s="50"/>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row>
    <row r="29" spans="1:100" s="44" customFormat="1" ht="167" customHeight="1" outlineLevel="1" x14ac:dyDescent="0.35">
      <c r="B29" s="78">
        <v>4.0199999999999996</v>
      </c>
      <c r="C29" s="71" t="s">
        <v>42</v>
      </c>
      <c r="D29" s="71" t="s">
        <v>43</v>
      </c>
      <c r="E29" s="78" t="s">
        <v>15</v>
      </c>
      <c r="F29" s="70">
        <v>60</v>
      </c>
      <c r="G29" s="23"/>
      <c r="H29" s="79">
        <f t="shared" si="3"/>
        <v>0</v>
      </c>
      <c r="I29" s="50"/>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row>
    <row r="30" spans="1:100" s="61" customFormat="1" ht="40.5" customHeight="1" x14ac:dyDescent="0.35">
      <c r="A30" s="50"/>
      <c r="B30" s="54">
        <v>5</v>
      </c>
      <c r="C30" s="55" t="s">
        <v>44</v>
      </c>
      <c r="D30" s="56"/>
      <c r="E30" s="54"/>
      <c r="F30" s="54"/>
      <c r="G30" s="57" t="s">
        <v>8</v>
      </c>
      <c r="H30" s="58">
        <f>SUM(H31:H34)</f>
        <v>0</v>
      </c>
      <c r="I30" s="50"/>
      <c r="J30" s="59"/>
      <c r="K30" s="59"/>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row>
    <row r="31" spans="1:100" s="44" customFormat="1" ht="236.5" customHeight="1" outlineLevel="1" x14ac:dyDescent="0.35">
      <c r="B31" s="78">
        <v>5.01</v>
      </c>
      <c r="C31" s="69" t="s">
        <v>45</v>
      </c>
      <c r="D31" s="71" t="s">
        <v>46</v>
      </c>
      <c r="E31" s="78" t="s">
        <v>15</v>
      </c>
      <c r="F31" s="78">
        <v>68</v>
      </c>
      <c r="G31" s="21"/>
      <c r="H31" s="79">
        <f t="shared" ref="H31:H32" si="4">G31*F31</f>
        <v>0</v>
      </c>
      <c r="I31" s="50"/>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row>
    <row r="32" spans="1:100" s="44" customFormat="1" ht="102.5" customHeight="1" outlineLevel="1" x14ac:dyDescent="0.35">
      <c r="B32" s="78">
        <v>5.0199999999999996</v>
      </c>
      <c r="C32" s="69" t="s">
        <v>397</v>
      </c>
      <c r="D32" s="71" t="s">
        <v>47</v>
      </c>
      <c r="E32" s="78" t="s">
        <v>15</v>
      </c>
      <c r="F32" s="62">
        <v>20</v>
      </c>
      <c r="G32" s="23"/>
      <c r="H32" s="79">
        <f t="shared" si="4"/>
        <v>0</v>
      </c>
      <c r="I32" s="50"/>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row>
    <row r="33" spans="1:100" s="44" customFormat="1" ht="122" customHeight="1" outlineLevel="1" x14ac:dyDescent="0.35">
      <c r="B33" s="78">
        <v>5.03</v>
      </c>
      <c r="C33" s="69" t="s">
        <v>48</v>
      </c>
      <c r="D33" s="71" t="s">
        <v>49</v>
      </c>
      <c r="E33" s="78" t="s">
        <v>50</v>
      </c>
      <c r="F33" s="78">
        <v>5</v>
      </c>
      <c r="G33" s="23"/>
      <c r="H33" s="79">
        <f>G33*F33</f>
        <v>0</v>
      </c>
      <c r="I33" s="50"/>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100" s="44" customFormat="1" ht="77.5" customHeight="1" outlineLevel="1" x14ac:dyDescent="0.35">
      <c r="B34" s="78">
        <v>5.04</v>
      </c>
      <c r="C34" s="69" t="s">
        <v>51</v>
      </c>
      <c r="D34" s="71" t="s">
        <v>52</v>
      </c>
      <c r="E34" s="78" t="s">
        <v>50</v>
      </c>
      <c r="F34" s="78">
        <v>1.8</v>
      </c>
      <c r="G34" s="23"/>
      <c r="H34" s="79">
        <f>G34*F34</f>
        <v>0</v>
      </c>
      <c r="I34" s="50"/>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spans="1:100" s="61" customFormat="1" ht="40.5" customHeight="1" x14ac:dyDescent="0.35">
      <c r="A35" s="50"/>
      <c r="B35" s="54">
        <v>6</v>
      </c>
      <c r="C35" s="55" t="s">
        <v>53</v>
      </c>
      <c r="D35" s="56"/>
      <c r="E35" s="54"/>
      <c r="F35" s="54"/>
      <c r="G35" s="57" t="s">
        <v>8</v>
      </c>
      <c r="H35" s="58">
        <f>SUM(H37:H43)</f>
        <v>0</v>
      </c>
      <c r="I35" s="50"/>
      <c r="J35" s="59"/>
      <c r="K35" s="59"/>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row>
    <row r="36" spans="1:100" s="61" customFormat="1" ht="49.75" customHeight="1" x14ac:dyDescent="0.35">
      <c r="A36" s="50"/>
      <c r="B36" s="80"/>
      <c r="C36" s="81" t="s">
        <v>54</v>
      </c>
      <c r="D36" s="82"/>
      <c r="E36" s="62"/>
      <c r="F36" s="62"/>
      <c r="G36" s="83"/>
      <c r="H36" s="84"/>
      <c r="I36" s="50"/>
      <c r="J36" s="59"/>
      <c r="K36" s="59"/>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row>
    <row r="37" spans="1:100" ht="182.5" customHeight="1" outlineLevel="1" x14ac:dyDescent="0.35">
      <c r="B37" s="70">
        <v>6.01</v>
      </c>
      <c r="C37" s="69" t="s">
        <v>392</v>
      </c>
      <c r="D37" s="69" t="s">
        <v>55</v>
      </c>
      <c r="E37" s="70" t="s">
        <v>15</v>
      </c>
      <c r="F37" s="70">
        <v>1010</v>
      </c>
      <c r="G37" s="22"/>
      <c r="H37" s="85">
        <f t="shared" ref="H37:H43" si="5">G37*F37</f>
        <v>0</v>
      </c>
    </row>
    <row r="38" spans="1:100" ht="168.5" customHeight="1" outlineLevel="1" x14ac:dyDescent="0.35">
      <c r="B38" s="70">
        <v>6.02</v>
      </c>
      <c r="C38" s="69" t="s">
        <v>393</v>
      </c>
      <c r="D38" s="86" t="s">
        <v>399</v>
      </c>
      <c r="E38" s="70" t="s">
        <v>15</v>
      </c>
      <c r="F38" s="70">
        <v>475</v>
      </c>
      <c r="G38" s="22"/>
      <c r="H38" s="85">
        <f t="shared" si="5"/>
        <v>0</v>
      </c>
    </row>
    <row r="39" spans="1:100" ht="103.5" customHeight="1" outlineLevel="1" x14ac:dyDescent="0.35">
      <c r="B39" s="70">
        <v>6.03</v>
      </c>
      <c r="C39" s="69" t="s">
        <v>56</v>
      </c>
      <c r="D39" s="69" t="s">
        <v>57</v>
      </c>
      <c r="E39" s="70" t="s">
        <v>15</v>
      </c>
      <c r="F39" s="70">
        <v>430</v>
      </c>
      <c r="G39" s="22"/>
      <c r="H39" s="85">
        <f t="shared" si="5"/>
        <v>0</v>
      </c>
    </row>
    <row r="40" spans="1:100" s="44" customFormat="1" ht="111.65" customHeight="1" outlineLevel="1" x14ac:dyDescent="0.35">
      <c r="B40" s="70">
        <v>6.04</v>
      </c>
      <c r="C40" s="69" t="s">
        <v>394</v>
      </c>
      <c r="D40" s="71" t="s">
        <v>58</v>
      </c>
      <c r="E40" s="62" t="s">
        <v>15</v>
      </c>
      <c r="F40" s="62">
        <v>75</v>
      </c>
      <c r="G40" s="22"/>
      <c r="H40" s="85">
        <f t="shared" si="5"/>
        <v>0</v>
      </c>
      <c r="I40" s="50"/>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row>
    <row r="41" spans="1:100" s="66" customFormat="1" ht="102.65" customHeight="1" outlineLevel="1" x14ac:dyDescent="0.35">
      <c r="B41" s="70">
        <v>6.05</v>
      </c>
      <c r="C41" s="69" t="s">
        <v>59</v>
      </c>
      <c r="D41" s="71" t="s">
        <v>60</v>
      </c>
      <c r="E41" s="62" t="s">
        <v>19</v>
      </c>
      <c r="F41" s="62">
        <v>4</v>
      </c>
      <c r="G41" s="22"/>
      <c r="H41" s="85">
        <f t="shared" si="5"/>
        <v>0</v>
      </c>
      <c r="I41" s="67"/>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row>
    <row r="42" spans="1:100" s="44" customFormat="1" ht="158" customHeight="1" outlineLevel="1" x14ac:dyDescent="0.35">
      <c r="B42" s="70">
        <v>6.06</v>
      </c>
      <c r="C42" s="87" t="s">
        <v>395</v>
      </c>
      <c r="D42" s="88" t="s">
        <v>61</v>
      </c>
      <c r="E42" s="70" t="s">
        <v>19</v>
      </c>
      <c r="F42" s="70">
        <v>12</v>
      </c>
      <c r="G42" s="22"/>
      <c r="H42" s="85">
        <f t="shared" si="5"/>
        <v>0</v>
      </c>
      <c r="I42" s="50"/>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row>
    <row r="43" spans="1:100" s="44" customFormat="1" ht="144.5" customHeight="1" outlineLevel="1" x14ac:dyDescent="0.35">
      <c r="B43" s="70">
        <v>6.07</v>
      </c>
      <c r="C43" s="89" t="s">
        <v>400</v>
      </c>
      <c r="D43" s="90" t="s">
        <v>396</v>
      </c>
      <c r="E43" s="62" t="s">
        <v>15</v>
      </c>
      <c r="F43" s="70">
        <v>400</v>
      </c>
      <c r="G43" s="22"/>
      <c r="H43" s="85">
        <f t="shared" si="5"/>
        <v>0</v>
      </c>
      <c r="I43" s="50"/>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row>
    <row r="44" spans="1:100" s="61" customFormat="1" ht="40.5" customHeight="1" x14ac:dyDescent="0.35">
      <c r="A44" s="50"/>
      <c r="B44" s="54">
        <v>7</v>
      </c>
      <c r="C44" s="55" t="s">
        <v>62</v>
      </c>
      <c r="D44" s="56"/>
      <c r="E44" s="54"/>
      <c r="F44" s="54"/>
      <c r="G44" s="57" t="s">
        <v>8</v>
      </c>
      <c r="H44" s="58">
        <f>SUM(H45:H47)</f>
        <v>0</v>
      </c>
      <c r="I44" s="50"/>
      <c r="J44" s="59"/>
      <c r="K44" s="59"/>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row>
    <row r="45" spans="1:100" s="66" customFormat="1" ht="218" customHeight="1" outlineLevel="1" x14ac:dyDescent="0.35">
      <c r="B45" s="62">
        <v>7.01</v>
      </c>
      <c r="C45" s="69" t="s">
        <v>390</v>
      </c>
      <c r="D45" s="71" t="s">
        <v>391</v>
      </c>
      <c r="E45" s="62" t="s">
        <v>19</v>
      </c>
      <c r="F45" s="62">
        <v>5</v>
      </c>
      <c r="G45" s="21"/>
      <c r="H45" s="64">
        <f>G45*F45</f>
        <v>0</v>
      </c>
      <c r="I45" s="67"/>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row>
    <row r="46" spans="1:100" s="66" customFormat="1" ht="203.5" customHeight="1" outlineLevel="1" x14ac:dyDescent="0.35">
      <c r="B46" s="62">
        <v>7.02</v>
      </c>
      <c r="C46" s="69" t="s">
        <v>63</v>
      </c>
      <c r="D46" s="71" t="s">
        <v>64</v>
      </c>
      <c r="E46" s="62" t="s">
        <v>19</v>
      </c>
      <c r="F46" s="62">
        <v>1</v>
      </c>
      <c r="G46" s="21"/>
      <c r="H46" s="64">
        <f>G46*F46</f>
        <v>0</v>
      </c>
      <c r="I46" s="67"/>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row>
    <row r="47" spans="1:100" s="66" customFormat="1" ht="183" customHeight="1" outlineLevel="1" x14ac:dyDescent="0.35">
      <c r="B47" s="62">
        <v>7.03</v>
      </c>
      <c r="C47" s="69" t="s">
        <v>65</v>
      </c>
      <c r="D47" s="69" t="s">
        <v>66</v>
      </c>
      <c r="E47" s="62" t="s">
        <v>15</v>
      </c>
      <c r="F47" s="62">
        <v>3.1</v>
      </c>
      <c r="G47" s="21"/>
      <c r="H47" s="64">
        <f>G47*F47</f>
        <v>0</v>
      </c>
      <c r="I47" s="67"/>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row>
    <row r="48" spans="1:100" s="61" customFormat="1" ht="40.5" customHeight="1" x14ac:dyDescent="0.35">
      <c r="A48" s="50"/>
      <c r="B48" s="54">
        <v>8</v>
      </c>
      <c r="C48" s="55" t="s">
        <v>410</v>
      </c>
      <c r="D48" s="56"/>
      <c r="E48" s="54"/>
      <c r="F48" s="54"/>
      <c r="G48" s="57" t="s">
        <v>8</v>
      </c>
      <c r="H48" s="58">
        <f>SUM(H49:H55)</f>
        <v>0</v>
      </c>
      <c r="I48" s="50"/>
      <c r="J48" s="59"/>
      <c r="K48" s="59"/>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row>
    <row r="49" spans="1:100" s="91" customFormat="1" ht="197" customHeight="1" outlineLevel="1" x14ac:dyDescent="0.35">
      <c r="B49" s="62">
        <v>8.01</v>
      </c>
      <c r="C49" s="69" t="s">
        <v>387</v>
      </c>
      <c r="D49" s="69" t="s">
        <v>388</v>
      </c>
      <c r="E49" s="78" t="s">
        <v>15</v>
      </c>
      <c r="F49" s="74">
        <v>80</v>
      </c>
      <c r="G49" s="21"/>
      <c r="H49" s="79">
        <f t="shared" ref="H49:H55" si="6">G49*F49</f>
        <v>0</v>
      </c>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row>
    <row r="50" spans="1:100" s="91" customFormat="1" ht="151" customHeight="1" outlineLevel="1" x14ac:dyDescent="0.35">
      <c r="B50" s="62">
        <v>8.02</v>
      </c>
      <c r="C50" s="69" t="s">
        <v>67</v>
      </c>
      <c r="D50" s="69" t="s">
        <v>68</v>
      </c>
      <c r="E50" s="78" t="s">
        <v>15</v>
      </c>
      <c r="F50" s="74">
        <v>18</v>
      </c>
      <c r="G50" s="21"/>
      <c r="H50" s="79">
        <f t="shared" si="6"/>
        <v>0</v>
      </c>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row>
    <row r="51" spans="1:100" s="91" customFormat="1" ht="151" customHeight="1" outlineLevel="1" x14ac:dyDescent="0.35">
      <c r="B51" s="62">
        <v>8.0299999999999994</v>
      </c>
      <c r="C51" s="69" t="s">
        <v>389</v>
      </c>
      <c r="D51" s="69"/>
      <c r="E51" s="78" t="s">
        <v>19</v>
      </c>
      <c r="F51" s="74">
        <v>10</v>
      </c>
      <c r="G51" s="21"/>
      <c r="H51" s="79">
        <f t="shared" si="6"/>
        <v>0</v>
      </c>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row>
    <row r="52" spans="1:100" s="91" customFormat="1" ht="128" customHeight="1" outlineLevel="1" x14ac:dyDescent="0.35">
      <c r="B52" s="62">
        <v>8.0399999999999991</v>
      </c>
      <c r="C52" s="92" t="s">
        <v>69</v>
      </c>
      <c r="D52" s="93" t="s">
        <v>70</v>
      </c>
      <c r="E52" s="78" t="s">
        <v>19</v>
      </c>
      <c r="F52" s="74">
        <v>1</v>
      </c>
      <c r="G52" s="21"/>
      <c r="H52" s="79">
        <f t="shared" si="6"/>
        <v>0</v>
      </c>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row>
    <row r="53" spans="1:100" s="91" customFormat="1" ht="101.5" customHeight="1" outlineLevel="1" x14ac:dyDescent="0.35">
      <c r="B53" s="62">
        <v>8.0500000000000007</v>
      </c>
      <c r="C53" s="69" t="s">
        <v>71</v>
      </c>
      <c r="D53" s="69" t="s">
        <v>72</v>
      </c>
      <c r="E53" s="78" t="s">
        <v>15</v>
      </c>
      <c r="F53" s="74">
        <v>1.5</v>
      </c>
      <c r="G53" s="21"/>
      <c r="H53" s="79">
        <f t="shared" si="6"/>
        <v>0</v>
      </c>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row>
    <row r="54" spans="1:100" s="91" customFormat="1" ht="156" customHeight="1" outlineLevel="1" x14ac:dyDescent="0.35">
      <c r="B54" s="62">
        <v>8.06</v>
      </c>
      <c r="C54" s="92" t="s">
        <v>73</v>
      </c>
      <c r="D54" s="93" t="s">
        <v>74</v>
      </c>
      <c r="E54" s="78" t="s">
        <v>15</v>
      </c>
      <c r="F54" s="74">
        <v>3</v>
      </c>
      <c r="G54" s="21"/>
      <c r="H54" s="79">
        <f t="shared" si="6"/>
        <v>0</v>
      </c>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row>
    <row r="55" spans="1:100" s="91" customFormat="1" ht="182" customHeight="1" outlineLevel="1" x14ac:dyDescent="0.35">
      <c r="B55" s="62">
        <v>8.07</v>
      </c>
      <c r="C55" s="92" t="s">
        <v>75</v>
      </c>
      <c r="D55" s="93"/>
      <c r="E55" s="78" t="s">
        <v>15</v>
      </c>
      <c r="F55" s="74">
        <v>3.5</v>
      </c>
      <c r="G55" s="21"/>
      <c r="H55" s="79">
        <f t="shared" si="6"/>
        <v>0</v>
      </c>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row>
    <row r="56" spans="1:100" s="61" customFormat="1" ht="40.5" customHeight="1" x14ac:dyDescent="0.35">
      <c r="A56" s="50"/>
      <c r="B56" s="54">
        <v>9</v>
      </c>
      <c r="C56" s="55" t="s">
        <v>411</v>
      </c>
      <c r="D56" s="56"/>
      <c r="E56" s="54"/>
      <c r="F56" s="54"/>
      <c r="G56" s="57" t="s">
        <v>8</v>
      </c>
      <c r="H56" s="58">
        <f>SUM(H57:H58)</f>
        <v>0</v>
      </c>
      <c r="I56" s="50"/>
      <c r="J56" s="59"/>
      <c r="K56" s="59"/>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row>
    <row r="57" spans="1:100" s="44" customFormat="1" ht="200" customHeight="1" outlineLevel="1" x14ac:dyDescent="0.35">
      <c r="B57" s="62">
        <v>9.01</v>
      </c>
      <c r="C57" s="76" t="s">
        <v>76</v>
      </c>
      <c r="D57" s="76" t="s">
        <v>77</v>
      </c>
      <c r="E57" s="78" t="s">
        <v>15</v>
      </c>
      <c r="F57" s="74">
        <v>8</v>
      </c>
      <c r="G57" s="21"/>
      <c r="H57" s="79">
        <f>G57*F57</f>
        <v>0</v>
      </c>
      <c r="I57" s="50"/>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row>
    <row r="58" spans="1:100" s="44" customFormat="1" ht="139.5" customHeight="1" outlineLevel="1" x14ac:dyDescent="0.35">
      <c r="B58" s="62">
        <v>9.02</v>
      </c>
      <c r="C58" s="94" t="s">
        <v>386</v>
      </c>
      <c r="D58" s="94" t="s">
        <v>78</v>
      </c>
      <c r="E58" s="78" t="s">
        <v>11</v>
      </c>
      <c r="F58" s="74">
        <v>1</v>
      </c>
      <c r="G58" s="22"/>
      <c r="H58" s="79">
        <f>G58*F58</f>
        <v>0</v>
      </c>
      <c r="I58" s="50"/>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row>
    <row r="59" spans="1:100" s="61" customFormat="1" ht="40.5" customHeight="1" x14ac:dyDescent="0.35">
      <c r="A59" s="50"/>
      <c r="B59" s="54">
        <v>10</v>
      </c>
      <c r="C59" s="55" t="s">
        <v>412</v>
      </c>
      <c r="D59" s="56"/>
      <c r="E59" s="54"/>
      <c r="F59" s="54"/>
      <c r="G59" s="57" t="s">
        <v>8</v>
      </c>
      <c r="H59" s="58">
        <f>SUM(H60:H63)</f>
        <v>0</v>
      </c>
      <c r="I59" s="50"/>
      <c r="J59" s="59"/>
      <c r="K59" s="59"/>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row>
    <row r="60" spans="1:100" s="66" customFormat="1" ht="295.5" customHeight="1" outlineLevel="1" x14ac:dyDescent="0.35">
      <c r="B60" s="62">
        <v>10.01</v>
      </c>
      <c r="C60" s="69" t="s">
        <v>385</v>
      </c>
      <c r="D60" s="76"/>
      <c r="E60" s="62" t="s">
        <v>50</v>
      </c>
      <c r="F60" s="62">
        <v>7.2</v>
      </c>
      <c r="G60" s="21"/>
      <c r="H60" s="64">
        <f t="shared" ref="H60:H63" si="7">G60*F60</f>
        <v>0</v>
      </c>
      <c r="I60" s="67"/>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row>
    <row r="61" spans="1:100" s="66" customFormat="1" ht="198.5" customHeight="1" outlineLevel="1" x14ac:dyDescent="0.35">
      <c r="B61" s="62">
        <v>10.02</v>
      </c>
      <c r="C61" s="76" t="s">
        <v>79</v>
      </c>
      <c r="D61" s="76"/>
      <c r="E61" s="62" t="s">
        <v>50</v>
      </c>
      <c r="F61" s="62">
        <v>5.4</v>
      </c>
      <c r="G61" s="21"/>
      <c r="H61" s="64">
        <f t="shared" si="7"/>
        <v>0</v>
      </c>
      <c r="I61" s="67"/>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row>
    <row r="62" spans="1:100" s="44" customFormat="1" ht="185.5" customHeight="1" outlineLevel="1" x14ac:dyDescent="0.35">
      <c r="B62" s="62">
        <v>10.029999999999999</v>
      </c>
      <c r="C62" s="76" t="s">
        <v>80</v>
      </c>
      <c r="D62" s="95"/>
      <c r="E62" s="74" t="s">
        <v>19</v>
      </c>
      <c r="F62" s="74">
        <v>8</v>
      </c>
      <c r="G62" s="21"/>
      <c r="H62" s="64">
        <f t="shared" si="7"/>
        <v>0</v>
      </c>
      <c r="I62" s="50"/>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row>
    <row r="63" spans="1:100" s="44" customFormat="1" ht="168" customHeight="1" outlineLevel="1" x14ac:dyDescent="0.35">
      <c r="B63" s="62">
        <v>10.039999999999999</v>
      </c>
      <c r="C63" s="69" t="s">
        <v>81</v>
      </c>
      <c r="D63" s="96"/>
      <c r="E63" s="74" t="s">
        <v>19</v>
      </c>
      <c r="F63" s="74">
        <v>17</v>
      </c>
      <c r="G63" s="21"/>
      <c r="H63" s="64">
        <f t="shared" si="7"/>
        <v>0</v>
      </c>
      <c r="I63" s="50"/>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row>
    <row r="64" spans="1:100" s="61" customFormat="1" ht="40.5" customHeight="1" x14ac:dyDescent="0.35">
      <c r="A64" s="50"/>
      <c r="B64" s="54">
        <v>11</v>
      </c>
      <c r="C64" s="55" t="s">
        <v>82</v>
      </c>
      <c r="D64" s="56"/>
      <c r="E64" s="54"/>
      <c r="F64" s="54"/>
      <c r="G64" s="57" t="s">
        <v>8</v>
      </c>
      <c r="H64" s="58">
        <f>SUM(H67:H98)</f>
        <v>0</v>
      </c>
      <c r="I64" s="50"/>
      <c r="J64" s="59"/>
      <c r="K64" s="59"/>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row>
    <row r="65" spans="1:37" s="99" customFormat="1" ht="15.5" outlineLevel="1" x14ac:dyDescent="0.35">
      <c r="A65" s="44"/>
      <c r="B65" s="62"/>
      <c r="C65" s="97" t="s">
        <v>83</v>
      </c>
      <c r="D65" s="77"/>
      <c r="E65" s="78"/>
      <c r="F65" s="98"/>
      <c r="G65" s="79"/>
      <c r="H65" s="79"/>
      <c r="I65" s="50"/>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row>
    <row r="66" spans="1:37" s="99" customFormat="1" ht="15.5" outlineLevel="1" x14ac:dyDescent="0.35">
      <c r="A66" s="44"/>
      <c r="B66" s="62">
        <v>11.01</v>
      </c>
      <c r="C66" s="100" t="s">
        <v>84</v>
      </c>
      <c r="D66" s="77"/>
      <c r="E66" s="78"/>
      <c r="F66" s="98"/>
      <c r="G66" s="79"/>
      <c r="H66" s="79"/>
      <c r="I66" s="50"/>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row>
    <row r="67" spans="1:37" s="99" customFormat="1" ht="110.25" customHeight="1" outlineLevel="1" x14ac:dyDescent="0.35">
      <c r="A67" s="44"/>
      <c r="B67" s="101" t="s">
        <v>85</v>
      </c>
      <c r="C67" s="71" t="s">
        <v>86</v>
      </c>
      <c r="D67" s="77" t="s">
        <v>87</v>
      </c>
      <c r="E67" s="78" t="s">
        <v>50</v>
      </c>
      <c r="F67" s="102">
        <v>15</v>
      </c>
      <c r="G67" s="19"/>
      <c r="H67" s="79">
        <f>G67*F67</f>
        <v>0</v>
      </c>
      <c r="I67" s="50"/>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row>
    <row r="68" spans="1:37" s="99" customFormat="1" ht="147.5" customHeight="1" outlineLevel="1" x14ac:dyDescent="0.35">
      <c r="A68" s="44"/>
      <c r="B68" s="101" t="s">
        <v>88</v>
      </c>
      <c r="C68" s="71" t="s">
        <v>89</v>
      </c>
      <c r="D68" s="77"/>
      <c r="E68" s="78"/>
      <c r="F68" s="102"/>
      <c r="G68" s="79"/>
      <c r="H68" s="79"/>
      <c r="I68" s="50"/>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row>
    <row r="69" spans="1:37" s="99" customFormat="1" ht="22.75" customHeight="1" outlineLevel="1" x14ac:dyDescent="0.35">
      <c r="A69" s="44"/>
      <c r="B69" s="101" t="s">
        <v>90</v>
      </c>
      <c r="C69" s="104" t="s">
        <v>91</v>
      </c>
      <c r="D69" s="77"/>
      <c r="E69" s="78" t="s">
        <v>50</v>
      </c>
      <c r="F69" s="98">
        <v>20</v>
      </c>
      <c r="G69" s="19"/>
      <c r="H69" s="79">
        <f t="shared" ref="H69:H98" si="8">G69*F69</f>
        <v>0</v>
      </c>
      <c r="I69" s="50"/>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row>
    <row r="70" spans="1:37" s="99" customFormat="1" ht="22.75" customHeight="1" outlineLevel="1" x14ac:dyDescent="0.35">
      <c r="A70" s="44"/>
      <c r="B70" s="101" t="s">
        <v>92</v>
      </c>
      <c r="C70" s="104" t="s">
        <v>93</v>
      </c>
      <c r="D70" s="77"/>
      <c r="E70" s="78" t="s">
        <v>50</v>
      </c>
      <c r="F70" s="98">
        <v>35</v>
      </c>
      <c r="G70" s="19"/>
      <c r="H70" s="79">
        <f t="shared" si="8"/>
        <v>0</v>
      </c>
      <c r="I70" s="50"/>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row>
    <row r="71" spans="1:37" ht="79.400000000000006" customHeight="1" outlineLevel="1" x14ac:dyDescent="0.35">
      <c r="B71" s="101" t="s">
        <v>94</v>
      </c>
      <c r="C71" s="69" t="s">
        <v>95</v>
      </c>
      <c r="D71" s="76"/>
      <c r="E71" s="74" t="s">
        <v>19</v>
      </c>
      <c r="F71" s="105">
        <v>1</v>
      </c>
      <c r="G71" s="19"/>
      <c r="H71" s="79">
        <f t="shared" si="8"/>
        <v>0</v>
      </c>
    </row>
    <row r="72" spans="1:37" ht="102" customHeight="1" outlineLevel="1" x14ac:dyDescent="0.35">
      <c r="B72" s="101" t="s">
        <v>96</v>
      </c>
      <c r="C72" s="69" t="s">
        <v>97</v>
      </c>
      <c r="D72" s="76" t="s">
        <v>98</v>
      </c>
      <c r="E72" s="74" t="s">
        <v>19</v>
      </c>
      <c r="F72" s="105">
        <v>1</v>
      </c>
      <c r="G72" s="19"/>
      <c r="H72" s="79">
        <f t="shared" si="8"/>
        <v>0</v>
      </c>
    </row>
    <row r="73" spans="1:37" ht="247" customHeight="1" outlineLevel="1" x14ac:dyDescent="0.35">
      <c r="B73" s="101" t="s">
        <v>99</v>
      </c>
      <c r="C73" s="71" t="s">
        <v>100</v>
      </c>
      <c r="D73" s="77"/>
      <c r="E73" s="78" t="s">
        <v>19</v>
      </c>
      <c r="F73" s="98">
        <v>3</v>
      </c>
      <c r="G73" s="19"/>
      <c r="H73" s="79">
        <f t="shared" si="8"/>
        <v>0</v>
      </c>
    </row>
    <row r="74" spans="1:37" ht="170.5" customHeight="1" outlineLevel="1" x14ac:dyDescent="0.35">
      <c r="B74" s="101" t="s">
        <v>101</v>
      </c>
      <c r="C74" s="71" t="s">
        <v>102</v>
      </c>
      <c r="D74" s="77"/>
      <c r="E74" s="78" t="s">
        <v>19</v>
      </c>
      <c r="F74" s="98">
        <v>2</v>
      </c>
      <c r="G74" s="19"/>
      <c r="H74" s="79">
        <f t="shared" si="8"/>
        <v>0</v>
      </c>
    </row>
    <row r="75" spans="1:37" ht="87" customHeight="1" outlineLevel="1" x14ac:dyDescent="0.35">
      <c r="B75" s="101" t="s">
        <v>103</v>
      </c>
      <c r="C75" s="71" t="s">
        <v>104</v>
      </c>
      <c r="D75" s="77" t="s">
        <v>105</v>
      </c>
      <c r="E75" s="78" t="s">
        <v>50</v>
      </c>
      <c r="F75" s="98">
        <v>2</v>
      </c>
      <c r="G75" s="19"/>
      <c r="H75" s="79">
        <f t="shared" si="8"/>
        <v>0</v>
      </c>
    </row>
    <row r="76" spans="1:37" ht="136.4" customHeight="1" outlineLevel="1" x14ac:dyDescent="0.35">
      <c r="B76" s="101" t="s">
        <v>106</v>
      </c>
      <c r="C76" s="71" t="s">
        <v>107</v>
      </c>
      <c r="D76" s="106" t="s">
        <v>108</v>
      </c>
      <c r="E76" s="74" t="s">
        <v>50</v>
      </c>
      <c r="F76" s="98">
        <v>3</v>
      </c>
      <c r="G76" s="19"/>
      <c r="H76" s="79">
        <f t="shared" si="8"/>
        <v>0</v>
      </c>
    </row>
    <row r="77" spans="1:37" ht="42" customHeight="1" outlineLevel="1" x14ac:dyDescent="0.35">
      <c r="B77" s="62">
        <v>11.02</v>
      </c>
      <c r="C77" s="100" t="s">
        <v>109</v>
      </c>
      <c r="D77" s="77"/>
      <c r="E77" s="78"/>
      <c r="F77" s="98"/>
      <c r="G77" s="79"/>
      <c r="H77" s="79"/>
    </row>
    <row r="78" spans="1:37" ht="178.75" customHeight="1" outlineLevel="1" x14ac:dyDescent="0.35">
      <c r="B78" s="107" t="s">
        <v>110</v>
      </c>
      <c r="C78" s="69" t="s">
        <v>111</v>
      </c>
      <c r="D78" s="76"/>
      <c r="E78" s="74"/>
      <c r="F78" s="74"/>
      <c r="G78" s="79"/>
      <c r="H78" s="79"/>
    </row>
    <row r="79" spans="1:37" ht="51" customHeight="1" outlineLevel="1" x14ac:dyDescent="0.35">
      <c r="B79" s="107" t="s">
        <v>112</v>
      </c>
      <c r="C79" s="69" t="s">
        <v>113</v>
      </c>
      <c r="D79" s="76"/>
      <c r="E79" s="74" t="s">
        <v>19</v>
      </c>
      <c r="F79" s="105">
        <v>2</v>
      </c>
      <c r="G79" s="19"/>
      <c r="H79" s="79">
        <f t="shared" si="8"/>
        <v>0</v>
      </c>
    </row>
    <row r="80" spans="1:37" ht="51" customHeight="1" outlineLevel="1" x14ac:dyDescent="0.35">
      <c r="B80" s="107" t="s">
        <v>114</v>
      </c>
      <c r="C80" s="69" t="s">
        <v>115</v>
      </c>
      <c r="D80" s="76"/>
      <c r="E80" s="74" t="s">
        <v>19</v>
      </c>
      <c r="F80" s="105">
        <v>1</v>
      </c>
      <c r="G80" s="19"/>
      <c r="H80" s="79">
        <f t="shared" si="8"/>
        <v>0</v>
      </c>
    </row>
    <row r="81" spans="2:8" ht="96.5" customHeight="1" outlineLevel="1" x14ac:dyDescent="0.35">
      <c r="B81" s="107" t="s">
        <v>116</v>
      </c>
      <c r="C81" s="69" t="s">
        <v>117</v>
      </c>
      <c r="D81" s="76" t="s">
        <v>118</v>
      </c>
      <c r="E81" s="74" t="s">
        <v>19</v>
      </c>
      <c r="F81" s="105">
        <v>1</v>
      </c>
      <c r="G81" s="19"/>
      <c r="H81" s="79">
        <f t="shared" si="8"/>
        <v>0</v>
      </c>
    </row>
    <row r="82" spans="2:8" ht="32.15" customHeight="1" outlineLevel="1" x14ac:dyDescent="0.35">
      <c r="B82" s="107">
        <v>11.03</v>
      </c>
      <c r="C82" s="100" t="s">
        <v>119</v>
      </c>
      <c r="D82" s="108"/>
      <c r="E82" s="74"/>
      <c r="F82" s="105"/>
      <c r="G82" s="79"/>
      <c r="H82" s="79"/>
    </row>
    <row r="83" spans="2:8" ht="194.5" customHeight="1" outlineLevel="1" x14ac:dyDescent="0.35">
      <c r="B83" s="101" t="s">
        <v>120</v>
      </c>
      <c r="C83" s="71" t="s">
        <v>121</v>
      </c>
      <c r="D83" s="77"/>
      <c r="E83" s="78" t="s">
        <v>19</v>
      </c>
      <c r="F83" s="98">
        <v>1</v>
      </c>
      <c r="G83" s="19"/>
      <c r="H83" s="79">
        <f t="shared" si="8"/>
        <v>0</v>
      </c>
    </row>
    <row r="84" spans="2:8" ht="186" customHeight="1" outlineLevel="1" x14ac:dyDescent="0.35">
      <c r="B84" s="101" t="s">
        <v>122</v>
      </c>
      <c r="C84" s="71" t="s">
        <v>123</v>
      </c>
      <c r="D84" s="77" t="s">
        <v>124</v>
      </c>
      <c r="E84" s="78" t="s">
        <v>19</v>
      </c>
      <c r="F84" s="98">
        <v>1</v>
      </c>
      <c r="G84" s="20"/>
      <c r="H84" s="79">
        <f t="shared" si="8"/>
        <v>0</v>
      </c>
    </row>
    <row r="85" spans="2:8" ht="186" customHeight="1" outlineLevel="1" x14ac:dyDescent="0.35">
      <c r="B85" s="101" t="s">
        <v>122</v>
      </c>
      <c r="C85" s="71" t="s">
        <v>125</v>
      </c>
      <c r="D85" s="77" t="s">
        <v>126</v>
      </c>
      <c r="E85" s="78" t="s">
        <v>19</v>
      </c>
      <c r="F85" s="98">
        <v>1</v>
      </c>
      <c r="G85" s="20"/>
      <c r="H85" s="79">
        <f t="shared" si="8"/>
        <v>0</v>
      </c>
    </row>
    <row r="86" spans="2:8" ht="186" customHeight="1" outlineLevel="1" x14ac:dyDescent="0.35">
      <c r="B86" s="101" t="s">
        <v>127</v>
      </c>
      <c r="C86" s="71" t="s">
        <v>128</v>
      </c>
      <c r="D86" s="77"/>
      <c r="E86" s="78" t="s">
        <v>19</v>
      </c>
      <c r="F86" s="98">
        <v>3</v>
      </c>
      <c r="G86" s="20"/>
      <c r="H86" s="79">
        <f t="shared" si="8"/>
        <v>0</v>
      </c>
    </row>
    <row r="87" spans="2:8" ht="25.5" customHeight="1" outlineLevel="1" x14ac:dyDescent="0.35">
      <c r="B87" s="109">
        <v>11.04</v>
      </c>
      <c r="C87" s="100" t="s">
        <v>129</v>
      </c>
      <c r="D87" s="95"/>
      <c r="E87" s="74"/>
      <c r="F87" s="74"/>
      <c r="G87" s="74"/>
      <c r="H87" s="79"/>
    </row>
    <row r="88" spans="2:8" ht="111" customHeight="1" outlineLevel="1" x14ac:dyDescent="0.35">
      <c r="B88" s="109" t="s">
        <v>130</v>
      </c>
      <c r="C88" s="76" t="s">
        <v>131</v>
      </c>
      <c r="D88" s="76"/>
      <c r="E88" s="74"/>
      <c r="F88" s="74"/>
      <c r="G88" s="110"/>
      <c r="H88" s="79"/>
    </row>
    <row r="89" spans="2:8" ht="15.5" outlineLevel="1" x14ac:dyDescent="0.35">
      <c r="B89" s="109" t="s">
        <v>132</v>
      </c>
      <c r="C89" s="111" t="s">
        <v>133</v>
      </c>
      <c r="D89" s="95"/>
      <c r="E89" s="74" t="s">
        <v>19</v>
      </c>
      <c r="F89" s="105">
        <v>2</v>
      </c>
      <c r="G89" s="20"/>
      <c r="H89" s="79">
        <f t="shared" si="8"/>
        <v>0</v>
      </c>
    </row>
    <row r="90" spans="2:8" ht="15.5" outlineLevel="1" x14ac:dyDescent="0.35">
      <c r="B90" s="109" t="s">
        <v>134</v>
      </c>
      <c r="C90" s="111" t="s">
        <v>135</v>
      </c>
      <c r="D90" s="95"/>
      <c r="E90" s="74" t="s">
        <v>19</v>
      </c>
      <c r="F90" s="105">
        <v>5</v>
      </c>
      <c r="G90" s="20"/>
      <c r="H90" s="79">
        <f t="shared" si="8"/>
        <v>0</v>
      </c>
    </row>
    <row r="91" spans="2:8" ht="15.5" x14ac:dyDescent="0.35">
      <c r="B91" s="109" t="s">
        <v>136</v>
      </c>
      <c r="C91" s="111" t="s">
        <v>137</v>
      </c>
      <c r="D91" s="108"/>
      <c r="E91" s="74" t="s">
        <v>19</v>
      </c>
      <c r="F91" s="105">
        <v>1</v>
      </c>
      <c r="G91" s="20"/>
      <c r="H91" s="79">
        <f t="shared" si="8"/>
        <v>0</v>
      </c>
    </row>
    <row r="92" spans="2:8" ht="15.5" x14ac:dyDescent="0.35">
      <c r="B92" s="109" t="s">
        <v>138</v>
      </c>
      <c r="C92" s="111" t="s">
        <v>139</v>
      </c>
      <c r="D92" s="108"/>
      <c r="E92" s="74" t="s">
        <v>19</v>
      </c>
      <c r="F92" s="105">
        <v>1</v>
      </c>
      <c r="G92" s="20"/>
      <c r="H92" s="79">
        <f t="shared" si="8"/>
        <v>0</v>
      </c>
    </row>
    <row r="93" spans="2:8" ht="133.4" customHeight="1" outlineLevel="1" x14ac:dyDescent="0.35">
      <c r="B93" s="109" t="s">
        <v>140</v>
      </c>
      <c r="C93" s="69" t="s">
        <v>141</v>
      </c>
      <c r="D93" s="76" t="s">
        <v>142</v>
      </c>
      <c r="E93" s="74" t="s">
        <v>19</v>
      </c>
      <c r="F93" s="105">
        <v>1</v>
      </c>
      <c r="G93" s="20"/>
      <c r="H93" s="79">
        <f t="shared" si="8"/>
        <v>0</v>
      </c>
    </row>
    <row r="94" spans="2:8" ht="15.5" outlineLevel="1" x14ac:dyDescent="0.35">
      <c r="B94" s="109" t="s">
        <v>143</v>
      </c>
      <c r="C94" s="104" t="s">
        <v>144</v>
      </c>
      <c r="D94" s="76"/>
      <c r="E94" s="74" t="s">
        <v>19</v>
      </c>
      <c r="F94" s="105">
        <v>4</v>
      </c>
      <c r="G94" s="20"/>
      <c r="H94" s="79">
        <f t="shared" si="8"/>
        <v>0</v>
      </c>
    </row>
    <row r="95" spans="2:8" ht="15.5" outlineLevel="1" x14ac:dyDescent="0.35">
      <c r="B95" s="109" t="s">
        <v>145</v>
      </c>
      <c r="C95" s="104" t="s">
        <v>146</v>
      </c>
      <c r="D95" s="76"/>
      <c r="E95" s="74" t="s">
        <v>19</v>
      </c>
      <c r="F95" s="105">
        <v>2</v>
      </c>
      <c r="G95" s="20"/>
      <c r="H95" s="79">
        <f t="shared" si="8"/>
        <v>0</v>
      </c>
    </row>
    <row r="96" spans="2:8" ht="51.65" customHeight="1" outlineLevel="1" x14ac:dyDescent="0.35">
      <c r="B96" s="109" t="s">
        <v>147</v>
      </c>
      <c r="C96" s="71" t="s">
        <v>148</v>
      </c>
      <c r="D96" s="76" t="s">
        <v>149</v>
      </c>
      <c r="E96" s="74" t="s">
        <v>19</v>
      </c>
      <c r="F96" s="105">
        <v>1</v>
      </c>
      <c r="G96" s="20"/>
      <c r="H96" s="79">
        <f t="shared" si="8"/>
        <v>0</v>
      </c>
    </row>
    <row r="97" spans="1:100" ht="45.75" customHeight="1" outlineLevel="1" x14ac:dyDescent="0.35">
      <c r="B97" s="107">
        <v>11.05</v>
      </c>
      <c r="C97" s="100" t="s">
        <v>150</v>
      </c>
      <c r="D97" s="76"/>
      <c r="E97" s="74"/>
      <c r="F97" s="105"/>
      <c r="G97" s="79"/>
      <c r="H97" s="79"/>
    </row>
    <row r="98" spans="1:100" ht="83.5" customHeight="1" outlineLevel="1" x14ac:dyDescent="0.35">
      <c r="B98" s="101" t="s">
        <v>151</v>
      </c>
      <c r="C98" s="69" t="s">
        <v>152</v>
      </c>
      <c r="D98" s="77"/>
      <c r="E98" s="74" t="s">
        <v>19</v>
      </c>
      <c r="F98" s="112">
        <v>9</v>
      </c>
      <c r="G98" s="20"/>
      <c r="H98" s="79">
        <f t="shared" si="8"/>
        <v>0</v>
      </c>
    </row>
    <row r="99" spans="1:100" s="61" customFormat="1" ht="40.5" customHeight="1" x14ac:dyDescent="0.35">
      <c r="A99" s="50"/>
      <c r="B99" s="54">
        <v>12</v>
      </c>
      <c r="C99" s="55" t="s">
        <v>153</v>
      </c>
      <c r="D99" s="56"/>
      <c r="E99" s="54"/>
      <c r="F99" s="54"/>
      <c r="G99" s="57" t="s">
        <v>8</v>
      </c>
      <c r="H99" s="58">
        <f>SUM(H118:H172)</f>
        <v>0</v>
      </c>
      <c r="I99" s="50"/>
      <c r="J99" s="59"/>
      <c r="K99" s="59"/>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row>
    <row r="100" spans="1:100" ht="15.5" x14ac:dyDescent="0.35">
      <c r="B100" s="113"/>
      <c r="C100" s="114" t="s">
        <v>154</v>
      </c>
      <c r="D100" s="115"/>
      <c r="E100" s="116"/>
      <c r="F100" s="116"/>
      <c r="G100" s="116"/>
      <c r="H100" s="116"/>
      <c r="I100" s="44"/>
    </row>
    <row r="101" spans="1:100" ht="15.5" x14ac:dyDescent="0.35">
      <c r="B101" s="117"/>
      <c r="C101" s="118" t="s">
        <v>155</v>
      </c>
      <c r="D101" s="119"/>
      <c r="E101" s="120"/>
      <c r="F101" s="120"/>
      <c r="G101" s="120"/>
      <c r="H101" s="120"/>
      <c r="I101" s="44"/>
    </row>
    <row r="102" spans="1:100" ht="15.5" x14ac:dyDescent="0.35">
      <c r="B102" s="117"/>
      <c r="C102" s="121" t="s">
        <v>156</v>
      </c>
      <c r="D102" s="122"/>
      <c r="E102" s="120"/>
      <c r="F102" s="120"/>
      <c r="G102" s="120"/>
      <c r="H102" s="120"/>
      <c r="I102" s="44"/>
    </row>
    <row r="103" spans="1:100" ht="15.5" x14ac:dyDescent="0.35">
      <c r="B103" s="117"/>
      <c r="C103" s="123" t="s">
        <v>157</v>
      </c>
      <c r="D103" s="124"/>
      <c r="E103" s="120"/>
      <c r="F103" s="120"/>
      <c r="G103" s="120"/>
      <c r="H103" s="120"/>
      <c r="I103" s="44"/>
    </row>
    <row r="104" spans="1:100" ht="15.5" x14ac:dyDescent="0.35">
      <c r="B104" s="117"/>
      <c r="C104" s="123" t="s">
        <v>158</v>
      </c>
      <c r="D104" s="124"/>
      <c r="E104" s="120"/>
      <c r="F104" s="120"/>
      <c r="G104" s="120"/>
      <c r="H104" s="120"/>
      <c r="I104" s="44"/>
    </row>
    <row r="105" spans="1:100" ht="15.5" x14ac:dyDescent="0.35">
      <c r="B105" s="117"/>
      <c r="C105" s="123" t="s">
        <v>159</v>
      </c>
      <c r="D105" s="124"/>
      <c r="E105" s="120"/>
      <c r="F105" s="120"/>
      <c r="G105" s="120"/>
      <c r="H105" s="120"/>
      <c r="I105" s="44"/>
    </row>
    <row r="106" spans="1:100" ht="15.5" x14ac:dyDescent="0.35">
      <c r="B106" s="117"/>
      <c r="C106" s="123" t="s">
        <v>160</v>
      </c>
      <c r="D106" s="124"/>
      <c r="E106" s="120"/>
      <c r="F106" s="120"/>
      <c r="G106" s="120"/>
      <c r="H106" s="120"/>
      <c r="I106" s="44"/>
    </row>
    <row r="107" spans="1:100" ht="15.5" x14ac:dyDescent="0.35">
      <c r="B107" s="117"/>
      <c r="C107" s="123" t="s">
        <v>161</v>
      </c>
      <c r="D107" s="124"/>
      <c r="E107" s="120"/>
      <c r="F107" s="120"/>
      <c r="G107" s="120"/>
      <c r="H107" s="120"/>
      <c r="I107" s="44"/>
    </row>
    <row r="108" spans="1:100" ht="15.5" x14ac:dyDescent="0.35">
      <c r="B108" s="117"/>
      <c r="C108" s="123" t="s">
        <v>162</v>
      </c>
      <c r="D108" s="124"/>
      <c r="E108" s="120"/>
      <c r="F108" s="120"/>
      <c r="G108" s="120"/>
      <c r="H108" s="120"/>
      <c r="I108" s="44"/>
    </row>
    <row r="109" spans="1:100" ht="15.5" x14ac:dyDescent="0.35">
      <c r="B109" s="117"/>
      <c r="C109" s="123" t="s">
        <v>163</v>
      </c>
      <c r="D109" s="124"/>
      <c r="E109" s="120"/>
      <c r="F109" s="120"/>
      <c r="G109" s="120"/>
      <c r="H109" s="120"/>
      <c r="I109" s="44"/>
    </row>
    <row r="110" spans="1:100" ht="15.5" x14ac:dyDescent="0.35">
      <c r="B110" s="117"/>
      <c r="C110" s="123" t="s">
        <v>164</v>
      </c>
      <c r="D110" s="124"/>
      <c r="E110" s="120"/>
      <c r="F110" s="120"/>
      <c r="G110" s="120"/>
      <c r="H110" s="120"/>
      <c r="I110" s="44"/>
    </row>
    <row r="111" spans="1:100" ht="15.5" x14ac:dyDescent="0.35">
      <c r="B111" s="117"/>
      <c r="C111" s="123" t="s">
        <v>165</v>
      </c>
      <c r="D111" s="124"/>
      <c r="E111" s="120"/>
      <c r="F111" s="120"/>
      <c r="G111" s="120"/>
      <c r="H111" s="120"/>
      <c r="I111" s="44"/>
    </row>
    <row r="112" spans="1:100" ht="15.5" x14ac:dyDescent="0.35">
      <c r="B112" s="117"/>
      <c r="C112" s="123" t="s">
        <v>166</v>
      </c>
      <c r="D112" s="124"/>
      <c r="E112" s="120"/>
      <c r="F112" s="120"/>
      <c r="G112" s="120"/>
      <c r="H112" s="120"/>
      <c r="I112" s="44"/>
    </row>
    <row r="113" spans="2:9" ht="15.5" x14ac:dyDescent="0.35">
      <c r="B113" s="117"/>
      <c r="C113" s="123" t="s">
        <v>167</v>
      </c>
      <c r="D113" s="124"/>
      <c r="E113" s="120"/>
      <c r="F113" s="120"/>
      <c r="G113" s="120"/>
      <c r="H113" s="120"/>
      <c r="I113" s="44"/>
    </row>
    <row r="114" spans="2:9" ht="15.5" x14ac:dyDescent="0.35">
      <c r="B114" s="117"/>
      <c r="C114" s="125" t="s">
        <v>168</v>
      </c>
      <c r="D114" s="126"/>
      <c r="E114" s="120"/>
      <c r="F114" s="120"/>
      <c r="G114" s="120"/>
      <c r="H114" s="120"/>
      <c r="I114" s="44"/>
    </row>
    <row r="115" spans="2:9" ht="15.5" x14ac:dyDescent="0.35">
      <c r="B115" s="117"/>
      <c r="C115" s="127" t="s">
        <v>169</v>
      </c>
      <c r="D115" s="128"/>
      <c r="E115" s="120"/>
      <c r="F115" s="120"/>
      <c r="G115" s="120"/>
      <c r="H115" s="120"/>
      <c r="I115" s="44"/>
    </row>
    <row r="116" spans="2:9" ht="15.5" x14ac:dyDescent="0.35">
      <c r="B116" s="129"/>
      <c r="C116" s="130" t="s">
        <v>170</v>
      </c>
      <c r="D116" s="130"/>
      <c r="E116" s="131"/>
      <c r="F116" s="131"/>
      <c r="G116" s="131"/>
      <c r="H116" s="131"/>
      <c r="I116" s="44"/>
    </row>
    <row r="117" spans="2:9" ht="62" x14ac:dyDescent="0.35">
      <c r="B117" s="132">
        <v>12.01</v>
      </c>
      <c r="C117" s="133" t="s">
        <v>171</v>
      </c>
      <c r="D117" s="134" t="s">
        <v>172</v>
      </c>
      <c r="E117" s="74"/>
      <c r="F117" s="74"/>
      <c r="G117" s="74"/>
      <c r="H117" s="74"/>
      <c r="I117" s="44"/>
    </row>
    <row r="118" spans="2:9" ht="15.5" x14ac:dyDescent="0.35">
      <c r="B118" s="132" t="s">
        <v>173</v>
      </c>
      <c r="C118" s="135" t="s">
        <v>174</v>
      </c>
      <c r="D118" s="108"/>
      <c r="E118" s="112" t="s">
        <v>175</v>
      </c>
      <c r="F118" s="70">
        <v>1</v>
      </c>
      <c r="G118" s="19"/>
      <c r="H118" s="136">
        <f t="shared" ref="H118:H172" si="9">F118*G118</f>
        <v>0</v>
      </c>
      <c r="I118" s="44"/>
    </row>
    <row r="119" spans="2:9" ht="77.5" x14ac:dyDescent="0.35">
      <c r="B119" s="132">
        <v>12.02</v>
      </c>
      <c r="C119" s="137" t="s">
        <v>382</v>
      </c>
      <c r="D119" s="138" t="s">
        <v>176</v>
      </c>
      <c r="E119" s="105"/>
      <c r="F119" s="70"/>
      <c r="G119" s="79"/>
      <c r="H119" s="136"/>
      <c r="I119" s="44"/>
    </row>
    <row r="120" spans="2:9" ht="88.5" customHeight="1" x14ac:dyDescent="0.35">
      <c r="B120" s="132" t="s">
        <v>177</v>
      </c>
      <c r="C120" s="135" t="s">
        <v>178</v>
      </c>
      <c r="D120" s="138"/>
      <c r="E120" s="105" t="s">
        <v>50</v>
      </c>
      <c r="F120" s="70">
        <v>100</v>
      </c>
      <c r="G120" s="19"/>
      <c r="H120" s="136">
        <f t="shared" si="9"/>
        <v>0</v>
      </c>
      <c r="I120" s="44"/>
    </row>
    <row r="121" spans="2:9" ht="88.5" customHeight="1" x14ac:dyDescent="0.35">
      <c r="B121" s="132" t="s">
        <v>179</v>
      </c>
      <c r="C121" s="135" t="s">
        <v>180</v>
      </c>
      <c r="D121" s="138"/>
      <c r="E121" s="105" t="s">
        <v>50</v>
      </c>
      <c r="F121" s="70">
        <v>200</v>
      </c>
      <c r="G121" s="19"/>
      <c r="H121" s="136">
        <f t="shared" si="9"/>
        <v>0</v>
      </c>
      <c r="I121" s="44"/>
    </row>
    <row r="122" spans="2:9" ht="95.5" customHeight="1" x14ac:dyDescent="0.35">
      <c r="B122" s="132" t="s">
        <v>181</v>
      </c>
      <c r="C122" s="135" t="s">
        <v>182</v>
      </c>
      <c r="D122" s="108"/>
      <c r="E122" s="105" t="s">
        <v>50</v>
      </c>
      <c r="F122" s="70">
        <v>20</v>
      </c>
      <c r="G122" s="19"/>
      <c r="H122" s="136">
        <f t="shared" si="9"/>
        <v>0</v>
      </c>
      <c r="I122" s="44"/>
    </row>
    <row r="123" spans="2:9" ht="95.5" customHeight="1" x14ac:dyDescent="0.35">
      <c r="B123" s="132" t="s">
        <v>183</v>
      </c>
      <c r="C123" s="135" t="s">
        <v>184</v>
      </c>
      <c r="D123" s="108"/>
      <c r="E123" s="105" t="s">
        <v>50</v>
      </c>
      <c r="F123" s="70">
        <v>100</v>
      </c>
      <c r="G123" s="19"/>
      <c r="H123" s="136">
        <f t="shared" si="9"/>
        <v>0</v>
      </c>
      <c r="I123" s="44"/>
    </row>
    <row r="124" spans="2:9" ht="130.5" customHeight="1" x14ac:dyDescent="0.35">
      <c r="B124" s="132" t="s">
        <v>185</v>
      </c>
      <c r="C124" s="135" t="s">
        <v>186</v>
      </c>
      <c r="D124" s="108"/>
      <c r="E124" s="105" t="s">
        <v>50</v>
      </c>
      <c r="F124" s="70">
        <v>500</v>
      </c>
      <c r="G124" s="19"/>
      <c r="H124" s="136">
        <f t="shared" si="9"/>
        <v>0</v>
      </c>
      <c r="I124" s="44"/>
    </row>
    <row r="125" spans="2:9" ht="71.5" customHeight="1" x14ac:dyDescent="0.35">
      <c r="B125" s="132" t="s">
        <v>187</v>
      </c>
      <c r="C125" s="135" t="s">
        <v>188</v>
      </c>
      <c r="D125" s="108"/>
      <c r="E125" s="105" t="s">
        <v>50</v>
      </c>
      <c r="F125" s="70">
        <v>50</v>
      </c>
      <c r="G125" s="19"/>
      <c r="H125" s="136">
        <f t="shared" si="9"/>
        <v>0</v>
      </c>
      <c r="I125" s="44"/>
    </row>
    <row r="126" spans="2:9" ht="15.5" x14ac:dyDescent="0.35">
      <c r="B126" s="132">
        <v>12.032999999999999</v>
      </c>
      <c r="C126" s="133" t="s">
        <v>189</v>
      </c>
      <c r="D126" s="134"/>
      <c r="E126" s="105"/>
      <c r="F126" s="74"/>
      <c r="G126" s="79"/>
      <c r="H126" s="136"/>
      <c r="I126" s="44"/>
    </row>
    <row r="127" spans="2:9" ht="112.5" customHeight="1" x14ac:dyDescent="0.35">
      <c r="B127" s="132" t="s">
        <v>190</v>
      </c>
      <c r="C127" s="134" t="s">
        <v>191</v>
      </c>
      <c r="D127" s="69"/>
      <c r="E127" s="105" t="s">
        <v>50</v>
      </c>
      <c r="F127" s="105">
        <v>25</v>
      </c>
      <c r="G127" s="19"/>
      <c r="H127" s="136">
        <f t="shared" si="9"/>
        <v>0</v>
      </c>
      <c r="I127" s="44"/>
    </row>
    <row r="128" spans="2:9" ht="112.5" customHeight="1" x14ac:dyDescent="0.35">
      <c r="B128" s="132" t="s">
        <v>192</v>
      </c>
      <c r="C128" s="134" t="s">
        <v>193</v>
      </c>
      <c r="D128" s="69"/>
      <c r="E128" s="105" t="s">
        <v>50</v>
      </c>
      <c r="F128" s="105">
        <v>50</v>
      </c>
      <c r="G128" s="19"/>
      <c r="H128" s="136">
        <f t="shared" si="9"/>
        <v>0</v>
      </c>
      <c r="I128" s="44"/>
    </row>
    <row r="129" spans="2:9" ht="77.5" x14ac:dyDescent="0.35">
      <c r="B129" s="132">
        <v>12.04</v>
      </c>
      <c r="C129" s="137" t="s">
        <v>383</v>
      </c>
      <c r="D129" s="134" t="s">
        <v>194</v>
      </c>
      <c r="E129" s="105"/>
      <c r="F129" s="70"/>
      <c r="G129" s="79"/>
      <c r="H129" s="136"/>
      <c r="I129" s="44"/>
    </row>
    <row r="130" spans="2:9" ht="15.5" x14ac:dyDescent="0.35">
      <c r="B130" s="109"/>
      <c r="C130" s="111"/>
      <c r="D130" s="134" t="s">
        <v>195</v>
      </c>
      <c r="E130" s="105"/>
      <c r="F130" s="70"/>
      <c r="G130" s="79"/>
      <c r="H130" s="136"/>
      <c r="I130" s="44"/>
    </row>
    <row r="131" spans="2:9" ht="15.5" x14ac:dyDescent="0.35">
      <c r="B131" s="132" t="s">
        <v>196</v>
      </c>
      <c r="C131" s="134" t="s">
        <v>197</v>
      </c>
      <c r="D131" s="108"/>
      <c r="E131" s="105" t="s">
        <v>19</v>
      </c>
      <c r="F131" s="70">
        <v>30</v>
      </c>
      <c r="G131" s="19"/>
      <c r="H131" s="136">
        <f t="shared" si="9"/>
        <v>0</v>
      </c>
      <c r="I131" s="44"/>
    </row>
    <row r="132" spans="2:9" ht="129" customHeight="1" x14ac:dyDescent="0.35">
      <c r="B132" s="132" t="s">
        <v>198</v>
      </c>
      <c r="C132" s="134" t="s">
        <v>199</v>
      </c>
      <c r="D132" s="111"/>
      <c r="E132" s="105" t="s">
        <v>19</v>
      </c>
      <c r="F132" s="70">
        <v>8</v>
      </c>
      <c r="G132" s="19"/>
      <c r="H132" s="136">
        <f t="shared" si="9"/>
        <v>0</v>
      </c>
      <c r="I132" s="44"/>
    </row>
    <row r="133" spans="2:9" ht="127.5" customHeight="1" x14ac:dyDescent="0.35">
      <c r="B133" s="132" t="s">
        <v>200</v>
      </c>
      <c r="C133" s="134" t="s">
        <v>201</v>
      </c>
      <c r="D133" s="111"/>
      <c r="E133" s="105" t="s">
        <v>19</v>
      </c>
      <c r="F133" s="70">
        <v>11</v>
      </c>
      <c r="G133" s="19"/>
      <c r="H133" s="136">
        <f t="shared" si="9"/>
        <v>0</v>
      </c>
      <c r="I133" s="44"/>
    </row>
    <row r="134" spans="2:9" ht="134" customHeight="1" x14ac:dyDescent="0.35">
      <c r="B134" s="132" t="s">
        <v>202</v>
      </c>
      <c r="C134" s="111" t="s">
        <v>203</v>
      </c>
      <c r="D134" s="96"/>
      <c r="E134" s="105" t="s">
        <v>19</v>
      </c>
      <c r="F134" s="70">
        <v>2</v>
      </c>
      <c r="G134" s="19"/>
      <c r="H134" s="136">
        <f t="shared" si="9"/>
        <v>0</v>
      </c>
      <c r="I134" s="44"/>
    </row>
    <row r="135" spans="2:9" ht="15.5" x14ac:dyDescent="0.35">
      <c r="B135" s="132" t="s">
        <v>204</v>
      </c>
      <c r="C135" s="134" t="s">
        <v>205</v>
      </c>
      <c r="D135" s="108"/>
      <c r="E135" s="105" t="s">
        <v>19</v>
      </c>
      <c r="F135" s="70">
        <v>30</v>
      </c>
      <c r="G135" s="103"/>
      <c r="H135" s="136">
        <f t="shared" si="9"/>
        <v>0</v>
      </c>
      <c r="I135" s="44"/>
    </row>
    <row r="136" spans="2:9" ht="31" x14ac:dyDescent="0.35">
      <c r="B136" s="132">
        <v>12.05</v>
      </c>
      <c r="C136" s="139" t="s">
        <v>206</v>
      </c>
      <c r="D136" s="134"/>
      <c r="E136" s="105"/>
      <c r="F136" s="105"/>
      <c r="G136" s="79"/>
      <c r="H136" s="136"/>
      <c r="I136" s="44"/>
    </row>
    <row r="137" spans="2:9" ht="240" customHeight="1" x14ac:dyDescent="0.35">
      <c r="B137" s="132" t="s">
        <v>207</v>
      </c>
      <c r="C137" s="134" t="s">
        <v>208</v>
      </c>
      <c r="D137" s="134" t="s">
        <v>209</v>
      </c>
      <c r="E137" s="140" t="s">
        <v>19</v>
      </c>
      <c r="F137" s="105">
        <v>1</v>
      </c>
      <c r="G137" s="19"/>
      <c r="H137" s="136">
        <f t="shared" si="9"/>
        <v>0</v>
      </c>
      <c r="I137" s="44"/>
    </row>
    <row r="138" spans="2:9" ht="129" customHeight="1" x14ac:dyDescent="0.35">
      <c r="B138" s="132" t="s">
        <v>210</v>
      </c>
      <c r="C138" s="134" t="s">
        <v>211</v>
      </c>
      <c r="D138" s="134"/>
      <c r="E138" s="105" t="s">
        <v>19</v>
      </c>
      <c r="F138" s="105">
        <v>4</v>
      </c>
      <c r="G138" s="19"/>
      <c r="H138" s="136">
        <f t="shared" si="9"/>
        <v>0</v>
      </c>
      <c r="I138" s="44"/>
    </row>
    <row r="139" spans="2:9" ht="15.5" x14ac:dyDescent="0.35">
      <c r="B139" s="132">
        <v>12.06</v>
      </c>
      <c r="C139" s="133" t="s">
        <v>212</v>
      </c>
      <c r="D139" s="134"/>
      <c r="E139" s="105"/>
      <c r="F139" s="105"/>
      <c r="G139" s="79"/>
      <c r="H139" s="136"/>
      <c r="I139" s="44"/>
    </row>
    <row r="140" spans="2:9" ht="31" x14ac:dyDescent="0.35">
      <c r="B140" s="132" t="s">
        <v>213</v>
      </c>
      <c r="C140" s="141" t="s">
        <v>214</v>
      </c>
      <c r="D140" s="134" t="s">
        <v>215</v>
      </c>
      <c r="E140" s="105" t="s">
        <v>175</v>
      </c>
      <c r="F140" s="105">
        <v>1</v>
      </c>
      <c r="G140" s="19"/>
      <c r="H140" s="136">
        <f t="shared" si="9"/>
        <v>0</v>
      </c>
      <c r="I140" s="44"/>
    </row>
    <row r="141" spans="2:9" ht="77.5" x14ac:dyDescent="0.35">
      <c r="B141" s="132" t="s">
        <v>216</v>
      </c>
      <c r="C141" s="141" t="s">
        <v>217</v>
      </c>
      <c r="D141" s="134" t="s">
        <v>218</v>
      </c>
      <c r="E141" s="112" t="s">
        <v>19</v>
      </c>
      <c r="F141" s="70">
        <v>32</v>
      </c>
      <c r="G141" s="19"/>
      <c r="H141" s="136">
        <f t="shared" si="9"/>
        <v>0</v>
      </c>
      <c r="I141" s="44"/>
    </row>
    <row r="142" spans="2:9" ht="155" x14ac:dyDescent="0.35">
      <c r="B142" s="132" t="s">
        <v>219</v>
      </c>
      <c r="C142" s="139" t="s">
        <v>220</v>
      </c>
      <c r="D142" s="134" t="s">
        <v>221</v>
      </c>
      <c r="E142" s="112"/>
      <c r="F142" s="70"/>
      <c r="G142" s="79"/>
      <c r="H142" s="136"/>
      <c r="I142" s="44"/>
    </row>
    <row r="143" spans="2:9" ht="102" customHeight="1" x14ac:dyDescent="0.35">
      <c r="B143" s="132" t="s">
        <v>222</v>
      </c>
      <c r="C143" s="69" t="s">
        <v>384</v>
      </c>
      <c r="D143" s="134"/>
      <c r="E143" s="112" t="s">
        <v>19</v>
      </c>
      <c r="F143" s="70">
        <v>15</v>
      </c>
      <c r="G143" s="19"/>
      <c r="H143" s="136">
        <f t="shared" si="9"/>
        <v>0</v>
      </c>
      <c r="I143" s="44"/>
    </row>
    <row r="144" spans="2:9" ht="82.5" customHeight="1" x14ac:dyDescent="0.35">
      <c r="B144" s="132" t="s">
        <v>223</v>
      </c>
      <c r="C144" s="111" t="s">
        <v>224</v>
      </c>
      <c r="D144" s="95"/>
      <c r="E144" s="74" t="s">
        <v>19</v>
      </c>
      <c r="F144" s="74">
        <v>1</v>
      </c>
      <c r="G144" s="19"/>
      <c r="H144" s="136">
        <f t="shared" si="9"/>
        <v>0</v>
      </c>
      <c r="I144" s="44"/>
    </row>
    <row r="145" spans="2:9" ht="102.75" customHeight="1" x14ac:dyDescent="0.35">
      <c r="B145" s="132" t="s">
        <v>225</v>
      </c>
      <c r="C145" s="76" t="s">
        <v>226</v>
      </c>
      <c r="D145" s="95"/>
      <c r="E145" s="74" t="s">
        <v>19</v>
      </c>
      <c r="F145" s="74">
        <v>4</v>
      </c>
      <c r="G145" s="19"/>
      <c r="H145" s="136">
        <f t="shared" si="9"/>
        <v>0</v>
      </c>
      <c r="I145" s="44"/>
    </row>
    <row r="146" spans="2:9" ht="62" x14ac:dyDescent="0.35">
      <c r="B146" s="132" t="s">
        <v>227</v>
      </c>
      <c r="C146" s="111" t="s">
        <v>228</v>
      </c>
      <c r="D146" s="95"/>
      <c r="E146" s="74" t="s">
        <v>19</v>
      </c>
      <c r="F146" s="74">
        <v>8</v>
      </c>
      <c r="G146" s="19"/>
      <c r="H146" s="136">
        <f t="shared" si="9"/>
        <v>0</v>
      </c>
      <c r="I146" s="44"/>
    </row>
    <row r="147" spans="2:9" ht="77.5" x14ac:dyDescent="0.35">
      <c r="B147" s="132" t="s">
        <v>229</v>
      </c>
      <c r="C147" s="111" t="s">
        <v>230</v>
      </c>
      <c r="D147" s="95"/>
      <c r="E147" s="74" t="s">
        <v>19</v>
      </c>
      <c r="F147" s="74">
        <v>3</v>
      </c>
      <c r="G147" s="19"/>
      <c r="H147" s="136">
        <f t="shared" si="9"/>
        <v>0</v>
      </c>
      <c r="I147" s="44"/>
    </row>
    <row r="148" spans="2:9" ht="108.5" x14ac:dyDescent="0.35">
      <c r="B148" s="132" t="s">
        <v>231</v>
      </c>
      <c r="C148" s="111" t="s">
        <v>232</v>
      </c>
      <c r="D148" s="95"/>
      <c r="E148" s="74" t="s">
        <v>19</v>
      </c>
      <c r="F148" s="74">
        <v>1</v>
      </c>
      <c r="G148" s="19"/>
      <c r="H148" s="136">
        <f t="shared" si="9"/>
        <v>0</v>
      </c>
      <c r="I148" s="44"/>
    </row>
    <row r="149" spans="2:9" ht="15.5" x14ac:dyDescent="0.35">
      <c r="B149" s="132">
        <v>12.07</v>
      </c>
      <c r="C149" s="142" t="s">
        <v>233</v>
      </c>
      <c r="D149" s="108"/>
      <c r="E149" s="112"/>
      <c r="F149" s="70"/>
      <c r="G149" s="79"/>
      <c r="H149" s="136"/>
      <c r="I149" s="44"/>
    </row>
    <row r="150" spans="2:9" ht="77.5" x14ac:dyDescent="0.35">
      <c r="B150" s="132" t="s">
        <v>234</v>
      </c>
      <c r="C150" s="88" t="s">
        <v>235</v>
      </c>
      <c r="D150" s="88" t="s">
        <v>236</v>
      </c>
      <c r="E150" s="112" t="s">
        <v>19</v>
      </c>
      <c r="F150" s="70">
        <v>2</v>
      </c>
      <c r="G150" s="19"/>
      <c r="H150" s="136">
        <f t="shared" si="9"/>
        <v>0</v>
      </c>
      <c r="I150" s="44"/>
    </row>
    <row r="151" spans="2:9" ht="28" customHeight="1" x14ac:dyDescent="0.35">
      <c r="B151" s="132">
        <v>12.08</v>
      </c>
      <c r="C151" s="142" t="s">
        <v>403</v>
      </c>
      <c r="D151" s="87"/>
      <c r="E151" s="112"/>
      <c r="F151" s="112"/>
      <c r="G151" s="79"/>
      <c r="H151" s="136"/>
      <c r="I151" s="44"/>
    </row>
    <row r="152" spans="2:9" ht="108.5" x14ac:dyDescent="0.35">
      <c r="B152" s="132" t="s">
        <v>237</v>
      </c>
      <c r="C152" s="88" t="s">
        <v>238</v>
      </c>
      <c r="D152" s="87"/>
      <c r="E152" s="112"/>
      <c r="F152" s="112"/>
      <c r="G152" s="79"/>
      <c r="H152" s="136"/>
      <c r="I152" s="44"/>
    </row>
    <row r="153" spans="2:9" ht="15.5" x14ac:dyDescent="0.35">
      <c r="B153" s="132" t="s">
        <v>239</v>
      </c>
      <c r="C153" s="88" t="s">
        <v>240</v>
      </c>
      <c r="D153" s="87"/>
      <c r="E153" s="112" t="s">
        <v>19</v>
      </c>
      <c r="F153" s="112">
        <v>1</v>
      </c>
      <c r="G153" s="19"/>
      <c r="H153" s="136">
        <f t="shared" si="9"/>
        <v>0</v>
      </c>
      <c r="I153" s="44"/>
    </row>
    <row r="154" spans="2:9" ht="31" x14ac:dyDescent="0.35">
      <c r="B154" s="132" t="s">
        <v>241</v>
      </c>
      <c r="C154" s="88" t="s">
        <v>242</v>
      </c>
      <c r="D154" s="87"/>
      <c r="E154" s="112" t="s">
        <v>19</v>
      </c>
      <c r="F154" s="112">
        <v>30</v>
      </c>
      <c r="G154" s="19"/>
      <c r="H154" s="136">
        <f t="shared" si="9"/>
        <v>0</v>
      </c>
      <c r="I154" s="44"/>
    </row>
    <row r="155" spans="2:9" ht="99.65" customHeight="1" x14ac:dyDescent="0.35">
      <c r="B155" s="132" t="s">
        <v>243</v>
      </c>
      <c r="C155" s="69" t="s">
        <v>244</v>
      </c>
      <c r="D155" s="87"/>
      <c r="E155" s="112" t="s">
        <v>19</v>
      </c>
      <c r="F155" s="112">
        <v>19</v>
      </c>
      <c r="G155" s="19"/>
      <c r="H155" s="136">
        <f t="shared" si="9"/>
        <v>0</v>
      </c>
      <c r="I155" s="44"/>
    </row>
    <row r="156" spans="2:9" ht="15.5" x14ac:dyDescent="0.35">
      <c r="B156" s="132" t="s">
        <v>245</v>
      </c>
      <c r="C156" s="88" t="s">
        <v>246</v>
      </c>
      <c r="D156" s="87"/>
      <c r="E156" s="112" t="s">
        <v>19</v>
      </c>
      <c r="F156" s="112">
        <v>4</v>
      </c>
      <c r="G156" s="19"/>
      <c r="H156" s="136">
        <f t="shared" si="9"/>
        <v>0</v>
      </c>
      <c r="I156" s="44"/>
    </row>
    <row r="157" spans="2:9" ht="15.5" x14ac:dyDescent="0.35">
      <c r="B157" s="132" t="s">
        <v>247</v>
      </c>
      <c r="C157" s="88" t="s">
        <v>248</v>
      </c>
      <c r="D157" s="87"/>
      <c r="E157" s="112" t="s">
        <v>19</v>
      </c>
      <c r="F157" s="112">
        <v>1</v>
      </c>
      <c r="G157" s="19"/>
      <c r="H157" s="136">
        <f t="shared" si="9"/>
        <v>0</v>
      </c>
      <c r="I157" s="44"/>
    </row>
    <row r="158" spans="2:9" ht="15.5" x14ac:dyDescent="0.35">
      <c r="B158" s="132" t="s">
        <v>249</v>
      </c>
      <c r="C158" s="88" t="s">
        <v>250</v>
      </c>
      <c r="D158" s="87"/>
      <c r="E158" s="112" t="s">
        <v>19</v>
      </c>
      <c r="F158" s="112">
        <v>1</v>
      </c>
      <c r="G158" s="19"/>
      <c r="H158" s="136">
        <f t="shared" si="9"/>
        <v>0</v>
      </c>
      <c r="I158" s="44"/>
    </row>
    <row r="159" spans="2:9" ht="15.5" x14ac:dyDescent="0.35">
      <c r="B159" s="132" t="s">
        <v>251</v>
      </c>
      <c r="C159" s="88" t="s">
        <v>252</v>
      </c>
      <c r="D159" s="87"/>
      <c r="E159" s="112" t="s">
        <v>19</v>
      </c>
      <c r="F159" s="112">
        <v>2</v>
      </c>
      <c r="G159" s="19"/>
      <c r="H159" s="136">
        <f t="shared" si="9"/>
        <v>0</v>
      </c>
      <c r="I159" s="44"/>
    </row>
    <row r="160" spans="2:9" ht="146.5" customHeight="1" x14ac:dyDescent="0.35">
      <c r="B160" s="132" t="s">
        <v>253</v>
      </c>
      <c r="C160" s="143" t="s">
        <v>254</v>
      </c>
      <c r="D160" s="88"/>
      <c r="E160" s="112" t="s">
        <v>19</v>
      </c>
      <c r="F160" s="112">
        <v>2</v>
      </c>
      <c r="G160" s="19"/>
      <c r="H160" s="136">
        <f t="shared" si="9"/>
        <v>0</v>
      </c>
      <c r="I160" s="44"/>
    </row>
    <row r="161" spans="2:9" ht="27" customHeight="1" x14ac:dyDescent="0.35">
      <c r="B161" s="132">
        <v>12.09</v>
      </c>
      <c r="C161" s="142" t="s">
        <v>404</v>
      </c>
      <c r="D161" s="95"/>
      <c r="E161" s="87"/>
      <c r="F161" s="112"/>
      <c r="G161" s="79"/>
      <c r="H161" s="136"/>
      <c r="I161" s="44"/>
    </row>
    <row r="162" spans="2:9" ht="124" x14ac:dyDescent="0.35">
      <c r="B162" s="132" t="s">
        <v>255</v>
      </c>
      <c r="C162" s="88" t="s">
        <v>256</v>
      </c>
      <c r="D162" s="95"/>
      <c r="E162" s="87"/>
      <c r="F162" s="95"/>
      <c r="G162" s="79"/>
      <c r="H162" s="136"/>
      <c r="I162" s="44"/>
    </row>
    <row r="163" spans="2:9" ht="31" x14ac:dyDescent="0.35">
      <c r="B163" s="132" t="s">
        <v>257</v>
      </c>
      <c r="C163" s="88" t="s">
        <v>258</v>
      </c>
      <c r="D163" s="87"/>
      <c r="E163" s="112" t="s">
        <v>19</v>
      </c>
      <c r="F163" s="112">
        <v>2</v>
      </c>
      <c r="G163" s="19"/>
      <c r="H163" s="136">
        <f t="shared" si="9"/>
        <v>0</v>
      </c>
      <c r="I163" s="44"/>
    </row>
    <row r="164" spans="2:9" ht="31" x14ac:dyDescent="0.35">
      <c r="B164" s="132" t="s">
        <v>259</v>
      </c>
      <c r="C164" s="88" t="s">
        <v>260</v>
      </c>
      <c r="D164" s="87"/>
      <c r="E164" s="112" t="s">
        <v>19</v>
      </c>
      <c r="F164" s="112">
        <v>20</v>
      </c>
      <c r="G164" s="19"/>
      <c r="H164" s="136">
        <f t="shared" si="9"/>
        <v>0</v>
      </c>
      <c r="I164" s="44"/>
    </row>
    <row r="165" spans="2:9" ht="31" x14ac:dyDescent="0.35">
      <c r="B165" s="132" t="s">
        <v>261</v>
      </c>
      <c r="C165" s="88" t="s">
        <v>262</v>
      </c>
      <c r="D165" s="87"/>
      <c r="E165" s="112" t="s">
        <v>19</v>
      </c>
      <c r="F165" s="112">
        <v>2</v>
      </c>
      <c r="G165" s="19"/>
      <c r="H165" s="136">
        <f t="shared" si="9"/>
        <v>0</v>
      </c>
      <c r="I165" s="44"/>
    </row>
    <row r="166" spans="2:9" ht="31" x14ac:dyDescent="0.35">
      <c r="B166" s="132" t="s">
        <v>263</v>
      </c>
      <c r="C166" s="88" t="s">
        <v>264</v>
      </c>
      <c r="D166" s="87"/>
      <c r="E166" s="112" t="s">
        <v>19</v>
      </c>
      <c r="F166" s="112">
        <v>1</v>
      </c>
      <c r="G166" s="19"/>
      <c r="H166" s="136">
        <f t="shared" si="9"/>
        <v>0</v>
      </c>
      <c r="I166" s="44"/>
    </row>
    <row r="167" spans="2:9" ht="31" x14ac:dyDescent="0.35">
      <c r="B167" s="132" t="s">
        <v>265</v>
      </c>
      <c r="C167" s="144" t="s">
        <v>266</v>
      </c>
      <c r="D167" s="87"/>
      <c r="E167" s="112" t="s">
        <v>19</v>
      </c>
      <c r="F167" s="112">
        <v>1</v>
      </c>
      <c r="G167" s="19"/>
      <c r="H167" s="136">
        <f t="shared" si="9"/>
        <v>0</v>
      </c>
      <c r="I167" s="44"/>
    </row>
    <row r="168" spans="2:9" ht="31" x14ac:dyDescent="0.35">
      <c r="B168" s="132" t="s">
        <v>267</v>
      </c>
      <c r="C168" s="144" t="s">
        <v>268</v>
      </c>
      <c r="D168" s="87"/>
      <c r="E168" s="112" t="s">
        <v>19</v>
      </c>
      <c r="F168" s="112">
        <v>6</v>
      </c>
      <c r="G168" s="19"/>
      <c r="H168" s="136">
        <f t="shared" si="9"/>
        <v>0</v>
      </c>
      <c r="I168" s="44"/>
    </row>
    <row r="169" spans="2:9" ht="31" x14ac:dyDescent="0.35">
      <c r="B169" s="132" t="s">
        <v>269</v>
      </c>
      <c r="C169" s="88" t="s">
        <v>270</v>
      </c>
      <c r="D169" s="87"/>
      <c r="E169" s="112" t="s">
        <v>19</v>
      </c>
      <c r="F169" s="112">
        <v>2</v>
      </c>
      <c r="G169" s="19"/>
      <c r="H169" s="136">
        <f t="shared" si="9"/>
        <v>0</v>
      </c>
      <c r="I169" s="44"/>
    </row>
    <row r="170" spans="2:9" ht="133.5" customHeight="1" x14ac:dyDescent="0.35">
      <c r="B170" s="132" t="s">
        <v>271</v>
      </c>
      <c r="C170" s="111" t="s">
        <v>272</v>
      </c>
      <c r="D170" s="87"/>
      <c r="E170" s="112" t="s">
        <v>19</v>
      </c>
      <c r="F170" s="112">
        <v>2</v>
      </c>
      <c r="G170" s="19"/>
      <c r="H170" s="136">
        <f t="shared" si="9"/>
        <v>0</v>
      </c>
      <c r="I170" s="44"/>
    </row>
    <row r="171" spans="2:9" ht="125" customHeight="1" x14ac:dyDescent="0.35">
      <c r="B171" s="132" t="s">
        <v>273</v>
      </c>
      <c r="C171" s="111" t="s">
        <v>274</v>
      </c>
      <c r="D171" s="87"/>
      <c r="E171" s="112" t="s">
        <v>19</v>
      </c>
      <c r="F171" s="112">
        <v>3</v>
      </c>
      <c r="G171" s="19"/>
      <c r="H171" s="136">
        <f t="shared" si="9"/>
        <v>0</v>
      </c>
      <c r="I171" s="44"/>
    </row>
    <row r="172" spans="2:9" ht="109" customHeight="1" x14ac:dyDescent="0.35">
      <c r="B172" s="132" t="s">
        <v>275</v>
      </c>
      <c r="C172" s="111" t="s">
        <v>276</v>
      </c>
      <c r="D172" s="87"/>
      <c r="E172" s="112" t="s">
        <v>175</v>
      </c>
      <c r="F172" s="112">
        <v>1</v>
      </c>
      <c r="G172" s="19"/>
      <c r="H172" s="136">
        <f t="shared" si="9"/>
        <v>0</v>
      </c>
      <c r="I172" s="44"/>
    </row>
    <row r="173" spans="2:9" outlineLevel="1" x14ac:dyDescent="0.35">
      <c r="B173" s="145"/>
      <c r="C173" s="146"/>
      <c r="D173" s="147"/>
      <c r="E173" s="53"/>
      <c r="F173" s="53"/>
      <c r="G173" s="148"/>
      <c r="H173" s="148"/>
      <c r="I173" s="44"/>
    </row>
    <row r="174" spans="2:9" ht="18.5" x14ac:dyDescent="0.35">
      <c r="B174" s="149" t="s">
        <v>277</v>
      </c>
      <c r="C174" s="149"/>
      <c r="D174" s="149"/>
      <c r="E174" s="149"/>
      <c r="F174" s="149"/>
      <c r="G174" s="149"/>
      <c r="H174" s="150" t="s">
        <v>405</v>
      </c>
      <c r="I174" s="44"/>
    </row>
    <row r="175" spans="2:9" ht="18.5" x14ac:dyDescent="0.35">
      <c r="B175" s="151">
        <f>B8</f>
        <v>1</v>
      </c>
      <c r="C175" s="152" t="str">
        <f t="shared" ref="C175:G175" si="10">C8</f>
        <v>EXCAVATION,  DEMOLITION, &amp; EARTH WORKS</v>
      </c>
      <c r="D175" s="153"/>
      <c r="E175" s="153"/>
      <c r="F175" s="153"/>
      <c r="G175" s="154"/>
      <c r="H175" s="155">
        <f>H8</f>
        <v>0</v>
      </c>
      <c r="I175" s="44"/>
    </row>
    <row r="176" spans="2:9" ht="18.5" x14ac:dyDescent="0.35">
      <c r="B176" s="151">
        <f>B19</f>
        <v>2</v>
      </c>
      <c r="C176" s="152" t="str">
        <f t="shared" ref="C176:G176" si="11">C19</f>
        <v>CONCRETE , BLOCK WORKS AND STONE WORKS</v>
      </c>
      <c r="D176" s="153"/>
      <c r="E176" s="153"/>
      <c r="F176" s="153"/>
      <c r="G176" s="154"/>
      <c r="H176" s="155">
        <f>H19</f>
        <v>0</v>
      </c>
      <c r="I176" s="44"/>
    </row>
    <row r="177" spans="2:9" ht="18.5" x14ac:dyDescent="0.35">
      <c r="B177" s="151">
        <f>B24</f>
        <v>3</v>
      </c>
      <c r="C177" s="152" t="str">
        <f t="shared" ref="C177:G177" si="12">C24</f>
        <v>GYPSUM BOARDS AND FASLE CEILING WORKS</v>
      </c>
      <c r="D177" s="153"/>
      <c r="E177" s="153"/>
      <c r="F177" s="153"/>
      <c r="G177" s="154"/>
      <c r="H177" s="155">
        <f>H24</f>
        <v>0</v>
      </c>
      <c r="I177" s="44"/>
    </row>
    <row r="178" spans="2:9" ht="18.5" x14ac:dyDescent="0.35">
      <c r="B178" s="151">
        <f>B27</f>
        <v>4</v>
      </c>
      <c r="C178" s="152" t="str">
        <f t="shared" ref="C178:G178" si="13">C27</f>
        <v>PLASTERING WORKS</v>
      </c>
      <c r="D178" s="153"/>
      <c r="E178" s="153"/>
      <c r="F178" s="153"/>
      <c r="G178" s="154"/>
      <c r="H178" s="155">
        <f>H27</f>
        <v>0</v>
      </c>
      <c r="I178" s="44"/>
    </row>
    <row r="179" spans="2:9" ht="18.5" x14ac:dyDescent="0.35">
      <c r="B179" s="151">
        <f>B30</f>
        <v>5</v>
      </c>
      <c r="C179" s="152" t="str">
        <f t="shared" ref="C179:G179" si="14">C30</f>
        <v>TILING, FLOORING AND MARBLE WORKS</v>
      </c>
      <c r="D179" s="153"/>
      <c r="E179" s="153"/>
      <c r="F179" s="153"/>
      <c r="G179" s="154"/>
      <c r="H179" s="155">
        <f>H30</f>
        <v>0</v>
      </c>
      <c r="I179" s="44"/>
    </row>
    <row r="180" spans="2:9" ht="18.5" x14ac:dyDescent="0.35">
      <c r="B180" s="151">
        <f>B35</f>
        <v>6</v>
      </c>
      <c r="C180" s="152" t="str">
        <f t="shared" ref="C180:G180" si="15">C35</f>
        <v>PAINTING WORKS</v>
      </c>
      <c r="D180" s="153"/>
      <c r="E180" s="153"/>
      <c r="F180" s="153"/>
      <c r="G180" s="154"/>
      <c r="H180" s="155">
        <f>H35</f>
        <v>0</v>
      </c>
      <c r="I180" s="44"/>
    </row>
    <row r="181" spans="2:9" ht="18.5" x14ac:dyDescent="0.35">
      <c r="B181" s="151">
        <f>B44</f>
        <v>7</v>
      </c>
      <c r="C181" s="152" t="str">
        <f t="shared" ref="C181:G181" si="16">C44</f>
        <v>CARPENTRY &amp; JOINERY WORKS</v>
      </c>
      <c r="D181" s="153"/>
      <c r="E181" s="153"/>
      <c r="F181" s="153"/>
      <c r="G181" s="154"/>
      <c r="H181" s="155">
        <f>H44</f>
        <v>0</v>
      </c>
      <c r="I181" s="44"/>
    </row>
    <row r="182" spans="2:9" ht="18.5" x14ac:dyDescent="0.35">
      <c r="B182" s="151">
        <f>B48</f>
        <v>8</v>
      </c>
      <c r="C182" s="152" t="str">
        <f t="shared" ref="C182:G182" si="17">C48</f>
        <v>STEEL WORKS AND ALUMINUM ACCESSORIES</v>
      </c>
      <c r="D182" s="153"/>
      <c r="E182" s="153"/>
      <c r="F182" s="153"/>
      <c r="G182" s="154"/>
      <c r="H182" s="155">
        <f>H48</f>
        <v>0</v>
      </c>
      <c r="I182" s="44"/>
    </row>
    <row r="183" spans="2:9" ht="18.5" x14ac:dyDescent="0.35">
      <c r="B183" s="151">
        <f>B56</f>
        <v>9</v>
      </c>
      <c r="C183" s="152" t="str">
        <f t="shared" ref="C183:G183" si="18">C56</f>
        <v>WATER AND THERMAL INSULATION</v>
      </c>
      <c r="D183" s="153"/>
      <c r="E183" s="153"/>
      <c r="F183" s="153"/>
      <c r="G183" s="154"/>
      <c r="H183" s="155">
        <f>H56</f>
        <v>0</v>
      </c>
      <c r="I183" s="44"/>
    </row>
    <row r="184" spans="2:9" ht="18.5" x14ac:dyDescent="0.35">
      <c r="B184" s="151">
        <f>B59</f>
        <v>10</v>
      </c>
      <c r="C184" s="152" t="str">
        <f t="shared" ref="C184:G184" si="19">C59</f>
        <v>FURNITURE AND EQUIPMENTS</v>
      </c>
      <c r="D184" s="153"/>
      <c r="E184" s="153"/>
      <c r="F184" s="153"/>
      <c r="G184" s="154"/>
      <c r="H184" s="155">
        <f>H59</f>
        <v>0</v>
      </c>
      <c r="I184" s="44"/>
    </row>
    <row r="185" spans="2:9" ht="18.5" x14ac:dyDescent="0.35">
      <c r="B185" s="151">
        <f>B64</f>
        <v>11</v>
      </c>
      <c r="C185" s="152" t="str">
        <f t="shared" ref="C185:G185" si="20">C64</f>
        <v>MECHANICAL WORKS</v>
      </c>
      <c r="D185" s="153"/>
      <c r="E185" s="153"/>
      <c r="F185" s="153"/>
      <c r="G185" s="154"/>
      <c r="H185" s="155">
        <f>H64</f>
        <v>0</v>
      </c>
      <c r="I185" s="44"/>
    </row>
    <row r="186" spans="2:9" ht="18.5" x14ac:dyDescent="0.35">
      <c r="B186" s="151">
        <f>B99</f>
        <v>12</v>
      </c>
      <c r="C186" s="152" t="str">
        <f t="shared" ref="C186:G186" si="21">C99</f>
        <v>ELECTRICAL WORKS</v>
      </c>
      <c r="D186" s="153"/>
      <c r="E186" s="153"/>
      <c r="F186" s="153"/>
      <c r="G186" s="154"/>
      <c r="H186" s="155">
        <f>H99</f>
        <v>0</v>
      </c>
      <c r="I186" s="44"/>
    </row>
    <row r="187" spans="2:9" ht="16" thickBot="1" x14ac:dyDescent="0.4">
      <c r="B187" s="156"/>
      <c r="C187" s="157"/>
      <c r="D187" s="158"/>
      <c r="E187" s="159"/>
      <c r="F187" s="160"/>
      <c r="G187" s="26"/>
      <c r="H187" s="161"/>
      <c r="I187" s="44"/>
    </row>
    <row r="188" spans="2:9" ht="21.5" thickBot="1" x14ac:dyDescent="0.55000000000000004">
      <c r="B188" s="159"/>
      <c r="C188" s="162"/>
      <c r="D188" s="162"/>
      <c r="E188" s="163"/>
      <c r="F188" s="164"/>
      <c r="G188" s="165" t="s">
        <v>406</v>
      </c>
      <c r="H188" s="166">
        <f>SUM(H175:H186)</f>
        <v>0</v>
      </c>
      <c r="I188" s="44"/>
    </row>
    <row r="189" spans="2:9" ht="21" x14ac:dyDescent="0.35">
      <c r="B189" s="159"/>
      <c r="C189" s="162"/>
      <c r="D189" s="167"/>
      <c r="E189" s="168"/>
      <c r="F189" s="169"/>
      <c r="G189" s="170"/>
      <c r="H189" s="171" t="s">
        <v>407</v>
      </c>
      <c r="I189" s="44"/>
    </row>
    <row r="190" spans="2:9" ht="16" thickBot="1" x14ac:dyDescent="0.4">
      <c r="B190" s="159"/>
      <c r="C190" s="159"/>
      <c r="D190" s="172"/>
      <c r="E190" s="173"/>
      <c r="F190" s="174"/>
      <c r="G190" s="174"/>
      <c r="H190" s="174"/>
      <c r="I190" s="44"/>
    </row>
    <row r="191" spans="2:9" ht="42.5" customHeight="1" thickBot="1" x14ac:dyDescent="0.4">
      <c r="B191" s="159"/>
      <c r="C191" s="175" t="s">
        <v>278</v>
      </c>
      <c r="D191" s="27"/>
      <c r="E191" s="28"/>
      <c r="F191" s="29"/>
      <c r="G191" s="176"/>
      <c r="H191" s="176"/>
      <c r="I191" s="44"/>
    </row>
    <row r="192" spans="2:9" ht="45" customHeight="1" thickBot="1" x14ac:dyDescent="0.4">
      <c r="B192" s="159"/>
      <c r="C192" s="175" t="s">
        <v>279</v>
      </c>
      <c r="D192" s="27"/>
      <c r="E192" s="28"/>
      <c r="F192" s="29"/>
      <c r="G192" s="176"/>
      <c r="H192" s="176"/>
      <c r="I192" s="44"/>
    </row>
    <row r="193" spans="1:37" ht="57.5" customHeight="1" thickBot="1" x14ac:dyDescent="0.4">
      <c r="B193" s="159"/>
      <c r="C193" s="175" t="s">
        <v>280</v>
      </c>
      <c r="D193" s="27"/>
      <c r="E193" s="28"/>
      <c r="F193" s="29"/>
      <c r="G193" s="176"/>
      <c r="H193" s="176"/>
      <c r="I193" s="44"/>
    </row>
    <row r="194" spans="1:37" ht="15.5" x14ac:dyDescent="0.35">
      <c r="B194" s="159"/>
      <c r="C194" s="175" t="s">
        <v>281</v>
      </c>
      <c r="D194" s="177">
        <f ca="1">TODAY()</f>
        <v>45826</v>
      </c>
      <c r="E194" s="178"/>
      <c r="F194" s="30"/>
      <c r="G194" s="31"/>
      <c r="H194" s="30"/>
      <c r="I194" s="44"/>
    </row>
    <row r="195" spans="1:37" ht="16" thickBot="1" x14ac:dyDescent="0.4">
      <c r="B195" s="159"/>
      <c r="C195" s="175" t="s">
        <v>408</v>
      </c>
      <c r="D195" s="179">
        <f ca="1">NOW()</f>
        <v>45826.530377893519</v>
      </c>
      <c r="E195" s="179"/>
      <c r="F195" s="32"/>
      <c r="G195" s="31"/>
      <c r="H195" s="30"/>
      <c r="I195" s="44"/>
    </row>
    <row r="196" spans="1:37" ht="50.5" customHeight="1" thickBot="1" x14ac:dyDescent="0.4">
      <c r="B196" s="159"/>
      <c r="C196" s="175" t="s">
        <v>282</v>
      </c>
      <c r="D196" s="33"/>
      <c r="E196" s="175" t="s">
        <v>283</v>
      </c>
      <c r="F196" s="34"/>
      <c r="G196" s="35"/>
      <c r="H196" s="180"/>
      <c r="I196" s="44"/>
    </row>
    <row r="197" spans="1:37" s="99" customFormat="1" ht="15.5" x14ac:dyDescent="0.35">
      <c r="A197" s="44"/>
      <c r="B197" s="159"/>
      <c r="C197" s="159"/>
      <c r="D197" s="159"/>
      <c r="E197" s="159"/>
      <c r="F197" s="160"/>
      <c r="G197" s="160"/>
      <c r="H197" s="160"/>
      <c r="I197" s="44"/>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row>
    <row r="198" spans="1:37" x14ac:dyDescent="0.35">
      <c r="B198" s="44"/>
      <c r="C198" s="44"/>
      <c r="D198" s="44"/>
      <c r="E198" s="91"/>
      <c r="F198" s="91"/>
      <c r="G198" s="91"/>
      <c r="H198" s="91"/>
      <c r="I198" s="44"/>
    </row>
    <row r="199" spans="1:37" x14ac:dyDescent="0.35">
      <c r="B199" s="53"/>
      <c r="C199" s="51"/>
      <c r="D199" s="51"/>
      <c r="E199" s="53"/>
      <c r="F199" s="53"/>
      <c r="G199" s="53"/>
      <c r="H199" s="53"/>
      <c r="I199" s="44"/>
    </row>
    <row r="200" spans="1:37" x14ac:dyDescent="0.35">
      <c r="B200" s="53"/>
      <c r="C200" s="51"/>
      <c r="D200" s="51"/>
      <c r="E200" s="53"/>
      <c r="F200" s="53"/>
      <c r="G200" s="53"/>
      <c r="H200" s="53"/>
    </row>
    <row r="201" spans="1:37" x14ac:dyDescent="0.35">
      <c r="B201" s="53"/>
      <c r="C201" s="51"/>
      <c r="D201" s="51"/>
      <c r="E201" s="53"/>
      <c r="F201" s="53"/>
      <c r="G201" s="53"/>
      <c r="H201" s="53"/>
    </row>
    <row r="202" spans="1:37" x14ac:dyDescent="0.35">
      <c r="B202" s="53"/>
      <c r="C202" s="51"/>
      <c r="D202" s="51"/>
      <c r="E202" s="53"/>
      <c r="F202" s="53"/>
      <c r="G202" s="53"/>
      <c r="H202" s="53"/>
    </row>
    <row r="203" spans="1:37" x14ac:dyDescent="0.35">
      <c r="B203" s="53"/>
      <c r="C203" s="51"/>
      <c r="D203" s="51"/>
      <c r="E203" s="53"/>
      <c r="F203" s="53"/>
      <c r="G203" s="53"/>
      <c r="H203" s="53"/>
    </row>
    <row r="204" spans="1:37" x14ac:dyDescent="0.35">
      <c r="B204" s="53"/>
      <c r="C204" s="51"/>
      <c r="D204" s="51"/>
      <c r="E204" s="53"/>
      <c r="F204" s="53"/>
      <c r="G204" s="53"/>
      <c r="H204" s="53"/>
    </row>
    <row r="205" spans="1:37" x14ac:dyDescent="0.35">
      <c r="B205" s="53"/>
      <c r="C205" s="51"/>
      <c r="D205" s="51"/>
      <c r="E205" s="53"/>
      <c r="F205" s="53"/>
      <c r="G205" s="53"/>
      <c r="H205" s="53"/>
    </row>
    <row r="206" spans="1:37" x14ac:dyDescent="0.35">
      <c r="B206" s="53"/>
      <c r="C206" s="51"/>
      <c r="D206" s="51"/>
      <c r="E206" s="53"/>
      <c r="F206" s="53"/>
      <c r="G206" s="53"/>
      <c r="H206" s="53"/>
    </row>
    <row r="207" spans="1:37" x14ac:dyDescent="0.35">
      <c r="B207" s="53"/>
      <c r="C207" s="51"/>
      <c r="D207" s="51"/>
      <c r="E207" s="53"/>
      <c r="F207" s="53"/>
      <c r="G207" s="53"/>
      <c r="H207" s="53"/>
    </row>
    <row r="208" spans="1:37" x14ac:dyDescent="0.35">
      <c r="B208" s="53"/>
      <c r="C208" s="51"/>
      <c r="D208" s="51"/>
      <c r="E208" s="53"/>
      <c r="F208" s="53"/>
      <c r="G208" s="53"/>
      <c r="H208" s="53"/>
    </row>
    <row r="209" spans="2:8" x14ac:dyDescent="0.35">
      <c r="B209" s="53"/>
      <c r="C209" s="51"/>
      <c r="D209" s="51"/>
      <c r="E209" s="53"/>
      <c r="F209" s="53"/>
      <c r="G209" s="53"/>
      <c r="H209" s="53"/>
    </row>
    <row r="210" spans="2:8" x14ac:dyDescent="0.35">
      <c r="B210" s="53"/>
      <c r="C210" s="51"/>
      <c r="D210" s="51"/>
      <c r="E210" s="53"/>
      <c r="F210" s="53"/>
      <c r="G210" s="53"/>
      <c r="H210" s="53"/>
    </row>
    <row r="211" spans="2:8" x14ac:dyDescent="0.35">
      <c r="B211" s="53"/>
      <c r="C211" s="51"/>
      <c r="D211" s="51"/>
      <c r="E211" s="53"/>
      <c r="F211" s="53"/>
      <c r="G211" s="53"/>
      <c r="H211" s="53"/>
    </row>
    <row r="212" spans="2:8" x14ac:dyDescent="0.35">
      <c r="B212" s="53"/>
      <c r="C212" s="51"/>
      <c r="D212" s="51"/>
      <c r="E212" s="53"/>
      <c r="F212" s="53"/>
      <c r="G212" s="53"/>
      <c r="H212" s="53"/>
    </row>
    <row r="213" spans="2:8" x14ac:dyDescent="0.35">
      <c r="B213" s="53"/>
      <c r="C213" s="51"/>
      <c r="D213" s="51"/>
      <c r="E213" s="53"/>
      <c r="F213" s="53"/>
      <c r="G213" s="53"/>
      <c r="H213" s="53"/>
    </row>
    <row r="214" spans="2:8" x14ac:dyDescent="0.35">
      <c r="B214" s="53"/>
      <c r="C214" s="51"/>
      <c r="D214" s="51"/>
      <c r="E214" s="53"/>
      <c r="F214" s="53"/>
      <c r="G214" s="53"/>
      <c r="H214" s="53"/>
    </row>
    <row r="215" spans="2:8" x14ac:dyDescent="0.35">
      <c r="B215" s="53"/>
      <c r="C215" s="51"/>
      <c r="D215" s="51"/>
      <c r="E215" s="53"/>
      <c r="F215" s="53"/>
      <c r="G215" s="53"/>
      <c r="H215" s="53"/>
    </row>
    <row r="216" spans="2:8" x14ac:dyDescent="0.35">
      <c r="B216" s="53"/>
      <c r="C216" s="51"/>
      <c r="D216" s="51"/>
      <c r="E216" s="53"/>
      <c r="F216" s="53"/>
      <c r="G216" s="53"/>
      <c r="H216" s="53"/>
    </row>
    <row r="217" spans="2:8" x14ac:dyDescent="0.35">
      <c r="B217" s="53"/>
      <c r="C217" s="51"/>
      <c r="D217" s="51"/>
      <c r="E217" s="53"/>
      <c r="F217" s="53"/>
      <c r="G217" s="53"/>
      <c r="H217" s="53"/>
    </row>
    <row r="218" spans="2:8" x14ac:dyDescent="0.35">
      <c r="B218" s="53"/>
      <c r="C218" s="51"/>
      <c r="D218" s="51"/>
      <c r="E218" s="53"/>
      <c r="F218" s="53"/>
      <c r="G218" s="53"/>
      <c r="H218" s="53"/>
    </row>
    <row r="219" spans="2:8" x14ac:dyDescent="0.35">
      <c r="B219" s="53"/>
      <c r="C219" s="51"/>
      <c r="D219" s="51"/>
      <c r="E219" s="53"/>
      <c r="F219" s="53"/>
      <c r="G219" s="53"/>
      <c r="H219" s="53"/>
    </row>
    <row r="220" spans="2:8" x14ac:dyDescent="0.35">
      <c r="B220" s="53"/>
      <c r="C220" s="51"/>
      <c r="D220" s="51"/>
      <c r="E220" s="53"/>
      <c r="F220" s="53"/>
      <c r="G220" s="53"/>
      <c r="H220" s="53"/>
    </row>
    <row r="221" spans="2:8" x14ac:dyDescent="0.35">
      <c r="B221" s="53"/>
      <c r="C221" s="51"/>
      <c r="D221" s="51"/>
      <c r="E221" s="53"/>
      <c r="F221" s="53"/>
      <c r="G221" s="53"/>
      <c r="H221" s="53"/>
    </row>
    <row r="222" spans="2:8" x14ac:dyDescent="0.35">
      <c r="B222" s="53"/>
      <c r="C222" s="51"/>
      <c r="D222" s="51"/>
      <c r="E222" s="53"/>
      <c r="F222" s="53"/>
      <c r="G222" s="53"/>
      <c r="H222" s="53"/>
    </row>
    <row r="223" spans="2:8" x14ac:dyDescent="0.35">
      <c r="B223" s="53"/>
      <c r="C223" s="51"/>
      <c r="D223" s="51"/>
      <c r="E223" s="53"/>
      <c r="F223" s="53"/>
      <c r="G223" s="53"/>
      <c r="H223" s="53"/>
    </row>
    <row r="224" spans="2:8" x14ac:dyDescent="0.35">
      <c r="B224" s="53"/>
      <c r="C224" s="51"/>
      <c r="D224" s="51"/>
      <c r="E224" s="53"/>
      <c r="F224" s="53"/>
      <c r="G224" s="53"/>
      <c r="H224" s="53"/>
    </row>
    <row r="225" spans="2:8" x14ac:dyDescent="0.35">
      <c r="B225" s="53"/>
      <c r="C225" s="51"/>
      <c r="D225" s="51"/>
      <c r="E225" s="53"/>
      <c r="F225" s="53"/>
      <c r="G225" s="53"/>
      <c r="H225" s="53"/>
    </row>
    <row r="226" spans="2:8" x14ac:dyDescent="0.35">
      <c r="B226" s="53"/>
      <c r="C226" s="51"/>
      <c r="D226" s="51"/>
      <c r="E226" s="53"/>
      <c r="F226" s="53"/>
      <c r="G226" s="53"/>
      <c r="H226" s="53"/>
    </row>
    <row r="227" spans="2:8" x14ac:dyDescent="0.35">
      <c r="B227" s="53"/>
      <c r="C227" s="51"/>
      <c r="D227" s="51"/>
      <c r="E227" s="53"/>
      <c r="F227" s="53"/>
      <c r="G227" s="53"/>
      <c r="H227" s="53"/>
    </row>
    <row r="228" spans="2:8" x14ac:dyDescent="0.35">
      <c r="B228" s="53"/>
      <c r="C228" s="51"/>
      <c r="D228" s="51"/>
      <c r="E228" s="53"/>
      <c r="F228" s="53"/>
      <c r="G228" s="53"/>
      <c r="H228" s="53"/>
    </row>
    <row r="229" spans="2:8" x14ac:dyDescent="0.35">
      <c r="B229" s="53"/>
      <c r="C229" s="51"/>
      <c r="D229" s="51"/>
      <c r="E229" s="53"/>
      <c r="F229" s="53"/>
      <c r="G229" s="53"/>
      <c r="H229" s="53"/>
    </row>
    <row r="230" spans="2:8" x14ac:dyDescent="0.35">
      <c r="B230" s="53"/>
      <c r="C230" s="51"/>
      <c r="D230" s="51"/>
      <c r="E230" s="53"/>
      <c r="F230" s="53"/>
      <c r="G230" s="53"/>
      <c r="H230" s="53"/>
    </row>
    <row r="231" spans="2:8" x14ac:dyDescent="0.35">
      <c r="B231" s="53"/>
      <c r="C231" s="51"/>
      <c r="D231" s="51"/>
      <c r="E231" s="53"/>
      <c r="F231" s="53"/>
      <c r="G231" s="53"/>
      <c r="H231" s="53"/>
    </row>
    <row r="232" spans="2:8" x14ac:dyDescent="0.35">
      <c r="B232" s="53"/>
      <c r="C232" s="51"/>
      <c r="D232" s="51"/>
      <c r="E232" s="53"/>
      <c r="F232" s="53"/>
      <c r="G232" s="53"/>
      <c r="H232" s="53"/>
    </row>
    <row r="233" spans="2:8" x14ac:dyDescent="0.35">
      <c r="B233" s="53"/>
      <c r="C233" s="51"/>
      <c r="D233" s="51"/>
      <c r="E233" s="53"/>
      <c r="F233" s="53"/>
      <c r="G233" s="53"/>
      <c r="H233" s="53"/>
    </row>
    <row r="234" spans="2:8" x14ac:dyDescent="0.35">
      <c r="B234" s="53"/>
      <c r="C234" s="51"/>
      <c r="D234" s="51"/>
      <c r="E234" s="53"/>
      <c r="F234" s="53"/>
      <c r="G234" s="53"/>
      <c r="H234" s="53"/>
    </row>
    <row r="235" spans="2:8" x14ac:dyDescent="0.35">
      <c r="B235" s="53"/>
      <c r="C235" s="51"/>
      <c r="D235" s="51"/>
      <c r="E235" s="53"/>
      <c r="F235" s="53"/>
      <c r="G235" s="53"/>
      <c r="H235" s="53"/>
    </row>
    <row r="236" spans="2:8" x14ac:dyDescent="0.35">
      <c r="B236" s="53"/>
      <c r="C236" s="51"/>
      <c r="D236" s="51"/>
      <c r="E236" s="53"/>
      <c r="F236" s="53"/>
      <c r="G236" s="53"/>
      <c r="H236" s="53"/>
    </row>
    <row r="237" spans="2:8" x14ac:dyDescent="0.35">
      <c r="B237" s="53"/>
      <c r="C237" s="51"/>
      <c r="D237" s="51"/>
      <c r="E237" s="53"/>
      <c r="F237" s="53"/>
      <c r="G237" s="53"/>
      <c r="H237" s="53"/>
    </row>
    <row r="238" spans="2:8" x14ac:dyDescent="0.35">
      <c r="B238" s="53"/>
      <c r="C238" s="51"/>
      <c r="D238" s="51"/>
      <c r="E238" s="53"/>
      <c r="F238" s="53"/>
      <c r="G238" s="53"/>
      <c r="H238" s="53"/>
    </row>
    <row r="239" spans="2:8" x14ac:dyDescent="0.35">
      <c r="B239" s="53"/>
      <c r="C239" s="51"/>
      <c r="D239" s="51"/>
      <c r="E239" s="53"/>
      <c r="F239" s="53"/>
      <c r="G239" s="53"/>
      <c r="H239" s="53"/>
    </row>
    <row r="240" spans="2:8" x14ac:dyDescent="0.35">
      <c r="B240" s="53"/>
      <c r="C240" s="51"/>
      <c r="D240" s="51"/>
      <c r="E240" s="53"/>
      <c r="F240" s="53"/>
      <c r="G240" s="53"/>
      <c r="H240" s="53"/>
    </row>
    <row r="241" spans="2:8" x14ac:dyDescent="0.35">
      <c r="B241" s="53"/>
      <c r="C241" s="51"/>
      <c r="D241" s="51"/>
      <c r="E241" s="53"/>
      <c r="F241" s="53"/>
      <c r="G241" s="53"/>
      <c r="H241" s="53"/>
    </row>
    <row r="242" spans="2:8" x14ac:dyDescent="0.35">
      <c r="B242" s="53"/>
      <c r="C242" s="51"/>
      <c r="D242" s="51"/>
      <c r="E242" s="53"/>
      <c r="F242" s="53"/>
      <c r="G242" s="53"/>
      <c r="H242" s="53"/>
    </row>
    <row r="243" spans="2:8" x14ac:dyDescent="0.35">
      <c r="B243" s="53"/>
      <c r="C243" s="51"/>
      <c r="D243" s="51"/>
      <c r="E243" s="53"/>
      <c r="F243" s="53"/>
      <c r="G243" s="53"/>
      <c r="H243" s="53"/>
    </row>
    <row r="244" spans="2:8" x14ac:dyDescent="0.35">
      <c r="B244" s="53"/>
      <c r="C244" s="51"/>
      <c r="D244" s="51"/>
      <c r="E244" s="53"/>
      <c r="F244" s="53"/>
      <c r="G244" s="53"/>
      <c r="H244" s="53"/>
    </row>
    <row r="245" spans="2:8" x14ac:dyDescent="0.35">
      <c r="B245" s="53"/>
      <c r="C245" s="51"/>
      <c r="D245" s="51"/>
      <c r="E245" s="53"/>
      <c r="F245" s="53"/>
      <c r="G245" s="53"/>
      <c r="H245" s="53"/>
    </row>
    <row r="246" spans="2:8" x14ac:dyDescent="0.35">
      <c r="B246" s="53"/>
      <c r="C246" s="51"/>
      <c r="D246" s="51"/>
      <c r="E246" s="53"/>
      <c r="F246" s="53"/>
      <c r="G246" s="53"/>
      <c r="H246" s="53"/>
    </row>
    <row r="247" spans="2:8" x14ac:dyDescent="0.35">
      <c r="B247" s="53"/>
      <c r="C247" s="51"/>
      <c r="D247" s="51"/>
      <c r="E247" s="53"/>
      <c r="F247" s="53"/>
      <c r="G247" s="53"/>
      <c r="H247" s="53"/>
    </row>
    <row r="248" spans="2:8" x14ac:dyDescent="0.35">
      <c r="B248" s="53"/>
      <c r="C248" s="51"/>
      <c r="D248" s="51"/>
      <c r="E248" s="53"/>
      <c r="F248" s="53"/>
      <c r="G248" s="53"/>
      <c r="H248" s="53"/>
    </row>
    <row r="249" spans="2:8" x14ac:dyDescent="0.35">
      <c r="B249" s="53"/>
      <c r="D249" s="51"/>
      <c r="E249" s="53"/>
      <c r="F249" s="53"/>
      <c r="G249" s="53"/>
      <c r="H249" s="53"/>
    </row>
  </sheetData>
  <sheetProtection algorithmName="SHA-512" hashValue="QFkpcnxoNDVQaYr1UISMTJoiX0wScWmoWSZiRrANh2Rf5ApV1Z+huFI6sp9kAhQnDyopTlul72VdNYU8M4tI1A==" saltValue="ahelaKcLbxWNVx38D2TWRg==" spinCount="100000" sheet="1" objects="1" scenarios="1"/>
  <dataConsolidate/>
  <mergeCells count="51">
    <mergeCell ref="C180:G180"/>
    <mergeCell ref="C181:G181"/>
    <mergeCell ref="C182:G182"/>
    <mergeCell ref="C183:G183"/>
    <mergeCell ref="B4:H4"/>
    <mergeCell ref="B100:B116"/>
    <mergeCell ref="E100:E116"/>
    <mergeCell ref="F100:F116"/>
    <mergeCell ref="G100:G116"/>
    <mergeCell ref="H100:H116"/>
    <mergeCell ref="B1:H1"/>
    <mergeCell ref="B2:H2"/>
    <mergeCell ref="B3:H3"/>
    <mergeCell ref="C100:D100"/>
    <mergeCell ref="C101:D101"/>
    <mergeCell ref="C102:D102"/>
    <mergeCell ref="C103:D103"/>
    <mergeCell ref="C104:D104"/>
    <mergeCell ref="C105:D105"/>
    <mergeCell ref="C106:D106"/>
    <mergeCell ref="C107:D107"/>
    <mergeCell ref="C108:D108"/>
    <mergeCell ref="C109:D109"/>
    <mergeCell ref="F196:G196"/>
    <mergeCell ref="C6:C7"/>
    <mergeCell ref="D6:D7"/>
    <mergeCell ref="E6:E7"/>
    <mergeCell ref="F6:F7"/>
    <mergeCell ref="G6:G7"/>
    <mergeCell ref="C36:D36"/>
    <mergeCell ref="C114:D114"/>
    <mergeCell ref="C115:D115"/>
    <mergeCell ref="C116:D116"/>
    <mergeCell ref="C110:D110"/>
    <mergeCell ref="C111:D111"/>
    <mergeCell ref="C112:D112"/>
    <mergeCell ref="B174:G174"/>
    <mergeCell ref="C175:G175"/>
    <mergeCell ref="H6:H7"/>
    <mergeCell ref="B6:B7"/>
    <mergeCell ref="C113:D113"/>
    <mergeCell ref="C184:G184"/>
    <mergeCell ref="C185:G185"/>
    <mergeCell ref="C186:G186"/>
    <mergeCell ref="D191:F191"/>
    <mergeCell ref="D192:F192"/>
    <mergeCell ref="D193:F193"/>
    <mergeCell ref="C176:G176"/>
    <mergeCell ref="C177:G177"/>
    <mergeCell ref="C178:G178"/>
    <mergeCell ref="C179:G179"/>
  </mergeCells>
  <phoneticPr fontId="2" type="noConversion"/>
  <dataValidations count="1">
    <dataValidation type="list" allowBlank="1" showInputMessage="1" showErrorMessage="1" sqref="E89:E98 E79:E86 E65:E77" xr:uid="{00000000-0002-0000-0000-000000000000}">
      <formula1>#REF!</formula1>
    </dataValidation>
  </dataValidations>
  <printOptions horizontalCentered="1"/>
  <pageMargins left="0.23622047244094491" right="0.23622047244094491" top="1.0629921259842521" bottom="0.94488188976377963" header="0.35433070866141736" footer="0.31496062992125984"/>
  <pageSetup paperSize="9" scale="48" fitToHeight="0" orientation="portrait" r:id="rId1"/>
  <headerFooter alignWithMargins="0">
    <oddHeader>&amp;LContracting Authority:
&amp;G&amp;CFunded by:
&amp;G&amp;Rand:
&amp;G</oddHeader>
    <oddFooter>&amp;LPZA170421T-10013&amp;CAnnex 1 - Bill of quantities&amp;R&amp;P/&amp;N</oddFooter>
  </headerFooter>
  <rowBreaks count="14" manualBreakCount="14">
    <brk id="18" max="16383" man="1"/>
    <brk id="29" max="8" man="1"/>
    <brk id="34" max="8" man="1"/>
    <brk id="43" max="8" man="1"/>
    <brk id="47" max="8" man="1"/>
    <brk id="55" max="16383" man="1"/>
    <brk id="63" max="16383" man="1"/>
    <brk id="72" max="8" man="1"/>
    <brk id="81" max="8" man="1"/>
    <brk id="98" max="8" man="1"/>
    <brk id="128" max="8" man="1"/>
    <brk id="135" max="8" man="1"/>
    <brk id="150" max="8" man="1"/>
    <brk id="172" max="8"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lists!$A$2:$A$11</xm:f>
          </x14:formula1>
          <xm:sqref>E45:E47 E25:E26 E20:E23 E37 E40:E41 E43 E49:E55 E9:E18 E28 E31:E33 E62:E63 E57:E58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election activeCell="C11" sqref="C11"/>
    </sheetView>
  </sheetViews>
  <sheetFormatPr defaultRowHeight="14.5" x14ac:dyDescent="0.35"/>
  <cols>
    <col min="1" max="1" width="9.1796875" customWidth="1"/>
    <col min="2" max="2" width="25" customWidth="1"/>
    <col min="3" max="3" width="23.453125" style="3" customWidth="1"/>
    <col min="4" max="4" width="14.81640625" customWidth="1"/>
  </cols>
  <sheetData>
    <row r="1" spans="1:4" x14ac:dyDescent="0.35">
      <c r="A1" t="s">
        <v>284</v>
      </c>
      <c r="B1" t="s">
        <v>285</v>
      </c>
      <c r="C1" s="3" t="s">
        <v>286</v>
      </c>
      <c r="D1" t="s">
        <v>287</v>
      </c>
    </row>
    <row r="2" spans="1:4" x14ac:dyDescent="0.35">
      <c r="A2" s="1" t="s">
        <v>50</v>
      </c>
      <c r="B2" t="s">
        <v>288</v>
      </c>
      <c r="C2" s="4" t="s">
        <v>289</v>
      </c>
      <c r="D2" s="2" t="s">
        <v>290</v>
      </c>
    </row>
    <row r="3" spans="1:4" ht="16.5" x14ac:dyDescent="0.35">
      <c r="A3" s="1" t="s">
        <v>291</v>
      </c>
      <c r="B3" t="s">
        <v>292</v>
      </c>
      <c r="C3" s="4" t="s">
        <v>293</v>
      </c>
      <c r="D3" s="2" t="s">
        <v>294</v>
      </c>
    </row>
    <row r="4" spans="1:4" ht="16.5" x14ac:dyDescent="0.35">
      <c r="A4" s="1" t="s">
        <v>295</v>
      </c>
      <c r="B4" t="s">
        <v>296</v>
      </c>
      <c r="C4" s="4" t="s">
        <v>297</v>
      </c>
      <c r="D4" s="2" t="s">
        <v>298</v>
      </c>
    </row>
    <row r="5" spans="1:4" x14ac:dyDescent="0.35">
      <c r="A5" s="1" t="s">
        <v>19</v>
      </c>
      <c r="B5" t="s">
        <v>299</v>
      </c>
      <c r="C5" s="4" t="s">
        <v>300</v>
      </c>
      <c r="D5" s="2" t="s">
        <v>301</v>
      </c>
    </row>
    <row r="6" spans="1:4" x14ac:dyDescent="0.35">
      <c r="A6" s="1" t="s">
        <v>11</v>
      </c>
      <c r="B6" t="s">
        <v>302</v>
      </c>
      <c r="C6" s="4"/>
      <c r="D6" s="2"/>
    </row>
    <row r="7" spans="1:4" x14ac:dyDescent="0.35">
      <c r="A7" s="1" t="s">
        <v>303</v>
      </c>
      <c r="B7" t="s">
        <v>304</v>
      </c>
      <c r="C7" s="4"/>
      <c r="D7" s="2"/>
    </row>
    <row r="8" spans="1:4" x14ac:dyDescent="0.35">
      <c r="A8" s="1"/>
      <c r="B8" t="s">
        <v>305</v>
      </c>
      <c r="C8" s="4"/>
      <c r="D8" s="2"/>
    </row>
    <row r="9" spans="1:4" x14ac:dyDescent="0.35">
      <c r="B9" t="s">
        <v>306</v>
      </c>
      <c r="C9" s="4"/>
      <c r="D9" s="2"/>
    </row>
    <row r="10" spans="1:4" x14ac:dyDescent="0.35">
      <c r="A10" s="1"/>
      <c r="B10" t="s">
        <v>307</v>
      </c>
      <c r="C10" s="4"/>
      <c r="D10" s="2"/>
    </row>
    <row r="11" spans="1:4" x14ac:dyDescent="0.35">
      <c r="A11" s="1"/>
      <c r="B11" t="s">
        <v>308</v>
      </c>
      <c r="C11" s="4"/>
      <c r="D11" s="2"/>
    </row>
    <row r="12" spans="1:4" x14ac:dyDescent="0.35">
      <c r="B12" t="s">
        <v>309</v>
      </c>
      <c r="C12" s="4"/>
      <c r="D12" s="2"/>
    </row>
    <row r="13" spans="1:4" x14ac:dyDescent="0.35">
      <c r="B13" t="s">
        <v>310</v>
      </c>
      <c r="C13" s="4"/>
      <c r="D13" s="2"/>
    </row>
    <row r="14" spans="1:4" x14ac:dyDescent="0.35">
      <c r="B14" t="s">
        <v>311</v>
      </c>
      <c r="C14" s="4"/>
      <c r="D14" s="2"/>
    </row>
    <row r="15" spans="1:4" x14ac:dyDescent="0.35">
      <c r="B15" t="s">
        <v>312</v>
      </c>
      <c r="C15" s="4"/>
      <c r="D15" s="2"/>
    </row>
    <row r="16" spans="1:4" x14ac:dyDescent="0.35">
      <c r="B16" t="s">
        <v>313</v>
      </c>
      <c r="C16" s="4"/>
      <c r="D16" s="2"/>
    </row>
    <row r="17" spans="2:3" x14ac:dyDescent="0.35">
      <c r="B17" t="s">
        <v>314</v>
      </c>
      <c r="C17" s="4"/>
    </row>
    <row r="18" spans="2:3" x14ac:dyDescent="0.35">
      <c r="B18" t="s">
        <v>315</v>
      </c>
      <c r="C18" s="4"/>
    </row>
    <row r="19" spans="2:3" x14ac:dyDescent="0.35">
      <c r="B19" t="s">
        <v>316</v>
      </c>
    </row>
    <row r="20" spans="2:3" x14ac:dyDescent="0.35">
      <c r="B20" t="s">
        <v>317</v>
      </c>
      <c r="C20" s="4"/>
    </row>
    <row r="21" spans="2:3" x14ac:dyDescent="0.35">
      <c r="B21" t="s">
        <v>318</v>
      </c>
      <c r="C21" s="4"/>
    </row>
    <row r="22" spans="2:3" x14ac:dyDescent="0.35">
      <c r="B22" t="s">
        <v>319</v>
      </c>
    </row>
  </sheetData>
  <sheetProtection algorithmName="SHA-512" hashValue="50RFuBnQCUfozI0EhEhubb4bNr7tMR4aEHhI4korCB/s/ko+sTaFTnYEFh9zcc5d2bypOQkjEvGcdsPhujAt5g==" saltValue="GY7PD7ftyorn45Hh8reY7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view="pageBreakPreview" topLeftCell="A9" zoomScale="55" zoomScaleNormal="100" zoomScaleSheetLayoutView="55" workbookViewId="0">
      <selection activeCell="A31" sqref="A31"/>
    </sheetView>
  </sheetViews>
  <sheetFormatPr defaultRowHeight="14.5" x14ac:dyDescent="0.35"/>
  <cols>
    <col min="1" max="1" width="117.453125" customWidth="1"/>
  </cols>
  <sheetData>
    <row r="1" spans="1:8" ht="18" customHeight="1" x14ac:dyDescent="0.35">
      <c r="A1" s="18" t="s">
        <v>320</v>
      </c>
      <c r="B1" s="18"/>
      <c r="C1" s="18"/>
      <c r="D1" s="18"/>
      <c r="E1" s="18"/>
      <c r="F1" s="18"/>
      <c r="G1" s="18"/>
      <c r="H1" s="18"/>
    </row>
    <row r="2" spans="1:8" ht="17" x14ac:dyDescent="0.35">
      <c r="A2" s="5"/>
    </row>
    <row r="3" spans="1:8" ht="15.5" x14ac:dyDescent="0.35">
      <c r="A3" s="6" t="s">
        <v>321</v>
      </c>
    </row>
    <row r="4" spans="1:8" ht="48.75" customHeight="1" x14ac:dyDescent="0.35">
      <c r="A4" s="7" t="s">
        <v>322</v>
      </c>
    </row>
    <row r="5" spans="1:8" ht="50.25" customHeight="1" x14ac:dyDescent="0.35">
      <c r="A5" s="7" t="s">
        <v>323</v>
      </c>
    </row>
    <row r="6" spans="1:8" ht="61.5" customHeight="1" x14ac:dyDescent="0.35">
      <c r="A6" s="7" t="s">
        <v>324</v>
      </c>
    </row>
    <row r="7" spans="1:8" ht="39" customHeight="1" x14ac:dyDescent="0.35">
      <c r="A7" s="7" t="s">
        <v>325</v>
      </c>
    </row>
    <row r="8" spans="1:8" ht="23.25" customHeight="1" x14ac:dyDescent="0.35">
      <c r="A8" s="8" t="s">
        <v>326</v>
      </c>
    </row>
    <row r="9" spans="1:8" ht="15.5" x14ac:dyDescent="0.35">
      <c r="A9" s="7"/>
    </row>
    <row r="10" spans="1:8" ht="15.5" x14ac:dyDescent="0.35">
      <c r="A10" s="9" t="s">
        <v>327</v>
      </c>
    </row>
    <row r="11" spans="1:8" ht="15.5" x14ac:dyDescent="0.35">
      <c r="A11" s="10" t="s">
        <v>328</v>
      </c>
    </row>
    <row r="12" spans="1:8" ht="15.5" x14ac:dyDescent="0.35">
      <c r="A12" s="10" t="s">
        <v>329</v>
      </c>
    </row>
    <row r="13" spans="1:8" ht="15.5" x14ac:dyDescent="0.35">
      <c r="A13" s="10" t="s">
        <v>330</v>
      </c>
    </row>
    <row r="14" spans="1:8" ht="15.5" x14ac:dyDescent="0.35">
      <c r="A14" s="10"/>
    </row>
    <row r="15" spans="1:8" ht="15.5" x14ac:dyDescent="0.35">
      <c r="A15" s="9" t="s">
        <v>331</v>
      </c>
    </row>
    <row r="16" spans="1:8" ht="15.5" x14ac:dyDescent="0.35">
      <c r="A16" s="10" t="s">
        <v>332</v>
      </c>
    </row>
    <row r="17" spans="1:1" ht="15.5" x14ac:dyDescent="0.35">
      <c r="A17" s="11" t="s">
        <v>333</v>
      </c>
    </row>
    <row r="18" spans="1:1" ht="15.5" x14ac:dyDescent="0.35">
      <c r="A18" s="11" t="s">
        <v>334</v>
      </c>
    </row>
    <row r="19" spans="1:1" ht="15.5" x14ac:dyDescent="0.35">
      <c r="A19" s="11" t="s">
        <v>335</v>
      </c>
    </row>
    <row r="20" spans="1:1" ht="15.5" x14ac:dyDescent="0.35">
      <c r="A20" s="11"/>
    </row>
    <row r="21" spans="1:1" ht="15.5" x14ac:dyDescent="0.35">
      <c r="A21" s="9" t="s">
        <v>336</v>
      </c>
    </row>
    <row r="22" spans="1:1" ht="15.5" x14ac:dyDescent="0.35">
      <c r="A22" s="10" t="s">
        <v>337</v>
      </c>
    </row>
    <row r="23" spans="1:1" ht="15.5" x14ac:dyDescent="0.35">
      <c r="A23" s="10" t="s">
        <v>333</v>
      </c>
    </row>
    <row r="24" spans="1:1" ht="15.5" x14ac:dyDescent="0.35">
      <c r="A24" s="10"/>
    </row>
    <row r="25" spans="1:1" ht="15.5" x14ac:dyDescent="0.35">
      <c r="A25" s="9" t="s">
        <v>338</v>
      </c>
    </row>
    <row r="26" spans="1:1" ht="15.5" x14ac:dyDescent="0.35">
      <c r="A26" s="10" t="s">
        <v>339</v>
      </c>
    </row>
    <row r="27" spans="1:1" ht="15.5" x14ac:dyDescent="0.35">
      <c r="A27" s="10"/>
    </row>
    <row r="28" spans="1:1" ht="15.5" x14ac:dyDescent="0.35">
      <c r="A28" s="9" t="s">
        <v>340</v>
      </c>
    </row>
    <row r="29" spans="1:1" ht="15.5" x14ac:dyDescent="0.35">
      <c r="A29" s="10" t="s">
        <v>341</v>
      </c>
    </row>
    <row r="30" spans="1:1" ht="15.5" x14ac:dyDescent="0.35">
      <c r="A30" s="10"/>
    </row>
    <row r="31" spans="1:1" ht="15.5" x14ac:dyDescent="0.35">
      <c r="A31" s="9" t="s">
        <v>342</v>
      </c>
    </row>
    <row r="32" spans="1:1" ht="15.5" x14ac:dyDescent="0.35">
      <c r="A32" s="10" t="s">
        <v>343</v>
      </c>
    </row>
    <row r="33" spans="1:1" ht="15.5" x14ac:dyDescent="0.35">
      <c r="A33" s="7"/>
    </row>
    <row r="34" spans="1:1" ht="15.5" x14ac:dyDescent="0.35">
      <c r="A34" s="9" t="s">
        <v>344</v>
      </c>
    </row>
    <row r="35" spans="1:1" ht="15.5" x14ac:dyDescent="0.35">
      <c r="A35" s="10" t="s">
        <v>345</v>
      </c>
    </row>
    <row r="36" spans="1:1" ht="15.5" x14ac:dyDescent="0.35">
      <c r="A36" s="7"/>
    </row>
    <row r="37" spans="1:1" ht="15.5" x14ac:dyDescent="0.35">
      <c r="A37" s="9" t="s">
        <v>346</v>
      </c>
    </row>
    <row r="38" spans="1:1" ht="15.5" x14ac:dyDescent="0.35">
      <c r="A38" s="10" t="s">
        <v>347</v>
      </c>
    </row>
    <row r="39" spans="1:1" ht="15.5" x14ac:dyDescent="0.35">
      <c r="A39" s="10" t="s">
        <v>343</v>
      </c>
    </row>
    <row r="40" spans="1:1" ht="15.5" x14ac:dyDescent="0.35">
      <c r="A40" s="10"/>
    </row>
    <row r="41" spans="1:1" ht="15.5" x14ac:dyDescent="0.35">
      <c r="A41" s="9" t="s">
        <v>348</v>
      </c>
    </row>
    <row r="42" spans="1:1" ht="15.5" x14ac:dyDescent="0.35">
      <c r="A42" s="10" t="s">
        <v>349</v>
      </c>
    </row>
    <row r="43" spans="1:1" ht="15.5" x14ac:dyDescent="0.35">
      <c r="A43" s="10" t="s">
        <v>350</v>
      </c>
    </row>
    <row r="44" spans="1:1" ht="15.5" x14ac:dyDescent="0.35">
      <c r="A44" s="7"/>
    </row>
    <row r="45" spans="1:1" ht="15.5" x14ac:dyDescent="0.35">
      <c r="A45" s="12" t="s">
        <v>351</v>
      </c>
    </row>
    <row r="46" spans="1:1" ht="15.5" x14ac:dyDescent="0.35">
      <c r="A46" s="10" t="s">
        <v>352</v>
      </c>
    </row>
    <row r="47" spans="1:1" ht="15.5" x14ac:dyDescent="0.35">
      <c r="A47" s="7"/>
    </row>
    <row r="48" spans="1:1" ht="46.5" x14ac:dyDescent="0.35">
      <c r="A48" s="7" t="s">
        <v>353</v>
      </c>
    </row>
    <row r="49" spans="1:1" ht="15.5" x14ac:dyDescent="0.35">
      <c r="A49" s="9" t="s">
        <v>354</v>
      </c>
    </row>
    <row r="50" spans="1:1" ht="15.5" x14ac:dyDescent="0.35">
      <c r="A50" s="7" t="s">
        <v>355</v>
      </c>
    </row>
    <row r="51" spans="1:1" ht="38.25" customHeight="1" x14ac:dyDescent="0.35">
      <c r="A51" s="7" t="s">
        <v>356</v>
      </c>
    </row>
    <row r="52" spans="1:1" ht="36" customHeight="1" x14ac:dyDescent="0.35">
      <c r="A52" s="7" t="s">
        <v>357</v>
      </c>
    </row>
    <row r="53" spans="1:1" ht="98.25" customHeight="1" x14ac:dyDescent="0.35">
      <c r="A53" s="7" t="s">
        <v>358</v>
      </c>
    </row>
    <row r="54" spans="1:1" ht="15.5" x14ac:dyDescent="0.35">
      <c r="A54" s="7" t="s">
        <v>359</v>
      </c>
    </row>
    <row r="55" spans="1:1" ht="31" x14ac:dyDescent="0.35">
      <c r="A55" s="7" t="s">
        <v>360</v>
      </c>
    </row>
    <row r="56" spans="1:1" ht="15.5" x14ac:dyDescent="0.35">
      <c r="A56" s="7" t="s">
        <v>361</v>
      </c>
    </row>
    <row r="57" spans="1:1" ht="31" x14ac:dyDescent="0.35">
      <c r="A57" s="7" t="s">
        <v>362</v>
      </c>
    </row>
    <row r="58" spans="1:1" ht="15.5" x14ac:dyDescent="0.35">
      <c r="A58" s="7" t="s">
        <v>363</v>
      </c>
    </row>
    <row r="59" spans="1:1" ht="15.5" x14ac:dyDescent="0.35">
      <c r="A59" s="7" t="s">
        <v>364</v>
      </c>
    </row>
    <row r="60" spans="1:1" ht="15.5" x14ac:dyDescent="0.35">
      <c r="A60" s="7" t="s">
        <v>365</v>
      </c>
    </row>
    <row r="61" spans="1:1" ht="15.5" x14ac:dyDescent="0.35">
      <c r="A61" s="7" t="s">
        <v>366</v>
      </c>
    </row>
    <row r="62" spans="1:1" ht="15.5" x14ac:dyDescent="0.35">
      <c r="A62" s="7" t="s">
        <v>367</v>
      </c>
    </row>
    <row r="63" spans="1:1" ht="15.5" x14ac:dyDescent="0.35">
      <c r="A63" s="7" t="s">
        <v>368</v>
      </c>
    </row>
    <row r="64" spans="1:1" ht="31" x14ac:dyDescent="0.35">
      <c r="A64" s="7" t="s">
        <v>369</v>
      </c>
    </row>
    <row r="65" spans="1:1" ht="15.5" x14ac:dyDescent="0.35">
      <c r="A65" s="7" t="s">
        <v>370</v>
      </c>
    </row>
    <row r="66" spans="1:1" ht="15.5" x14ac:dyDescent="0.35">
      <c r="A66" s="13" t="s">
        <v>371</v>
      </c>
    </row>
    <row r="67" spans="1:1" ht="15.5" x14ac:dyDescent="0.35">
      <c r="A67" s="7" t="s">
        <v>372</v>
      </c>
    </row>
    <row r="68" spans="1:1" ht="77.5" x14ac:dyDescent="0.35">
      <c r="A68" s="7" t="s">
        <v>373</v>
      </c>
    </row>
    <row r="69" spans="1:1" ht="15.5" x14ac:dyDescent="0.35">
      <c r="A69" s="7" t="s">
        <v>374</v>
      </c>
    </row>
    <row r="70" spans="1:1" ht="15.5" x14ac:dyDescent="0.35">
      <c r="A70" s="7"/>
    </row>
  </sheetData>
  <sheetProtection algorithmName="SHA-512" hashValue="zdeRESlmoboNdiXw/OortnBV431FIQcJpwrPoXkka9V95C+3QbXb/m8PtaG3blfdveU1udi3xaIbEWZTo8+GiA==" saltValue="6JF1cOnW040Ow14JWyCIcQ==" spinCount="100000" sheet="1" objects="1" scenarios="1"/>
  <mergeCells count="1">
    <mergeCell ref="A1:H1"/>
  </mergeCells>
  <pageMargins left="0.7" right="0.7" top="0.75" bottom="0.75" header="0.3" footer="0.3"/>
  <pageSetup scale="14" orientation="portrait" r:id="rId1"/>
  <rowBreaks count="1" manualBreakCount="1">
    <brk id="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view="pageBreakPreview" zoomScale="130" zoomScaleNormal="100" zoomScaleSheetLayoutView="130" workbookViewId="0">
      <selection activeCell="A6" sqref="A6"/>
    </sheetView>
  </sheetViews>
  <sheetFormatPr defaultRowHeight="14.5" x14ac:dyDescent="0.35"/>
  <cols>
    <col min="1" max="1" width="71.54296875" customWidth="1"/>
  </cols>
  <sheetData>
    <row r="1" spans="1:1" ht="34" x14ac:dyDescent="0.35">
      <c r="A1" s="5" t="s">
        <v>375</v>
      </c>
    </row>
    <row r="2" spans="1:1" ht="17" x14ac:dyDescent="0.35">
      <c r="A2" s="5" t="s">
        <v>376</v>
      </c>
    </row>
    <row r="3" spans="1:1" ht="15.5" x14ac:dyDescent="0.35">
      <c r="A3" s="6" t="s">
        <v>154</v>
      </c>
    </row>
    <row r="5" spans="1:1" x14ac:dyDescent="0.35">
      <c r="A5" s="14" t="s">
        <v>155</v>
      </c>
    </row>
    <row r="6" spans="1:1" ht="29" x14ac:dyDescent="0.35">
      <c r="A6" s="15" t="s">
        <v>157</v>
      </c>
    </row>
    <row r="7" spans="1:1" x14ac:dyDescent="0.35">
      <c r="A7" s="15" t="s">
        <v>160</v>
      </c>
    </row>
    <row r="8" spans="1:1" ht="29" x14ac:dyDescent="0.35">
      <c r="A8" s="15" t="s">
        <v>377</v>
      </c>
    </row>
    <row r="9" spans="1:1" x14ac:dyDescent="0.35">
      <c r="A9" s="15" t="s">
        <v>161</v>
      </c>
    </row>
    <row r="10" spans="1:1" x14ac:dyDescent="0.35">
      <c r="A10" s="15" t="s">
        <v>162</v>
      </c>
    </row>
    <row r="11" spans="1:1" x14ac:dyDescent="0.35">
      <c r="A11" s="15" t="s">
        <v>163</v>
      </c>
    </row>
    <row r="12" spans="1:1" x14ac:dyDescent="0.35">
      <c r="A12" s="15" t="s">
        <v>164</v>
      </c>
    </row>
    <row r="13" spans="1:1" x14ac:dyDescent="0.35">
      <c r="A13" s="15" t="s">
        <v>165</v>
      </c>
    </row>
    <row r="14" spans="1:1" x14ac:dyDescent="0.35">
      <c r="A14" s="15" t="s">
        <v>166</v>
      </c>
    </row>
    <row r="15" spans="1:1" ht="29" x14ac:dyDescent="0.35">
      <c r="A15" s="15" t="s">
        <v>167</v>
      </c>
    </row>
    <row r="16" spans="1:1" ht="72.5" x14ac:dyDescent="0.35">
      <c r="A16" s="16" t="s">
        <v>169</v>
      </c>
    </row>
    <row r="17" spans="1:1" ht="29" x14ac:dyDescent="0.35">
      <c r="A17" s="17" t="s">
        <v>170</v>
      </c>
    </row>
  </sheetData>
  <sheetProtection algorithmName="SHA-512" hashValue="I0Wr1B7slRHbjSEJZQmtHXT/wG1yR1cq6hOygvcqut7H2vsfvh9zhSHqWwr3c7gFlHGmLBnWzFEQ2ji9Kwwagw==" saltValue="kbzWwI9azOlps80wAbuIB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TaxCatchAll xmlns="3a2cca07-d411-4b48-b7e8-c526dfd39ce0">
      <Value>148</Value>
      <Value>402</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lcf76f155ced4ddcb4097134ff3c332f xmlns="bd8679c4-60e4-4c39-b071-1d80d6be7345">
      <Terms xmlns="http://schemas.microsoft.com/office/infopath/2007/PartnerControls"/>
    </lcf76f155ced4ddcb4097134ff3c332f>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PSE22001-10074</TermName>
          <TermId xmlns="http://schemas.microsoft.com/office/infopath/2007/PartnerControls">9b64e5fb-18cf-4864-a411-239b1a18b061</TermId>
        </TermInfo>
      </Terms>
    </l9d65098618b4a8fbbe87718e7187e6b>
    <_dlc_DocId xmlns="508ba6eb-9e09-4fd5-92f2-2d9921329f2d">PSEENABEL-293876669-252291</_dlc_DocId>
    <_dlc_DocIdUrl xmlns="508ba6eb-9e09-4fd5-92f2-2d9921329f2d">
      <Url>https://enabelbe.sharepoint.com/sites/PSE/_layouts/15/DocIdRedir.aspx?ID=PSEENABEL-293876669-252291</Url>
      <Description>PSEENABEL-293876669-252291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D9F43A-5FBF-40D5-9406-77D782F8A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F9F9FE-FF35-424B-BF44-A263EE37EF7F}">
  <ds:schemaRefs>
    <ds:schemaRef ds:uri="http://schemas.microsoft.com/office/2006/metadata/properties"/>
    <ds:schemaRef ds:uri="http://schemas.microsoft.com/office/infopath/2007/PartnerControls"/>
    <ds:schemaRef ds:uri="http://schemas.microsoft.com/sharepoint/v3"/>
    <ds:schemaRef ds:uri="14a9c00f-d9e3-4eb9-aad3-f69239d17d9c"/>
    <ds:schemaRef ds:uri="3a2cca07-d411-4b48-b7e8-c526dfd39ce0"/>
    <ds:schemaRef ds:uri="bd8679c4-60e4-4c39-b071-1d80d6be7345"/>
    <ds:schemaRef ds:uri="508ba6eb-9e09-4fd5-92f2-2d9921329f2d"/>
  </ds:schemaRefs>
</ds:datastoreItem>
</file>

<file path=customXml/itemProps3.xml><?xml version="1.0" encoding="utf-8"?>
<ds:datastoreItem xmlns:ds="http://schemas.openxmlformats.org/officeDocument/2006/customXml" ds:itemID="{619F7F17-796A-4735-8681-B6C6AD4A5DE7}">
  <ds:schemaRefs>
    <ds:schemaRef ds:uri="http://schemas.microsoft.com/sharepoint/events"/>
  </ds:schemaRefs>
</ds:datastoreItem>
</file>

<file path=customXml/itemProps4.xml><?xml version="1.0" encoding="utf-8"?>
<ds:datastoreItem xmlns:ds="http://schemas.openxmlformats.org/officeDocument/2006/customXml" ds:itemID="{8C2C86BF-EEAB-4F15-A1C3-1DC3793E0A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Lot 2</vt:lpstr>
      <vt:lpstr>lists</vt:lpstr>
      <vt:lpstr>Mech. Preamble</vt:lpstr>
      <vt:lpstr>Elect. Preamble</vt:lpstr>
      <vt:lpstr>'Lot 2'!Print_Area</vt:lpstr>
      <vt:lpstr>'Lot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Sarraj</dc:creator>
  <cp:keywords/>
  <dc:description/>
  <cp:lastModifiedBy>ABOUDI, Walid</cp:lastModifiedBy>
  <cp:revision/>
  <dcterms:created xsi:type="dcterms:W3CDTF">2019-12-09T08:45:40Z</dcterms:created>
  <dcterms:modified xsi:type="dcterms:W3CDTF">2025-06-18T09:43:45Z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Document_Language">
    <vt:lpwstr>2</vt:lpwstr>
  </property>
  <property fmtid="{D5CDD505-2E9C-101B-9397-08002B2CF9AE}" pid="4" name="Country">
    <vt:lpwstr>1;#PSE|9ea7551c-3779-4ad9-9661-273f91da302a</vt:lpwstr>
  </property>
  <property fmtid="{D5CDD505-2E9C-101B-9397-08002B2CF9AE}" pid="5" name="_dlc_DocIdItemGuid">
    <vt:lpwstr>a6823df8-acff-47c7-a538-4b430f16eb9d</vt:lpwstr>
  </property>
  <property fmtid="{D5CDD505-2E9C-101B-9397-08002B2CF9AE}" pid="6" name="Contract_reference">
    <vt:lpwstr>402</vt:lpwstr>
  </property>
  <property fmtid="{D5CDD505-2E9C-101B-9397-08002B2CF9AE}" pid="7" name="Project_code">
    <vt:lpwstr>148</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ies>
</file>