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enabelbe.sharepoint.com/sites/BFA/Contracts/21_Marchés_Publics/BFA2300111_LASSO_BOROMO/BFA23001_LASSO_WASH/BFA23001-10036 Travaux de réhabilitation de l’adduction d’eau potable simplifiée/2_CSC/"/>
    </mc:Choice>
  </mc:AlternateContent>
  <xr:revisionPtr revIDLastSave="42" documentId="8_{E460CBD9-9B93-4D8B-A490-3E9AC2956430}" xr6:coauthVersionLast="47" xr6:coauthVersionMax="47" xr10:uidLastSave="{06DE52EB-E8AC-4E24-8242-673566E61AD1}"/>
  <bookViews>
    <workbookView xWindow="-120" yWindow="-120" windowWidth="20730" windowHeight="11160" xr2:uid="{E943AF30-8496-4AAE-B086-2F79DE509913}"/>
  </bookViews>
  <sheets>
    <sheet name="Travaux"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G36" i="1"/>
  <c r="G34" i="1"/>
  <c r="G33" i="1"/>
  <c r="G32" i="1"/>
  <c r="G31" i="1"/>
  <c r="G30" i="1"/>
  <c r="G29" i="1"/>
  <c r="G28" i="1"/>
  <c r="G27" i="1"/>
  <c r="G26" i="1"/>
  <c r="G25" i="1"/>
  <c r="G24" i="1"/>
  <c r="G23" i="1"/>
  <c r="G21" i="1"/>
  <c r="G20" i="1"/>
  <c r="G19" i="1"/>
  <c r="G18" i="1"/>
  <c r="G14" i="1"/>
  <c r="G13" i="1"/>
  <c r="G12" i="1" l="1"/>
  <c r="G17" i="1"/>
  <c r="G16" i="1"/>
  <c r="G8" i="1"/>
  <c r="G6" i="1"/>
  <c r="G5" i="1"/>
  <c r="G9" i="1"/>
  <c r="G7" i="1"/>
  <c r="G4" i="1" l="1"/>
  <c r="G38" i="1" s="1"/>
  <c r="G39" i="1" l="1"/>
  <c r="G40" i="1" s="1"/>
</calcChain>
</file>

<file path=xl/sharedStrings.xml><?xml version="1.0" encoding="utf-8"?>
<sst xmlns="http://schemas.openxmlformats.org/spreadsheetml/2006/main" count="113" uniqueCount="90">
  <si>
    <t>Lot unique : TRAVAUX DE REHABILIATION DU SYSTEME D’ADDUCTION D’EAU POTABLE SIMPLIFIEE DU CMA DE BOROMO</t>
  </si>
  <si>
    <t>No</t>
  </si>
  <si>
    <t>Description</t>
  </si>
  <si>
    <t>Spécification</t>
  </si>
  <si>
    <t>Unité</t>
  </si>
  <si>
    <t>Quantité</t>
  </si>
  <si>
    <t>Prix unitaire en XOF (HT)</t>
  </si>
  <si>
    <t>Prix total en en XOF (HT)</t>
  </si>
  <si>
    <t>I. TRAVAUX D'EXECUTION DU FORAGE A GROS DEBIT</t>
  </si>
  <si>
    <t>I.1</t>
  </si>
  <si>
    <t>INSTALLATION DU CHANTIER</t>
  </si>
  <si>
    <t xml:space="preserve">Améné et Repli du chantier </t>
  </si>
  <si>
    <t>ff</t>
  </si>
  <si>
    <t>I.2</t>
  </si>
  <si>
    <t>ETUDE GEOPHYSIQUE</t>
  </si>
  <si>
    <t>Etudes géophysiques et hydrogéologiques pour recherche de gros debit (Q&gt;5 m3/h )</t>
  </si>
  <si>
    <t>Ens</t>
  </si>
  <si>
    <t>PM</t>
  </si>
  <si>
    <t>I.3</t>
  </si>
  <si>
    <t>FORATION</t>
  </si>
  <si>
    <t>Implantation et réalisation d'un Forage positif avec un débit supérieur ou égal à 5 m3/h comprenant : le forage dans l’altération et le socle (éventuellement jusqu’à la profondeur maximale)  et leur alésage ; la mise en place d’une colonne de travail et d’une colonne de captage, du massif filtrant, tout venant et de la cimentation en tête et toutes sujétions</t>
  </si>
  <si>
    <t>I.4</t>
  </si>
  <si>
    <t>DEVELOPPEMENT</t>
  </si>
  <si>
    <t xml:space="preserve">Développement à l’air lift jusqu'à obtention de l'eau claire (minimum 4h) avec mesure de débit de développement toutes les 15 min, et mesure de niveaux avant et après développement. </t>
  </si>
  <si>
    <t>h</t>
  </si>
  <si>
    <t>I.5</t>
  </si>
  <si>
    <t>ESSAIS DE POMPAGE</t>
  </si>
  <si>
    <t>Essais de pompage-méthode CIEH courte durée suivi d'un essai de longue durée pendant 72h, suivi d'une remonté de 24h de remontée. Réaliser des mesures de pH, conductivité et température</t>
  </si>
  <si>
    <t>I.6</t>
  </si>
  <si>
    <t>ANALYSES DE LA QUALITE DE L'EAU</t>
  </si>
  <si>
    <t>Analyse de l'eau (physico-chimique, bactériologique dans un laboratoire agréé)</t>
  </si>
  <si>
    <t>u</t>
  </si>
  <si>
    <t xml:space="preserve">II. CHÂTEAU D'EAU DE  15 m3 , hfc=10 m </t>
  </si>
  <si>
    <t xml:space="preserve">II. CHÂTEAU D'EAU DE 70 m3 , hfc=10 m </t>
  </si>
  <si>
    <t>I.7</t>
  </si>
  <si>
    <t>CHÂTEAU D'EAU</t>
  </si>
  <si>
    <t>Construction d’un château d'eau métallique cylindrique avec fond bombé et surélevé par 3 poteaux métalliques (Capacité utile de 15 m3 hauteur sous radier égale à 10 m) comprenant les études géotechniques, y compris les notes de calculs, les études d’exécution,  la fabrication en atelier, le transport, l’exécution de la fondation en béton armé de qualité, le revêtement interne et externe, l’installation des équipements hydrauliques (tuyauterie, robinetterie, indicateur de niveau,etc.) le rinçage et la désinfection tel que décrit dans le CCTP et toutes sujétions.+ visibilité( bailleur, enabel et armoirie nationale)</t>
  </si>
  <si>
    <t>I.8</t>
  </si>
  <si>
    <t>Construction d'un regard (by pass) au pied du château y compris les équipements nécessaires de 1,1m x 0,95 m au pied du château comprenant l’implantation, la fouille, la mise en œuvre du béton en béton armé de qualité dosé à 350 kg/m3,  pour les parois et le fond et toutes sujétions.</t>
  </si>
  <si>
    <t>FF</t>
  </si>
  <si>
    <t>I.9</t>
  </si>
  <si>
    <t>Fourniture et pose d’un  compteur DN 50 y compris toutes les pièces de raccordement sur la conduite de distribution au pied du CE et toutes sujétions.</t>
  </si>
  <si>
    <t>III. EXHAURE</t>
  </si>
  <si>
    <t>I.10</t>
  </si>
  <si>
    <t>TETE DE FORAGE</t>
  </si>
  <si>
    <t xml:space="preserve">Génie Civil de la tête du forage conformément au plan,  enduit interne et externe+enduit tyrolien, couvercle metallique avec cadenas)     </t>
  </si>
  <si>
    <t>I.11</t>
  </si>
  <si>
    <t>Founiture et raccordement d'équipements hydromécaniques (ventouse, coudes, raccords union M/F, bride ronde filetée, compteur, clapet AR, manomètre, pressostat, filtre, vanne, robinet de prise) sur la tête de forage y compris butée et support et toute autre sujétion de pose</t>
  </si>
  <si>
    <t>I.12</t>
  </si>
  <si>
    <t xml:space="preserve">	
SYSTÈME DE POMPAGE</t>
  </si>
  <si>
    <r>
      <rPr>
        <sz val="12"/>
        <color rgb="FF000000"/>
        <rFont val="Times New Roman"/>
      </rPr>
      <t>Fourniture, pose et mise en service d'une électropompe immergée de 4’’, de type grundfos ou Lorentz  au moins 5 m</t>
    </r>
    <r>
      <rPr>
        <vertAlign val="superscript"/>
        <sz val="12"/>
        <color rgb="FF000000"/>
        <rFont val="Times New Roman"/>
      </rPr>
      <t>3</t>
    </r>
    <r>
      <rPr>
        <sz val="12"/>
        <color rgb="FF000000"/>
        <rFont val="Times New Roman"/>
      </rPr>
      <t>/h  HMT 80 avec possibilité de fonctionnement en courant continu et alternatif,  MPPT, protection intégrée contre le fonctionnement à sec, la surchauffe et la surintensité, y compris boite de jonction étanche, câble d'alimentation de la pompe à partir de la tête de forage et câble de sécurité en acier inoxydable. la pompe devra être connecté de floteur sonde niveau haut dans le chateau d'eau</t>
    </r>
  </si>
  <si>
    <t>I.13</t>
  </si>
  <si>
    <t>Fourniture, pose et mise en service d’une station solaire complète de 2.5 kW (plateforme, panneaux photovoltaïques, régulateur de charge solaire, , câbles, accessoires, système anti vol etc…), y compris toutes sujétions.</t>
  </si>
  <si>
    <t>I.14</t>
  </si>
  <si>
    <t>Fourniture, pose et raccordement d'une armoire électrique d'automatisme équipée conformément au descriptif pour l'alimentation, la commande et l'asservissement d'une électropompe immergée et tout câblage de la tête de forage au local technique (cofret de protection et cofret de commande de la pompe)  et y compris toute sujétion</t>
  </si>
  <si>
    <t>Local technique</t>
  </si>
  <si>
    <t>Construction du local technique y compris installations et accessoires électriques (coffret de protection, coffret de commande de la pompe) y compris toute sujétion</t>
  </si>
  <si>
    <t>IV. RESEAUX DE REFOULEMENT/DISTRIBUTION</t>
  </si>
  <si>
    <t>I.15</t>
  </si>
  <si>
    <t>CANALISATIONS</t>
  </si>
  <si>
    <t xml:space="preserve">Excavation, fourniture et pose de conduite de refoulement de tuyau PEHD DN 63 PN 10, y compris toutes sujétions (lit de sable, grillage avertisseur et pose de pièces spéciales (...)  </t>
  </si>
  <si>
    <t>ml</t>
  </si>
  <si>
    <t xml:space="preserve">Excavation, fourniture et pose de tuyau PEHD DN32  PN10 y compris clapet antiretour pour conexion de conduite de l'ONEA au réseau de distribution , y compris toutes sujétions (lit de sable, grillage avertisseur et pose de pièces spéciales (...)  </t>
  </si>
  <si>
    <t xml:space="preserve">Excavation, fourniture et pose de tuyau PEHD DN32  PN10 pour conduite secondaire de distribution, y compris toutes sujétions (lit de sable, grillage avertisseur et pose de pièces spéciales (...)  </t>
  </si>
  <si>
    <t>I.16</t>
  </si>
  <si>
    <t xml:space="preserve">Excavation, fourniture et pose de tuyau PEHD DN50 PN10 pour conduites principales de distribution, y compris toutes sujétions (lit de sable, grillage avertisseur et pose de pièces spéciales (...)  </t>
  </si>
  <si>
    <t>Construction d'un système de lavage des mains à 2 robinets y compris miroir devant le district sanitaire + Diagnostic et reparation de la plombérie y compris toutes sujétions du lavabo de la salle de soins du service	Odonto,du lavabo de la salle de consulatation+du lavabo de la cuisine externe de la Pédiatrie, de la douche, du robinet derrière l'imagérie médicale du service du laboratoire et la conduite d'arrivée au lavabo et la salle de stérilisation du service Ophtalmo</t>
  </si>
  <si>
    <t>I.17</t>
  </si>
  <si>
    <t xml:space="preserve">MENUISERIE POUR CLÔTURE GRILLAGEE DU CHAMP SOLAIRE ET TETE DE FORAGE DE 10 m X 10 m </t>
  </si>
  <si>
    <t>Fourniture et pose des cornières de 50 espacés de 2m et trouées à 3 niveaux pour faire passer  les fils galva</t>
  </si>
  <si>
    <t>I.18</t>
  </si>
  <si>
    <t>Fourniture et pose de grillages souple de hauteur 2 m  avec de maille moyenne et de fil solide</t>
  </si>
  <si>
    <t>I.19</t>
  </si>
  <si>
    <t>Fourniture et pose de fils galva; posé en horizontal à 3 niveaux.</t>
  </si>
  <si>
    <t>I.20</t>
  </si>
  <si>
    <t xml:space="preserve">Fourniture et pose tendeur avec accessoires </t>
  </si>
  <si>
    <t>U</t>
  </si>
  <si>
    <t>I.21</t>
  </si>
  <si>
    <t>Fourniture et pose de cadenas marque vachette pour les portes</t>
  </si>
  <si>
    <t>I.22</t>
  </si>
  <si>
    <t>Fourniture et pose de porte en grille  (2mx1,50m)</t>
  </si>
  <si>
    <t>I.23</t>
  </si>
  <si>
    <t xml:space="preserve">PLAQUE DE VISIBILITE </t>
  </si>
  <si>
    <t>Plaque de visibilité Description : Pieds : Tube carré lourd de 50 de 2 mètre chacun Cadre du panneau en tube carré lourd de 35 mm Panneau de L : 1m60 x H : 80 cm en feuille lourde de 10 mm appelé tôle noire. Inscription sur les 2 faces Démontable (vis)</t>
  </si>
  <si>
    <t xml:space="preserve">Plan d'execution des ouvrages nécessaires </t>
  </si>
  <si>
    <t xml:space="preserve">Plan de recollement </t>
  </si>
  <si>
    <t>Montant total hors TVA (HTVA)</t>
  </si>
  <si>
    <t>Montant TVA (18%)</t>
  </si>
  <si>
    <t>Montant total Toutes Taxes Comprises (TTC)</t>
  </si>
  <si>
    <t>V.PLANS D'EXECUTION ET DE RECOLLEMENT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</si>
</sst>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Aptos Narrow"/>
      <family val="2"/>
      <scheme val="minor"/>
    </font>
    <font>
      <b/>
      <sz val="14"/>
      <color theme="1"/>
      <name val="Times New Roman"/>
      <family val="1"/>
    </font>
    <font>
      <b/>
      <sz val="12"/>
      <color theme="1"/>
      <name val="Times New Roman"/>
      <family val="1"/>
    </font>
    <font>
      <sz val="12"/>
      <color theme="1"/>
      <name val="Times New Roman"/>
      <family val="1"/>
    </font>
    <font>
      <sz val="12"/>
      <color rgb="FF000000"/>
      <name val="Times New Roman"/>
      <family val="1"/>
    </font>
    <font>
      <sz val="8"/>
      <name val="Aptos Narrow"/>
      <family val="2"/>
      <scheme val="minor"/>
    </font>
    <font>
      <b/>
      <sz val="12"/>
      <color rgb="FFFF0000"/>
      <name val="Times New Roman"/>
      <family val="1"/>
    </font>
    <font>
      <sz val="12"/>
      <color rgb="FF000000"/>
      <name val="Times New Roman"/>
    </font>
    <font>
      <sz val="12"/>
      <color theme="1"/>
      <name val="Times New Roman"/>
    </font>
    <font>
      <sz val="12"/>
      <color rgb="FFFF0000"/>
      <name val="Times New Roman"/>
      <charset val="1"/>
    </font>
    <font>
      <vertAlign val="superscript"/>
      <sz val="12"/>
      <color rgb="FF000000"/>
      <name val="Times New Roman"/>
    </font>
    <font>
      <sz val="11"/>
      <color theme="1"/>
      <name val="Aptos Narrow"/>
      <family val="2"/>
      <scheme val="minor"/>
    </font>
    <font>
      <b/>
      <sz val="12"/>
      <name val="Times New Roman"/>
      <family val="1"/>
    </font>
  </fonts>
  <fills count="2">
    <fill>
      <patternFill patternType="none"/>
    </fill>
    <fill>
      <patternFill patternType="gray125"/>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1" fontId="11" fillId="0" borderId="0" applyFont="0" applyFill="0" applyBorder="0" applyAlignment="0" applyProtection="0"/>
  </cellStyleXfs>
  <cellXfs count="44">
    <xf numFmtId="0" fontId="0" fillId="0" borderId="0" xfId="0"/>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left" vertical="center" wrapText="1"/>
    </xf>
    <xf numFmtId="0" fontId="6" fillId="0" borderId="7" xfId="0" applyFont="1" applyBorder="1" applyAlignment="1">
      <alignment horizontal="left" vertical="center" wrapText="1"/>
    </xf>
    <xf numFmtId="0" fontId="8" fillId="0" borderId="5" xfId="0" applyFont="1" applyBorder="1" applyAlignment="1">
      <alignment horizontal="left" vertical="center" wrapText="1"/>
    </xf>
    <xf numFmtId="0" fontId="9" fillId="0" borderId="0" xfId="0" applyFont="1"/>
    <xf numFmtId="0" fontId="7" fillId="0" borderId="5" xfId="0" applyFont="1" applyBorder="1" applyAlignment="1">
      <alignment horizontal="left" vertical="center" wrapText="1"/>
    </xf>
    <xf numFmtId="0" fontId="4" fillId="0" borderId="5" xfId="0" applyFont="1" applyBorder="1" applyAlignment="1">
      <alignment horizontal="center" vertical="center" wrapText="1"/>
    </xf>
    <xf numFmtId="41" fontId="3" fillId="0" borderId="5" xfId="1" applyFont="1" applyBorder="1" applyAlignment="1">
      <alignment horizontal="left" vertical="center" wrapText="1"/>
    </xf>
    <xf numFmtId="41" fontId="3" fillId="0" borderId="5" xfId="0"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41" fontId="3" fillId="0" borderId="7" xfId="1" applyFont="1" applyBorder="1" applyAlignment="1">
      <alignment horizontal="left" vertical="center" wrapText="1"/>
    </xf>
    <xf numFmtId="41" fontId="3" fillId="0" borderId="8" xfId="0" applyNumberFormat="1" applyFont="1" applyBorder="1" applyAlignment="1">
      <alignment horizontal="left" vertical="center" wrapText="1"/>
    </xf>
    <xf numFmtId="41" fontId="3" fillId="0" borderId="5" xfId="0" applyNumberFormat="1" applyFont="1" applyBorder="1" applyAlignment="1">
      <alignment horizontal="left" vertical="center"/>
    </xf>
    <xf numFmtId="41" fontId="0" fillId="0" borderId="0" xfId="0" applyNumberForma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2"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cellXfs>
  <cellStyles count="2">
    <cellStyle name="Millier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BD5A-8895-4A3E-A8E7-ADA303CC1EC9}">
  <dimension ref="A1:H40"/>
  <sheetViews>
    <sheetView tabSelected="1" workbookViewId="0">
      <pane ySplit="2" topLeftCell="A3" activePane="bottomLeft" state="frozen"/>
      <selection pane="bottomLeft" activeCell="F43" sqref="F43"/>
    </sheetView>
  </sheetViews>
  <sheetFormatPr baseColWidth="10" defaultColWidth="11.42578125" defaultRowHeight="15" x14ac:dyDescent="0.25"/>
  <cols>
    <col min="2" max="2" width="28.28515625" customWidth="1"/>
    <col min="3" max="3" width="46.7109375" customWidth="1"/>
    <col min="6" max="6" width="15.85546875" customWidth="1"/>
    <col min="7" max="7" width="15.28515625" customWidth="1"/>
  </cols>
  <sheetData>
    <row r="1" spans="1:7" ht="45" customHeight="1" thickBot="1" x14ac:dyDescent="0.3">
      <c r="A1" s="25" t="s">
        <v>0</v>
      </c>
      <c r="B1" s="26"/>
      <c r="C1" s="26"/>
      <c r="D1" s="26"/>
      <c r="E1" s="26"/>
      <c r="F1" s="26"/>
      <c r="G1" s="27"/>
    </row>
    <row r="2" spans="1:7" ht="31.5" x14ac:dyDescent="0.25">
      <c r="A2" s="1" t="s">
        <v>1</v>
      </c>
      <c r="B2" s="1" t="s">
        <v>2</v>
      </c>
      <c r="C2" s="1" t="s">
        <v>3</v>
      </c>
      <c r="D2" s="1" t="s">
        <v>4</v>
      </c>
      <c r="E2" s="1" t="s">
        <v>5</v>
      </c>
      <c r="F2" s="1" t="s">
        <v>6</v>
      </c>
      <c r="G2" s="1" t="s">
        <v>7</v>
      </c>
    </row>
    <row r="3" spans="1:7" ht="15.75" x14ac:dyDescent="0.25">
      <c r="A3" s="2"/>
      <c r="B3" s="28" t="s">
        <v>8</v>
      </c>
      <c r="C3" s="29"/>
      <c r="D3" s="29"/>
      <c r="E3" s="29"/>
      <c r="F3" s="29"/>
      <c r="G3" s="30"/>
    </row>
    <row r="4" spans="1:7" ht="31.5" x14ac:dyDescent="0.25">
      <c r="A4" s="3" t="s">
        <v>9</v>
      </c>
      <c r="B4" s="4" t="s">
        <v>10</v>
      </c>
      <c r="C4" s="4" t="s">
        <v>11</v>
      </c>
      <c r="D4" s="5" t="s">
        <v>12</v>
      </c>
      <c r="E4" s="5">
        <v>1</v>
      </c>
      <c r="F4" s="16"/>
      <c r="G4" s="17">
        <f>F4*E4</f>
        <v>0</v>
      </c>
    </row>
    <row r="5" spans="1:7" ht="31.5" x14ac:dyDescent="0.25">
      <c r="A5" s="3" t="s">
        <v>13</v>
      </c>
      <c r="B5" s="4" t="s">
        <v>14</v>
      </c>
      <c r="C5" s="4" t="s">
        <v>15</v>
      </c>
      <c r="D5" s="5" t="s">
        <v>16</v>
      </c>
      <c r="E5" s="5" t="s">
        <v>17</v>
      </c>
      <c r="F5" s="4"/>
      <c r="G5" s="17">
        <f>F5</f>
        <v>0</v>
      </c>
    </row>
    <row r="6" spans="1:7" ht="144" customHeight="1" x14ac:dyDescent="0.25">
      <c r="A6" s="3" t="s">
        <v>18</v>
      </c>
      <c r="B6" s="6" t="s">
        <v>19</v>
      </c>
      <c r="C6" s="4" t="s">
        <v>20</v>
      </c>
      <c r="D6" s="5" t="s">
        <v>16</v>
      </c>
      <c r="E6" s="5" t="s">
        <v>17</v>
      </c>
      <c r="F6" s="4"/>
      <c r="G6" s="17">
        <f>F6</f>
        <v>0</v>
      </c>
    </row>
    <row r="7" spans="1:7" ht="63" x14ac:dyDescent="0.25">
      <c r="A7" s="3" t="s">
        <v>21</v>
      </c>
      <c r="B7" s="4" t="s">
        <v>22</v>
      </c>
      <c r="C7" s="4" t="s">
        <v>23</v>
      </c>
      <c r="D7" s="5" t="s">
        <v>24</v>
      </c>
      <c r="E7" s="5">
        <v>4</v>
      </c>
      <c r="F7" s="16"/>
      <c r="G7" s="17">
        <f>F7*E7</f>
        <v>0</v>
      </c>
    </row>
    <row r="8" spans="1:7" ht="63" x14ac:dyDescent="0.25">
      <c r="A8" s="3" t="s">
        <v>25</v>
      </c>
      <c r="B8" s="4" t="s">
        <v>26</v>
      </c>
      <c r="C8" s="4" t="s">
        <v>27</v>
      </c>
      <c r="D8" s="5" t="s">
        <v>16</v>
      </c>
      <c r="E8" s="5">
        <v>1</v>
      </c>
      <c r="F8" s="16"/>
      <c r="G8" s="17">
        <f t="shared" ref="G8:G9" si="0">F8*E8</f>
        <v>0</v>
      </c>
    </row>
    <row r="9" spans="1:7" ht="31.5" x14ac:dyDescent="0.25">
      <c r="A9" s="3" t="s">
        <v>28</v>
      </c>
      <c r="B9" s="4" t="s">
        <v>29</v>
      </c>
      <c r="C9" s="4" t="s">
        <v>30</v>
      </c>
      <c r="D9" s="5" t="s">
        <v>31</v>
      </c>
      <c r="E9" s="5">
        <v>1</v>
      </c>
      <c r="F9" s="16"/>
      <c r="G9" s="17">
        <f t="shared" si="0"/>
        <v>0</v>
      </c>
    </row>
    <row r="10" spans="1:7" ht="46.9" customHeight="1" x14ac:dyDescent="0.25">
      <c r="A10" s="3"/>
      <c r="B10" s="18"/>
      <c r="C10" s="19"/>
      <c r="D10" s="20"/>
      <c r="E10" s="20"/>
      <c r="F10" s="21"/>
      <c r="G10" s="22"/>
    </row>
    <row r="11" spans="1:7" ht="15.75" x14ac:dyDescent="0.25">
      <c r="A11" s="3"/>
      <c r="B11" s="41" t="s">
        <v>32</v>
      </c>
      <c r="C11" s="42" t="s">
        <v>33</v>
      </c>
      <c r="D11" s="42"/>
      <c r="E11" s="42"/>
      <c r="F11" s="42"/>
      <c r="G11" s="43"/>
    </row>
    <row r="12" spans="1:7" ht="212.25" customHeight="1" x14ac:dyDescent="0.25">
      <c r="A12" s="3" t="s">
        <v>34</v>
      </c>
      <c r="B12" s="31" t="s">
        <v>35</v>
      </c>
      <c r="C12" s="7" t="s">
        <v>36</v>
      </c>
      <c r="D12" s="8" t="s">
        <v>16</v>
      </c>
      <c r="E12" s="9">
        <v>1</v>
      </c>
      <c r="F12" s="16"/>
      <c r="G12" s="17">
        <f>F12*E12</f>
        <v>0</v>
      </c>
    </row>
    <row r="13" spans="1:7" ht="103.5" customHeight="1" x14ac:dyDescent="0.25">
      <c r="A13" s="3" t="s">
        <v>37</v>
      </c>
      <c r="B13" s="32"/>
      <c r="C13" s="7" t="s">
        <v>38</v>
      </c>
      <c r="D13" s="8" t="s">
        <v>39</v>
      </c>
      <c r="E13" s="9">
        <v>1</v>
      </c>
      <c r="F13" s="16"/>
      <c r="G13" s="17">
        <f>F13*E13</f>
        <v>0</v>
      </c>
    </row>
    <row r="14" spans="1:7" ht="63" x14ac:dyDescent="0.25">
      <c r="A14" s="3" t="s">
        <v>40</v>
      </c>
      <c r="B14" s="33"/>
      <c r="C14" s="7" t="s">
        <v>41</v>
      </c>
      <c r="D14" s="8" t="s">
        <v>39</v>
      </c>
      <c r="E14" s="9">
        <v>1</v>
      </c>
      <c r="F14" s="16"/>
      <c r="G14" s="17">
        <f>F14*E14</f>
        <v>0</v>
      </c>
    </row>
    <row r="15" spans="1:7" ht="15.75" x14ac:dyDescent="0.25">
      <c r="A15" s="3"/>
      <c r="B15" s="41" t="s">
        <v>42</v>
      </c>
      <c r="C15" s="42"/>
      <c r="D15" s="42"/>
      <c r="E15" s="42"/>
      <c r="F15" s="42"/>
      <c r="G15" s="43"/>
    </row>
    <row r="16" spans="1:7" ht="47.25" x14ac:dyDescent="0.25">
      <c r="A16" s="3" t="s">
        <v>43</v>
      </c>
      <c r="B16" s="31" t="s">
        <v>44</v>
      </c>
      <c r="C16" s="12" t="s">
        <v>45</v>
      </c>
      <c r="D16" s="5" t="s">
        <v>31</v>
      </c>
      <c r="E16" s="5">
        <v>1</v>
      </c>
      <c r="F16" s="16"/>
      <c r="G16" s="17">
        <f t="shared" ref="G16:G21" si="1">F16*E16</f>
        <v>0</v>
      </c>
    </row>
    <row r="17" spans="1:7" ht="94.5" x14ac:dyDescent="0.25">
      <c r="A17" s="3" t="s">
        <v>46</v>
      </c>
      <c r="B17" s="33"/>
      <c r="C17" s="4" t="s">
        <v>47</v>
      </c>
      <c r="D17" s="5" t="s">
        <v>16</v>
      </c>
      <c r="E17" s="5">
        <v>1</v>
      </c>
      <c r="F17" s="16"/>
      <c r="G17" s="17">
        <f t="shared" si="1"/>
        <v>0</v>
      </c>
    </row>
    <row r="18" spans="1:7" ht="180" customHeight="1" x14ac:dyDescent="0.25">
      <c r="A18" s="3" t="s">
        <v>48</v>
      </c>
      <c r="B18" s="35" t="s">
        <v>49</v>
      </c>
      <c r="C18" s="14" t="s">
        <v>50</v>
      </c>
      <c r="D18" s="5" t="s">
        <v>31</v>
      </c>
      <c r="E18" s="5">
        <v>1</v>
      </c>
      <c r="F18" s="16"/>
      <c r="G18" s="17">
        <f t="shared" si="1"/>
        <v>0</v>
      </c>
    </row>
    <row r="19" spans="1:7" ht="78.75" x14ac:dyDescent="0.25">
      <c r="A19" s="3" t="s">
        <v>51</v>
      </c>
      <c r="B19" s="36"/>
      <c r="C19" s="4" t="s">
        <v>52</v>
      </c>
      <c r="D19" s="5" t="s">
        <v>31</v>
      </c>
      <c r="E19" s="5">
        <v>1</v>
      </c>
      <c r="F19" s="16"/>
      <c r="G19" s="17">
        <f t="shared" si="1"/>
        <v>0</v>
      </c>
    </row>
    <row r="20" spans="1:7" ht="110.25" x14ac:dyDescent="0.25">
      <c r="A20" s="3" t="s">
        <v>53</v>
      </c>
      <c r="B20" s="37"/>
      <c r="C20" s="4" t="s">
        <v>54</v>
      </c>
      <c r="D20" s="5" t="s">
        <v>16</v>
      </c>
      <c r="E20" s="5">
        <v>1</v>
      </c>
      <c r="F20" s="16"/>
      <c r="G20" s="16">
        <f t="shared" si="1"/>
        <v>0</v>
      </c>
    </row>
    <row r="21" spans="1:7" ht="69" customHeight="1" x14ac:dyDescent="0.25">
      <c r="A21" s="3"/>
      <c r="B21" s="4" t="s">
        <v>55</v>
      </c>
      <c r="C21" s="4" t="s">
        <v>56</v>
      </c>
      <c r="D21" s="13" t="s">
        <v>16</v>
      </c>
      <c r="E21" s="5">
        <v>1</v>
      </c>
      <c r="F21" s="16"/>
      <c r="G21" s="16">
        <f t="shared" si="1"/>
        <v>0</v>
      </c>
    </row>
    <row r="22" spans="1:7" ht="15.6" customHeight="1" x14ac:dyDescent="0.25">
      <c r="A22" s="3"/>
      <c r="B22" s="41" t="s">
        <v>57</v>
      </c>
      <c r="C22" s="42"/>
      <c r="D22" s="42"/>
      <c r="E22" s="42"/>
      <c r="F22" s="42"/>
      <c r="G22" s="43"/>
    </row>
    <row r="23" spans="1:7" ht="63" x14ac:dyDescent="0.25">
      <c r="A23" s="3" t="s">
        <v>58</v>
      </c>
      <c r="B23" s="31" t="s">
        <v>59</v>
      </c>
      <c r="C23" s="4" t="s">
        <v>60</v>
      </c>
      <c r="D23" s="5" t="s">
        <v>61</v>
      </c>
      <c r="E23" s="5">
        <v>100</v>
      </c>
      <c r="F23" s="16"/>
      <c r="G23" s="16">
        <f t="shared" ref="G23:G34" si="2">F23*E23</f>
        <v>0</v>
      </c>
    </row>
    <row r="24" spans="1:7" ht="78.75" x14ac:dyDescent="0.25">
      <c r="A24" s="3"/>
      <c r="B24" s="32"/>
      <c r="C24" s="4" t="s">
        <v>62</v>
      </c>
      <c r="D24" s="5" t="s">
        <v>61</v>
      </c>
      <c r="E24" s="5">
        <v>50</v>
      </c>
      <c r="F24" s="16"/>
      <c r="G24" s="16">
        <f t="shared" si="2"/>
        <v>0</v>
      </c>
    </row>
    <row r="25" spans="1:7" ht="63" x14ac:dyDescent="0.25">
      <c r="A25" s="3"/>
      <c r="B25" s="32"/>
      <c r="C25" s="4" t="s">
        <v>63</v>
      </c>
      <c r="D25" s="5" t="s">
        <v>61</v>
      </c>
      <c r="E25" s="5">
        <v>450</v>
      </c>
      <c r="F25" s="16"/>
      <c r="G25" s="16">
        <f t="shared" si="2"/>
        <v>0</v>
      </c>
    </row>
    <row r="26" spans="1:7" ht="87.75" customHeight="1" x14ac:dyDescent="0.25">
      <c r="A26" s="3" t="s">
        <v>64</v>
      </c>
      <c r="B26" s="33"/>
      <c r="C26" s="4" t="s">
        <v>65</v>
      </c>
      <c r="D26" s="5" t="s">
        <v>61</v>
      </c>
      <c r="E26" s="5">
        <v>50</v>
      </c>
      <c r="F26" s="16"/>
      <c r="G26" s="16">
        <f t="shared" si="2"/>
        <v>0</v>
      </c>
    </row>
    <row r="27" spans="1:7" ht="163.5" customHeight="1" x14ac:dyDescent="0.25">
      <c r="A27" s="3"/>
      <c r="B27" s="10"/>
      <c r="C27" s="4" t="s">
        <v>66</v>
      </c>
      <c r="D27" s="15" t="s">
        <v>16</v>
      </c>
      <c r="E27" s="5">
        <v>1</v>
      </c>
      <c r="F27" s="16"/>
      <c r="G27" s="16">
        <f t="shared" si="2"/>
        <v>0</v>
      </c>
    </row>
    <row r="28" spans="1:7" ht="44.25" customHeight="1" x14ac:dyDescent="0.25">
      <c r="A28" s="3" t="s">
        <v>67</v>
      </c>
      <c r="B28" s="38" t="s">
        <v>68</v>
      </c>
      <c r="C28" s="4" t="s">
        <v>69</v>
      </c>
      <c r="D28" s="5" t="s">
        <v>61</v>
      </c>
      <c r="E28" s="5">
        <v>20</v>
      </c>
      <c r="F28" s="16"/>
      <c r="G28" s="16">
        <f t="shared" si="2"/>
        <v>0</v>
      </c>
    </row>
    <row r="29" spans="1:7" ht="31.15" customHeight="1" x14ac:dyDescent="0.25">
      <c r="A29" s="3" t="s">
        <v>70</v>
      </c>
      <c r="B29" s="39"/>
      <c r="C29" s="4" t="s">
        <v>71</v>
      </c>
      <c r="D29" s="5" t="s">
        <v>61</v>
      </c>
      <c r="E29" s="5">
        <v>40</v>
      </c>
      <c r="F29" s="16"/>
      <c r="G29" s="16">
        <f t="shared" si="2"/>
        <v>0</v>
      </c>
    </row>
    <row r="30" spans="1:7" ht="31.15" customHeight="1" x14ac:dyDescent="0.25">
      <c r="A30" s="3" t="s">
        <v>72</v>
      </c>
      <c r="B30" s="39"/>
      <c r="C30" s="4" t="s">
        <v>73</v>
      </c>
      <c r="D30" s="5" t="s">
        <v>61</v>
      </c>
      <c r="E30" s="5">
        <v>120</v>
      </c>
      <c r="F30" s="16"/>
      <c r="G30" s="16">
        <f t="shared" si="2"/>
        <v>0</v>
      </c>
    </row>
    <row r="31" spans="1:7" ht="15.6" customHeight="1" x14ac:dyDescent="0.25">
      <c r="A31" s="3" t="s">
        <v>74</v>
      </c>
      <c r="B31" s="39"/>
      <c r="C31" s="4" t="s">
        <v>75</v>
      </c>
      <c r="D31" s="5" t="s">
        <v>76</v>
      </c>
      <c r="E31" s="5">
        <v>24</v>
      </c>
      <c r="F31" s="16"/>
      <c r="G31" s="16">
        <f t="shared" si="2"/>
        <v>0</v>
      </c>
    </row>
    <row r="32" spans="1:7" ht="31.15" customHeight="1" x14ac:dyDescent="0.25">
      <c r="A32" s="3" t="s">
        <v>77</v>
      </c>
      <c r="B32" s="39"/>
      <c r="C32" s="4" t="s">
        <v>78</v>
      </c>
      <c r="D32" s="5" t="s">
        <v>4</v>
      </c>
      <c r="E32" s="5">
        <v>1</v>
      </c>
      <c r="F32" s="16"/>
      <c r="G32" s="16">
        <f t="shared" si="2"/>
        <v>0</v>
      </c>
    </row>
    <row r="33" spans="1:8" ht="15.6" customHeight="1" x14ac:dyDescent="0.25">
      <c r="A33" s="3" t="s">
        <v>79</v>
      </c>
      <c r="B33" s="40"/>
      <c r="C33" s="4" t="s">
        <v>80</v>
      </c>
      <c r="D33" s="5" t="s">
        <v>4</v>
      </c>
      <c r="E33" s="5">
        <v>1</v>
      </c>
      <c r="F33" s="16"/>
      <c r="G33" s="16">
        <f t="shared" si="2"/>
        <v>0</v>
      </c>
    </row>
    <row r="34" spans="1:8" ht="78.75" x14ac:dyDescent="0.25">
      <c r="A34" s="3" t="s">
        <v>81</v>
      </c>
      <c r="B34" s="4" t="s">
        <v>82</v>
      </c>
      <c r="C34" s="4" t="s">
        <v>83</v>
      </c>
      <c r="D34" s="5" t="s">
        <v>4</v>
      </c>
      <c r="E34" s="3">
        <v>1</v>
      </c>
      <c r="F34" s="16"/>
      <c r="G34" s="16">
        <f t="shared" si="2"/>
        <v>0</v>
      </c>
    </row>
    <row r="35" spans="1:8" ht="15.6" customHeight="1" x14ac:dyDescent="0.25">
      <c r="A35" s="3"/>
      <c r="B35" s="41" t="s">
        <v>89</v>
      </c>
      <c r="C35" s="42"/>
      <c r="D35" s="42"/>
      <c r="E35" s="42"/>
      <c r="F35" s="42"/>
      <c r="G35" s="43"/>
    </row>
    <row r="36" spans="1:8" ht="31.5" x14ac:dyDescent="0.25">
      <c r="A36" s="3"/>
      <c r="B36" s="4" t="s">
        <v>84</v>
      </c>
      <c r="C36" s="11"/>
      <c r="D36" s="3" t="s">
        <v>4</v>
      </c>
      <c r="E36" s="3">
        <v>1</v>
      </c>
      <c r="F36" s="17"/>
      <c r="G36" s="17">
        <f>F36*E36</f>
        <v>0</v>
      </c>
    </row>
    <row r="37" spans="1:8" ht="15.75" x14ac:dyDescent="0.25">
      <c r="A37" s="3"/>
      <c r="B37" s="4" t="s">
        <v>85</v>
      </c>
      <c r="C37" s="11"/>
      <c r="D37" s="3" t="s">
        <v>4</v>
      </c>
      <c r="E37" s="3">
        <v>1</v>
      </c>
      <c r="F37" s="17"/>
      <c r="G37" s="17">
        <f>F37*E37</f>
        <v>0</v>
      </c>
    </row>
    <row r="38" spans="1:8" ht="15.75" x14ac:dyDescent="0.25">
      <c r="A38" s="3"/>
      <c r="B38" s="34" t="s">
        <v>86</v>
      </c>
      <c r="C38" s="34"/>
      <c r="D38" s="34"/>
      <c r="E38" s="34"/>
      <c r="F38" s="34"/>
      <c r="G38" s="23">
        <f>G4+G5+G6+G7+G8+G9+G12+G13+G14+G16+G17+G18+G19+G20+G21+G23+G24+G25+G26+G27+G28+G29+G30+G31+G32+G33+G34+G36+G37</f>
        <v>0</v>
      </c>
      <c r="H38" s="24"/>
    </row>
    <row r="39" spans="1:8" ht="15.75" x14ac:dyDescent="0.25">
      <c r="A39" s="3"/>
      <c r="B39" s="34" t="s">
        <v>87</v>
      </c>
      <c r="C39" s="34"/>
      <c r="D39" s="34"/>
      <c r="E39" s="34"/>
      <c r="F39" s="34"/>
      <c r="G39" s="23">
        <f>G38*0.18</f>
        <v>0</v>
      </c>
    </row>
    <row r="40" spans="1:8" ht="15.75" x14ac:dyDescent="0.25">
      <c r="A40" s="3"/>
      <c r="B40" s="34" t="s">
        <v>88</v>
      </c>
      <c r="C40" s="34"/>
      <c r="D40" s="34"/>
      <c r="E40" s="34"/>
      <c r="F40" s="34"/>
      <c r="G40" s="23">
        <f>G39+G38</f>
        <v>0</v>
      </c>
      <c r="H40" s="24"/>
    </row>
  </sheetData>
  <mergeCells count="14">
    <mergeCell ref="A1:G1"/>
    <mergeCell ref="B3:G3"/>
    <mergeCell ref="B12:B14"/>
    <mergeCell ref="B39:F39"/>
    <mergeCell ref="B40:F40"/>
    <mergeCell ref="B16:B17"/>
    <mergeCell ref="B18:B20"/>
    <mergeCell ref="B23:B26"/>
    <mergeCell ref="B28:B33"/>
    <mergeCell ref="B38:F38"/>
    <mergeCell ref="B11:G11"/>
    <mergeCell ref="B15:G15"/>
    <mergeCell ref="B22:G22"/>
    <mergeCell ref="B35:G35"/>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BFAENABEL-680963957-95893</_dlc_DocId>
    <_dlc_DocIdUrl xmlns="508ba6eb-9e09-4fd5-92f2-2d9921329f2d">
      <Url>https://enabelbe.sharepoint.com/sites/BFA/_layouts/15/DocIdRedir.aspx?ID=BFAENABEL-680963957-95893</Url>
      <Description>BFAENABEL-680963957-95893</Description>
    </_dlc_DocIdUrl>
    <lcf76f155ced4ddcb4097134ff3c332f xmlns="017ef222-b715-482d-b25e-e029bead7086">
      <Terms xmlns="http://schemas.microsoft.com/office/infopath/2007/PartnerControls"/>
    </lcf76f155ced4ddcb4097134ff3c332f>
    <e2b781e9cad840cd89b90f5a7e989839 xmlns="14a9c00f-d9e3-4eb9-aad3-f69239d17d9c">
      <Terms xmlns="http://schemas.microsoft.com/office/infopath/2007/PartnerControls"/>
    </e2b781e9cad840cd89b90f5a7e989839>
    <l9d65098618b4a8fbbe87718e7187e6b xmlns="14a9c00f-d9e3-4eb9-aad3-f69239d17d9c">
      <Terms xmlns="http://schemas.microsoft.com/office/infopath/2007/PartnerControls"/>
    </l9d65098618b4a8fbbe87718e7187e6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9" ma:contentTypeDescription="" ma:contentTypeScope="" ma:versionID="bcde7017b7b24c3247472259dd991f21">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a101e87958f6169a5c01674111c47226"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8281FC-CE04-4343-828E-8F3FB87F68D2}">
  <ds:schemaRefs>
    <ds:schemaRef ds:uri="http://schemas.microsoft.com/office/2006/metadata/properties"/>
    <ds:schemaRef ds:uri="http://schemas.microsoft.com/office/infopath/2007/PartnerControls"/>
    <ds:schemaRef ds:uri="http://schemas.microsoft.com/sharepoint/v3"/>
    <ds:schemaRef ds:uri="14a9c00f-d9e3-4eb9-aad3-f69239d17d9c"/>
    <ds:schemaRef ds:uri="1c89b6ff-5735-4b3c-9dca-50e80957a65b"/>
    <ds:schemaRef ds:uri="dadf567c-1b5f-49a6-9ed4-d3788a8dc5cc"/>
    <ds:schemaRef ds:uri="508ba6eb-9e09-4fd5-92f2-2d9921329f2d"/>
    <ds:schemaRef ds:uri="017ef222-b715-482d-b25e-e029bead7086"/>
  </ds:schemaRefs>
</ds:datastoreItem>
</file>

<file path=customXml/itemProps2.xml><?xml version="1.0" encoding="utf-8"?>
<ds:datastoreItem xmlns:ds="http://schemas.openxmlformats.org/officeDocument/2006/customXml" ds:itemID="{6380AE97-DDA5-4EE3-89DC-A10A4CC48171}">
  <ds:schemaRefs>
    <ds:schemaRef ds:uri="http://schemas.microsoft.com/sharepoint/v3/contenttype/forms"/>
  </ds:schemaRefs>
</ds:datastoreItem>
</file>

<file path=customXml/itemProps3.xml><?xml version="1.0" encoding="utf-8"?>
<ds:datastoreItem xmlns:ds="http://schemas.openxmlformats.org/officeDocument/2006/customXml" ds:itemID="{DA9D3B26-4EB2-435B-BA56-767A6FECAA52}">
  <ds:schemaRefs>
    <ds:schemaRef ds:uri="http://schemas.microsoft.com/sharepoint/events"/>
  </ds:schemaRefs>
</ds:datastoreItem>
</file>

<file path=customXml/itemProps4.xml><?xml version="1.0" encoding="utf-8"?>
<ds:datastoreItem xmlns:ds="http://schemas.openxmlformats.org/officeDocument/2006/customXml" ds:itemID="{34E55DE8-3427-45B1-BB2F-FBDF330E6BD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Travaux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SAWADOGO, Issiaka</dc:creator>
  <cp:keywords/>
  <dc:description/>
  <cp:lastModifiedBy>HIEN, Hermann</cp:lastModifiedBy>
  <cp:revision/>
  <dcterms:created xsi:type="dcterms:W3CDTF">2025-03-12T13:33:36Z</dcterms:created>
  <dcterms:modified xsi:type="dcterms:W3CDTF">2025-06-05T15:57:07Z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b974d574-99ca-4227-a10d-d9468965ae41</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y fmtid="{D5CDD505-2E9C-101B-9397-08002B2CF9AE}" pid="11" name="e2b781e9cad840cd89b90f5a7e989839">
    <vt:lpwstr/>
  </property>
  <property fmtid="{D5CDD505-2E9C-101B-9397-08002B2CF9AE}" pid="12" name="l9d65098618b4a8fbbe87718e7187e6b">
    <vt:lpwstr/>
  </property>
</Properties>
</file>