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2"/>
  <workbookPr defaultThemeVersion="166925"/>
  <mc:AlternateContent xmlns:mc="http://schemas.openxmlformats.org/markup-compatibility/2006">
    <mc:Choice Requires="x15">
      <x15ac:absPath xmlns:x15ac="http://schemas.microsoft.com/office/spreadsheetml/2010/11/ac" url="C:\Users\Sergio Seventine\Documents\Job planning\Zambezia\2025\Medios&amp;Grandes\"/>
    </mc:Choice>
  </mc:AlternateContent>
  <xr:revisionPtr revIDLastSave="1" documentId="13_ncr:1_{6F846A51-E1EA-4981-A54A-9196527F4074}" xr6:coauthVersionLast="47" xr6:coauthVersionMax="47" xr10:uidLastSave="{FD6702A7-1A74-4BDC-A446-1130E87B6701}"/>
  <bookViews>
    <workbookView xWindow="30" yWindow="750" windowWidth="28770" windowHeight="15450" xr2:uid="{B030C4A9-67A7-4733-B68D-58D6C81984F6}"/>
  </bookViews>
  <sheets>
    <sheet name="Aspersao Low" sheetId="8" r:id="rId1"/>
    <sheet name="resumo  antigo" sheetId="10" state="hidden" r:id="rId2"/>
  </sheets>
  <definedNames>
    <definedName name="_xlnm.Print_Area" localSheetId="0">'Aspersao Low'!$B$2:$D$62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8" l="1"/>
  <c r="D8" i="8"/>
  <c r="M8" i="10"/>
  <c r="M9" i="10"/>
  <c r="M10" i="10"/>
  <c r="M11" i="10"/>
  <c r="M12" i="10"/>
  <c r="M13" i="10"/>
  <c r="M14" i="10"/>
  <c r="M15" i="10"/>
  <c r="K8" i="10"/>
  <c r="K9" i="10"/>
  <c r="K10" i="10"/>
  <c r="K11" i="10"/>
  <c r="K12" i="10"/>
  <c r="K13" i="10"/>
  <c r="I8" i="10"/>
  <c r="I9" i="10"/>
  <c r="I10" i="10"/>
  <c r="I11" i="10"/>
  <c r="I12" i="10"/>
  <c r="I13" i="10"/>
  <c r="G8" i="10"/>
  <c r="G9" i="10"/>
  <c r="G10" i="10"/>
  <c r="G11" i="10"/>
  <c r="G12" i="10"/>
  <c r="G13" i="10"/>
  <c r="E10" i="10"/>
  <c r="E11" i="10"/>
  <c r="E12" i="10"/>
  <c r="E13" i="10"/>
  <c r="E6" i="10"/>
  <c r="M5" i="10"/>
  <c r="M6" i="10"/>
  <c r="M7" i="10"/>
  <c r="K5" i="10"/>
  <c r="K6" i="10"/>
  <c r="K7" i="10"/>
  <c r="I5" i="10"/>
  <c r="I6" i="10"/>
  <c r="I7" i="10"/>
  <c r="G5" i="10"/>
  <c r="G6" i="10"/>
  <c r="G7" i="10"/>
  <c r="E5" i="10"/>
  <c r="E7" i="10"/>
  <c r="E8" i="10"/>
  <c r="E9" i="10"/>
  <c r="M4" i="10"/>
  <c r="K4" i="10"/>
  <c r="I4" i="10"/>
  <c r="G4" i="10"/>
  <c r="E4" i="10"/>
</calcChain>
</file>

<file path=xl/sharedStrings.xml><?xml version="1.0" encoding="utf-8"?>
<sst xmlns="http://schemas.openxmlformats.org/spreadsheetml/2006/main" count="140" uniqueCount="82">
  <si>
    <t>Sistema Aspersao (5.00 ha)</t>
  </si>
  <si>
    <t>Unidade</t>
  </si>
  <si>
    <t>Quantidade</t>
  </si>
  <si>
    <t>Comentários</t>
  </si>
  <si>
    <t>1. Distribution system - Laterals</t>
  </si>
  <si>
    <t>HDPE Quick coupling CL6 lateral pipe Ø75 mm (120 m x 6 m piece)</t>
  </si>
  <si>
    <t>ea</t>
  </si>
  <si>
    <t>Catalogue of selected HDPE quick coupling pipe and fittings. IPS, PPR, Brass, Al fittings excluded.</t>
  </si>
  <si>
    <r>
      <rPr>
        <sz val="11"/>
        <color theme="1"/>
        <rFont val="Calibri"/>
        <family val="2"/>
      </rPr>
      <t>PVC (extruded and threaded) riser 1 m x ¾</t>
    </r>
    <r>
      <rPr>
        <sz val="11"/>
        <color theme="1"/>
        <rFont val="Calibri"/>
        <family val="2"/>
        <scheme val="minor"/>
      </rPr>
      <t>" or 1"  + sprinkler riser coupling/abot/stabilizer for QC 75 mm</t>
    </r>
  </si>
  <si>
    <t>HDPE Quick coupling reducer 75 mm x 63 mm</t>
  </si>
  <si>
    <t>Complete threaded hydraulic valve (0 - 5.5 bar) with Sagiv/PRV with 75 mm male and female QC coupler</t>
  </si>
  <si>
    <t>HDPE Quick coupling CL6 lateral pipe Ø63 mm (84 m x 6 m piece)</t>
  </si>
  <si>
    <r>
      <rPr>
        <sz val="11"/>
        <color theme="1"/>
        <rFont val="Calibri"/>
        <family val="2"/>
      </rPr>
      <t>PVC (extruded and threaded) riser 1 m x ¾</t>
    </r>
    <r>
      <rPr>
        <sz val="11"/>
        <color theme="1"/>
        <rFont val="Calibri"/>
        <family val="2"/>
        <scheme val="minor"/>
      </rPr>
      <t>" or 1" + sprinkler riser coupling/abot/stabilizer for QC 63 mm</t>
    </r>
  </si>
  <si>
    <t>HDPE Quick coupling End plug 63 mm</t>
  </si>
  <si>
    <t>HDPE sprinkler head of 1450 lph min. @ 2.0 bar WR 12.5 m</t>
  </si>
  <si>
    <t>Portable pressure gauge (0-6 bar) for riser pipe outlet</t>
  </si>
  <si>
    <t>HDPEquick coupling elbow 75 mm</t>
  </si>
  <si>
    <t>HDPE quick coupling T 75 mm</t>
  </si>
  <si>
    <t>HDPE quick coupling elbow 63 mm</t>
  </si>
  <si>
    <t>HDPE quick coupling T 63 mm</t>
  </si>
  <si>
    <t>2. Distribution System  - Manifold</t>
  </si>
  <si>
    <t>mPVC 140 mm CL9 pipe</t>
  </si>
  <si>
    <t xml:space="preserve">m </t>
  </si>
  <si>
    <t xml:space="preserve"> Pipe brand and specs with pictures/catalogue. Max shelf life of 6 months. Specs/Details of selected valve. IPS, PPR, Brass, Al fittings excluded.</t>
  </si>
  <si>
    <t>Pipe reducer 140 mm x 125 mm CL9</t>
  </si>
  <si>
    <t>mPVC 125 mm CL9 pipe</t>
  </si>
  <si>
    <t>Pipe reducer 125 mm x 63 mm CL6</t>
  </si>
  <si>
    <t>HDPE pipe CL6 Ø63mm</t>
  </si>
  <si>
    <t>Plastic valve 63 mm for flushing manifold</t>
  </si>
  <si>
    <t>Plastic Male adaptor 63 mm x 63 mm</t>
  </si>
  <si>
    <t>Contingency</t>
  </si>
  <si>
    <t>3. Distribution system - Hydrant</t>
  </si>
  <si>
    <t>Double hydrant for mPVC 140 mm x 75 mm with 2 isolation valve</t>
  </si>
  <si>
    <t>Steel/plastic hydrant connected to pipe with saddle, T as per drawing details/datasheet/picture/catalogue of selected items to connect to 75 mm HDPE QC. IPS, PPR, Brass, Al fittings excluded. Provision for civil works</t>
  </si>
  <si>
    <t>Double hydrant for mPVC 140 mm x 75 mm with 2 isolation valve, air/vacuum valve</t>
  </si>
  <si>
    <t>Double hydrant for mPVC 125 mm x 75 mm with 2 isolation valve</t>
  </si>
  <si>
    <t>Double hydrant for mPVC 125 mm x 75 mm with 2 isolation valve, air/vacuum valve</t>
  </si>
  <si>
    <t>%</t>
  </si>
  <si>
    <t>4. Mainline</t>
  </si>
  <si>
    <t>Watermeter to be installed on riser pipe/mainline as per drawing. Certification, specs or datasheet of selected watermeter required. Catalogue of selected fittings. IPS, PPR, Brass, Al fittings excluded.</t>
  </si>
  <si>
    <r>
      <t>Flanged water meter working conditions: raw water, 70 m</t>
    </r>
    <r>
      <rPr>
        <sz val="11"/>
        <color theme="1"/>
        <rFont val="Calibri"/>
        <family val="2"/>
      </rPr>
      <t>³</t>
    </r>
    <r>
      <rPr>
        <sz val="12.1"/>
        <color theme="1"/>
        <rFont val="Calibri"/>
        <family val="2"/>
      </rPr>
      <t>/h @ 70 m</t>
    </r>
  </si>
  <si>
    <t>Flanged butterfly valve and Non return/check  valve</t>
  </si>
  <si>
    <t>Water meter 2" drain valve</t>
  </si>
  <si>
    <t>Pressure gauge 0-10 bars x 100 mm</t>
  </si>
  <si>
    <t>5. Pumping system</t>
  </si>
  <si>
    <r>
      <t>Submersible pump kit with 70 m</t>
    </r>
    <r>
      <rPr>
        <sz val="11"/>
        <color theme="1"/>
        <rFont val="Calibri"/>
        <family val="2"/>
      </rPr>
      <t>³</t>
    </r>
    <r>
      <rPr>
        <sz val="12.1"/>
        <color theme="1"/>
        <rFont val="Calibri"/>
        <family val="2"/>
      </rPr>
      <t>/h @ 70 m</t>
    </r>
    <r>
      <rPr>
        <sz val="11"/>
        <color theme="1"/>
        <rFont val="Calibri"/>
        <family val="2"/>
        <scheme val="minor"/>
      </rPr>
      <t xml:space="preserve"> - Certification mandatory</t>
    </r>
  </si>
  <si>
    <t>Bulk</t>
  </si>
  <si>
    <t>Pump curves (Flow vs Head, Eff, Power, et) of selected one. Driver datasheet or specs. Floating pontoon material specs and protection against corrosion, details of all element of floating with comparison of pump weight vs floating capacity (40%). Concrete anchor block dimensions and rebar details. Steel rope/wire and D-shackles datasheet or specs. Controller Guard house of conventional material with min. size of 2 m x 2 m x 2.5 m with good ventilation and buglar bar door, protection against insects. IPS, PPR, Brass, Al fittings excluded.</t>
  </si>
  <si>
    <t>Complete pump driver kit - Certification mandatory</t>
  </si>
  <si>
    <t>Riser pipe of 110 mm x HDPE CL9 or compatible with pump outlet (max veloc. 3 m/s)</t>
  </si>
  <si>
    <t>m</t>
  </si>
  <si>
    <t>Flanged coupler between pump outlet and riser pipe</t>
  </si>
  <si>
    <t>Flanged coupler between riser pipe and mainline</t>
  </si>
  <si>
    <t>Steel frame floating pontoon with steel/plastic bouyant material, with pump anti-theft+debris protection with 60% of floating capacity reserved for bouyancy.</t>
  </si>
  <si>
    <t>B20 Reinforced concrete grade Anchor blocks 1.0 m³</t>
  </si>
  <si>
    <t>Steel rope/wire of 3 ton - min x 100 m to secure floating pontoon in case of flood event</t>
  </si>
  <si>
    <t>Controller/Inverter Guard house (min size 2 m x 2 m x 2.5 m)</t>
  </si>
  <si>
    <t>6. PV generator</t>
  </si>
  <si>
    <t>Solar Panels farm with 550 Wp &amp; 20% eff min (Factor 1.5 x nominal motor power min.)</t>
  </si>
  <si>
    <t>Solar module certification, specs or datasheet with details of parallel x series connection, Strings/array cable details and others fittings (combiner box, MCB, etc). Power cables specs/details with datasheet</t>
  </si>
  <si>
    <t>Support structure for solar array/string with theft protection and 7:00 AM to 5:00 PM shade free with min. 150 km wind resistance + ground connection</t>
  </si>
  <si>
    <t>100 m power cable pump to controller/Inverter/Drive  with 3% voltage drop + Fittings + protection against cutting tools</t>
  </si>
  <si>
    <t>7. Construction</t>
  </si>
  <si>
    <t>Transport</t>
  </si>
  <si>
    <t>Table of contents for manuals. Testing methodology for all equipment supplied to assess conformity with Specs/Datasheet</t>
  </si>
  <si>
    <t>Installation</t>
  </si>
  <si>
    <t>Testing</t>
  </si>
  <si>
    <t>Training manuals (installation, operation and maintenance of all equipment and piping system)</t>
  </si>
  <si>
    <t>até 100 m</t>
  </si>
  <si>
    <t>contribuição</t>
  </si>
  <si>
    <t>até 200 m</t>
  </si>
  <si>
    <t>Até 300 m</t>
  </si>
  <si>
    <t>Até 400 m</t>
  </si>
  <si>
    <t>até 500 m</t>
  </si>
  <si>
    <t>Hypothese de calculo</t>
  </si>
  <si>
    <t>Gravidade</t>
  </si>
  <si>
    <t>0,25 ha</t>
  </si>
  <si>
    <t>0,5 ha</t>
  </si>
  <si>
    <t>1 ha</t>
  </si>
  <si>
    <t>2 ha</t>
  </si>
  <si>
    <t>Aspersão</t>
  </si>
  <si>
    <t xml:space="preserve">fonte de agua a 100 m requer 200 m de PEBD 100 mm x CL3 ;depois, + 100m deste para cada 100m adicional na distancia; outros tubos segundo proporçao inicial.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</si>
</sst>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 #,##0.00[$ MT]"/>
  </numFmts>
  <fonts count="7">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sz val="11"/>
      <color theme="1"/>
      <name val="Calibri"/>
      <family val="2"/>
    </font>
    <font>
      <sz val="10"/>
      <color theme="1"/>
      <name val="Calibri"/>
      <family val="2"/>
      <scheme val="minor"/>
    </font>
    <font>
      <sz val="12.1"/>
      <color theme="1"/>
      <name val="Calibri"/>
      <family val="2"/>
    </font>
  </fonts>
  <fills count="8">
    <fill>
      <patternFill patternType="none"/>
    </fill>
    <fill>
      <patternFill patternType="gray125"/>
    </fill>
    <fill>
      <patternFill patternType="solid">
        <fgColor theme="8" tint="0.7999816888943144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164" fontId="2" fillId="0" borderId="0" applyFont="0" applyFill="0" applyBorder="0" applyAlignment="0" applyProtection="0"/>
  </cellStyleXfs>
  <cellXfs count="27">
    <xf numFmtId="0" fontId="0" fillId="0" borderId="0" xfId="0"/>
    <xf numFmtId="0" fontId="0" fillId="0" borderId="1" xfId="0" applyBorder="1"/>
    <xf numFmtId="0" fontId="1" fillId="0" borderId="1" xfId="0" applyFont="1" applyBorder="1"/>
    <xf numFmtId="0" fontId="0" fillId="2" borderId="1" xfId="0" applyFill="1" applyBorder="1"/>
    <xf numFmtId="165" fontId="0" fillId="2" borderId="1" xfId="0" applyNumberFormat="1" applyFill="1" applyBorder="1"/>
    <xf numFmtId="0" fontId="0" fillId="5" borderId="1" xfId="0" applyFill="1" applyBorder="1"/>
    <xf numFmtId="164" fontId="0" fillId="0" borderId="0" xfId="1" applyFont="1"/>
    <xf numFmtId="164" fontId="3" fillId="0" borderId="0" xfId="1" applyFont="1"/>
    <xf numFmtId="0" fontId="1" fillId="0" borderId="0" xfId="0" applyFont="1"/>
    <xf numFmtId="0" fontId="0" fillId="6" borderId="0" xfId="0" applyFill="1"/>
    <xf numFmtId="0" fontId="0" fillId="4" borderId="1" xfId="0" applyFill="1" applyBorder="1" applyAlignment="1">
      <alignment wrapText="1"/>
    </xf>
    <xf numFmtId="0" fontId="0" fillId="7" borderId="1" xfId="0" applyFill="1" applyBorder="1"/>
    <xf numFmtId="0" fontId="0" fillId="3" borderId="1" xfId="0" applyFill="1" applyBorder="1" applyAlignment="1">
      <alignment wrapTex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B6BDB-C5DA-4EB0-A9D6-9C8B4D304A0C}">
  <dimension ref="B5:E89"/>
  <sheetViews>
    <sheetView tabSelected="1" topLeftCell="A11" zoomScale="110" zoomScaleNormal="110" zoomScaleSheetLayoutView="110" workbookViewId="0">
      <selection activeCell="B23" sqref="B23"/>
    </sheetView>
  </sheetViews>
  <sheetFormatPr defaultRowHeight="15"/>
  <cols>
    <col min="2" max="2" width="88.85546875" customWidth="1"/>
    <col min="3" max="3" width="14.85546875" customWidth="1"/>
    <col min="4" max="4" width="15" customWidth="1"/>
    <col min="5" max="5" width="42" customWidth="1"/>
  </cols>
  <sheetData>
    <row r="5" spans="2:5">
      <c r="B5" s="2" t="s">
        <v>0</v>
      </c>
      <c r="C5" s="2" t="s">
        <v>1</v>
      </c>
      <c r="D5" s="1" t="s">
        <v>2</v>
      </c>
      <c r="E5" s="1" t="s">
        <v>3</v>
      </c>
    </row>
    <row r="6" spans="2:5">
      <c r="B6" s="13" t="s">
        <v>4</v>
      </c>
      <c r="C6" s="14"/>
      <c r="D6" s="14"/>
      <c r="E6" s="15"/>
    </row>
    <row r="7" spans="2:5">
      <c r="B7" s="11" t="s">
        <v>5</v>
      </c>
      <c r="C7" s="11" t="s">
        <v>6</v>
      </c>
      <c r="D7" s="11">
        <v>3</v>
      </c>
      <c r="E7" s="19" t="s">
        <v>7</v>
      </c>
    </row>
    <row r="8" spans="2:5">
      <c r="B8" s="11" t="s">
        <v>8</v>
      </c>
      <c r="C8" s="11" t="s">
        <v>6</v>
      </c>
      <c r="D8" s="11">
        <f>9*3</f>
        <v>27</v>
      </c>
      <c r="E8" s="20"/>
    </row>
    <row r="9" spans="2:5">
      <c r="B9" s="11" t="s">
        <v>9</v>
      </c>
      <c r="C9" s="11" t="s">
        <v>6</v>
      </c>
      <c r="D9" s="11">
        <v>3</v>
      </c>
      <c r="E9" s="20"/>
    </row>
    <row r="10" spans="2:5">
      <c r="B10" s="11" t="s">
        <v>10</v>
      </c>
      <c r="C10" s="11" t="s">
        <v>6</v>
      </c>
      <c r="D10" s="11">
        <v>3</v>
      </c>
      <c r="E10" s="20"/>
    </row>
    <row r="11" spans="2:5">
      <c r="B11" s="11" t="s">
        <v>11</v>
      </c>
      <c r="C11" s="11" t="s">
        <v>6</v>
      </c>
      <c r="D11" s="11">
        <v>3</v>
      </c>
      <c r="E11" s="20"/>
    </row>
    <row r="12" spans="2:5">
      <c r="B12" s="11" t="s">
        <v>12</v>
      </c>
      <c r="C12" s="11" t="s">
        <v>6</v>
      </c>
      <c r="D12" s="11">
        <f>7*3</f>
        <v>21</v>
      </c>
      <c r="E12" s="20"/>
    </row>
    <row r="13" spans="2:5">
      <c r="B13" s="11" t="s">
        <v>13</v>
      </c>
      <c r="C13" s="11" t="s">
        <v>6</v>
      </c>
      <c r="D13" s="11">
        <v>3</v>
      </c>
      <c r="E13" s="20"/>
    </row>
    <row r="14" spans="2:5">
      <c r="B14" s="11" t="s">
        <v>14</v>
      </c>
      <c r="C14" s="11" t="s">
        <v>6</v>
      </c>
      <c r="D14" s="11">
        <v>48</v>
      </c>
      <c r="E14" s="20"/>
    </row>
    <row r="15" spans="2:5">
      <c r="B15" s="11" t="s">
        <v>15</v>
      </c>
      <c r="C15" s="11" t="s">
        <v>6</v>
      </c>
      <c r="D15" s="11">
        <v>1</v>
      </c>
      <c r="E15" s="20"/>
    </row>
    <row r="16" spans="2:5">
      <c r="B16" s="11" t="s">
        <v>16</v>
      </c>
      <c r="C16" s="11" t="s">
        <v>6</v>
      </c>
      <c r="D16" s="11">
        <v>3</v>
      </c>
      <c r="E16" s="20"/>
    </row>
    <row r="17" spans="2:5">
      <c r="B17" s="11" t="s">
        <v>17</v>
      </c>
      <c r="C17" s="11" t="s">
        <v>6</v>
      </c>
      <c r="D17" s="11">
        <v>3</v>
      </c>
      <c r="E17" s="20"/>
    </row>
    <row r="18" spans="2:5">
      <c r="B18" s="11" t="s">
        <v>18</v>
      </c>
      <c r="C18" s="11" t="s">
        <v>6</v>
      </c>
      <c r="D18" s="11">
        <v>3</v>
      </c>
      <c r="E18" s="20"/>
    </row>
    <row r="19" spans="2:5">
      <c r="B19" s="11" t="s">
        <v>19</v>
      </c>
      <c r="C19" s="11" t="s">
        <v>6</v>
      </c>
      <c r="D19" s="11">
        <v>3</v>
      </c>
      <c r="E19" s="21"/>
    </row>
    <row r="20" spans="2:5">
      <c r="B20" s="13" t="s">
        <v>20</v>
      </c>
      <c r="C20" s="14"/>
      <c r="D20" s="14"/>
      <c r="E20" s="15"/>
    </row>
    <row r="21" spans="2:5" ht="21" customHeight="1">
      <c r="B21" s="3" t="s">
        <v>21</v>
      </c>
      <c r="C21" s="4" t="s">
        <v>22</v>
      </c>
      <c r="D21" s="3">
        <v>150</v>
      </c>
      <c r="E21" s="22" t="s">
        <v>23</v>
      </c>
    </row>
    <row r="22" spans="2:5" ht="21" customHeight="1">
      <c r="B22" s="3" t="s">
        <v>24</v>
      </c>
      <c r="C22" s="4" t="s">
        <v>6</v>
      </c>
      <c r="D22" s="3">
        <v>1</v>
      </c>
      <c r="E22" s="23"/>
    </row>
    <row r="23" spans="2:5" ht="21" customHeight="1">
      <c r="B23" s="3" t="s">
        <v>25</v>
      </c>
      <c r="C23" s="4" t="s">
        <v>22</v>
      </c>
      <c r="D23" s="3">
        <v>90</v>
      </c>
      <c r="E23" s="23"/>
    </row>
    <row r="24" spans="2:5" ht="21" customHeight="1">
      <c r="B24" s="3" t="s">
        <v>26</v>
      </c>
      <c r="C24" s="4" t="s">
        <v>6</v>
      </c>
      <c r="D24" s="3">
        <v>1</v>
      </c>
      <c r="E24" s="23"/>
    </row>
    <row r="25" spans="2:5" ht="21" customHeight="1">
      <c r="B25" s="3" t="s">
        <v>27</v>
      </c>
      <c r="C25" s="4" t="s">
        <v>22</v>
      </c>
      <c r="D25" s="3">
        <v>10</v>
      </c>
      <c r="E25" s="23"/>
    </row>
    <row r="26" spans="2:5" ht="21" customHeight="1">
      <c r="B26" s="3" t="s">
        <v>28</v>
      </c>
      <c r="C26" s="4" t="s">
        <v>6</v>
      </c>
      <c r="D26" s="3">
        <v>1</v>
      </c>
      <c r="E26" s="23"/>
    </row>
    <row r="27" spans="2:5" ht="21" customHeight="1">
      <c r="B27" s="3" t="s">
        <v>29</v>
      </c>
      <c r="C27" s="4" t="s">
        <v>6</v>
      </c>
      <c r="D27" s="3">
        <v>1</v>
      </c>
      <c r="E27" s="23"/>
    </row>
    <row r="28" spans="2:5" ht="21" customHeight="1">
      <c r="B28" s="3" t="s">
        <v>30</v>
      </c>
      <c r="C28" s="4"/>
      <c r="D28" s="3"/>
      <c r="E28" s="24"/>
    </row>
    <row r="29" spans="2:5" ht="21" customHeight="1">
      <c r="B29" s="16" t="s">
        <v>31</v>
      </c>
      <c r="C29" s="17"/>
      <c r="D29" s="17"/>
      <c r="E29" s="18"/>
    </row>
    <row r="30" spans="2:5" ht="21" customHeight="1">
      <c r="B30" s="3" t="s">
        <v>32</v>
      </c>
      <c r="C30" s="4" t="s">
        <v>6</v>
      </c>
      <c r="D30" s="3">
        <v>8</v>
      </c>
      <c r="E30" s="22" t="s">
        <v>33</v>
      </c>
    </row>
    <row r="31" spans="2:5" ht="21" customHeight="1">
      <c r="B31" s="3" t="s">
        <v>34</v>
      </c>
      <c r="C31" s="4" t="s">
        <v>6</v>
      </c>
      <c r="D31" s="3">
        <v>2</v>
      </c>
      <c r="E31" s="23"/>
    </row>
    <row r="32" spans="2:5" ht="21" customHeight="1">
      <c r="B32" s="3" t="s">
        <v>35</v>
      </c>
      <c r="C32" s="4" t="s">
        <v>6</v>
      </c>
      <c r="D32" s="3">
        <v>5</v>
      </c>
      <c r="E32" s="23"/>
    </row>
    <row r="33" spans="2:5" ht="21" customHeight="1">
      <c r="B33" s="3" t="s">
        <v>36</v>
      </c>
      <c r="C33" s="4" t="s">
        <v>6</v>
      </c>
      <c r="D33" s="3">
        <v>1</v>
      </c>
      <c r="E33" s="23"/>
    </row>
    <row r="34" spans="2:5" ht="21" customHeight="1">
      <c r="B34" s="3" t="s">
        <v>30</v>
      </c>
      <c r="C34" s="4" t="s">
        <v>37</v>
      </c>
      <c r="D34" s="3"/>
      <c r="E34" s="24"/>
    </row>
    <row r="35" spans="2:5" ht="21" customHeight="1">
      <c r="B35" s="16" t="s">
        <v>38</v>
      </c>
      <c r="C35" s="17"/>
      <c r="D35" s="17"/>
      <c r="E35" s="18"/>
    </row>
    <row r="36" spans="2:5" ht="21" customHeight="1">
      <c r="B36" s="3" t="s">
        <v>21</v>
      </c>
      <c r="C36" s="4" t="s">
        <v>22</v>
      </c>
      <c r="D36" s="3">
        <v>100</v>
      </c>
      <c r="E36" s="22" t="s">
        <v>39</v>
      </c>
    </row>
    <row r="37" spans="2:5" ht="21" customHeight="1">
      <c r="B37" s="3" t="s">
        <v>40</v>
      </c>
      <c r="C37" s="4" t="s">
        <v>6</v>
      </c>
      <c r="D37" s="3">
        <v>1</v>
      </c>
      <c r="E37" s="23"/>
    </row>
    <row r="38" spans="2:5" ht="21" customHeight="1">
      <c r="B38" s="3" t="s">
        <v>41</v>
      </c>
      <c r="C38" s="4" t="s">
        <v>6</v>
      </c>
      <c r="D38" s="3">
        <v>1</v>
      </c>
      <c r="E38" s="23"/>
    </row>
    <row r="39" spans="2:5" ht="21" customHeight="1">
      <c r="B39" s="3" t="s">
        <v>42</v>
      </c>
      <c r="C39" s="4" t="s">
        <v>6</v>
      </c>
      <c r="D39" s="3">
        <v>1</v>
      </c>
      <c r="E39" s="23"/>
    </row>
    <row r="40" spans="2:5" ht="21" customHeight="1">
      <c r="B40" s="3" t="s">
        <v>43</v>
      </c>
      <c r="C40" s="4" t="s">
        <v>6</v>
      </c>
      <c r="D40" s="3">
        <v>1</v>
      </c>
      <c r="E40" s="23"/>
    </row>
    <row r="41" spans="2:5" ht="21" customHeight="1">
      <c r="B41" s="3" t="s">
        <v>30</v>
      </c>
      <c r="C41" s="4" t="s">
        <v>37</v>
      </c>
      <c r="D41" s="3"/>
      <c r="E41" s="24"/>
    </row>
    <row r="42" spans="2:5" ht="21" customHeight="1">
      <c r="B42" s="16" t="s">
        <v>44</v>
      </c>
      <c r="C42" s="17"/>
      <c r="D42" s="17"/>
      <c r="E42" s="18"/>
    </row>
    <row r="43" spans="2:5" ht="21" customHeight="1">
      <c r="B43" s="10" t="s">
        <v>45</v>
      </c>
      <c r="C43" s="10" t="s">
        <v>46</v>
      </c>
      <c r="D43" s="10">
        <v>1</v>
      </c>
      <c r="E43" s="22" t="s">
        <v>47</v>
      </c>
    </row>
    <row r="44" spans="2:5" ht="21" customHeight="1">
      <c r="B44" s="10" t="s">
        <v>48</v>
      </c>
      <c r="C44" s="10" t="s">
        <v>46</v>
      </c>
      <c r="D44" s="10">
        <v>1</v>
      </c>
      <c r="E44" s="23"/>
    </row>
    <row r="45" spans="2:5" ht="21" customHeight="1">
      <c r="B45" s="10" t="s">
        <v>49</v>
      </c>
      <c r="C45" s="10" t="s">
        <v>50</v>
      </c>
      <c r="D45" s="10">
        <v>50</v>
      </c>
      <c r="E45" s="23"/>
    </row>
    <row r="46" spans="2:5" ht="21" customHeight="1">
      <c r="B46" s="10" t="s">
        <v>51</v>
      </c>
      <c r="C46" s="10" t="s">
        <v>6</v>
      </c>
      <c r="D46" s="10">
        <v>1</v>
      </c>
      <c r="E46" s="23"/>
    </row>
    <row r="47" spans="2:5" ht="21" customHeight="1">
      <c r="B47" s="10" t="s">
        <v>52</v>
      </c>
      <c r="C47" s="10" t="s">
        <v>6</v>
      </c>
      <c r="D47" s="10">
        <v>1</v>
      </c>
      <c r="E47" s="23"/>
    </row>
    <row r="48" spans="2:5" ht="33.75" customHeight="1">
      <c r="B48" s="10" t="s">
        <v>53</v>
      </c>
      <c r="C48" s="10" t="s">
        <v>6</v>
      </c>
      <c r="D48" s="10">
        <v>1</v>
      </c>
      <c r="E48" s="23"/>
    </row>
    <row r="49" spans="2:5" ht="21" customHeight="1">
      <c r="B49" s="10" t="s">
        <v>54</v>
      </c>
      <c r="C49" s="10" t="s">
        <v>6</v>
      </c>
      <c r="D49" s="10">
        <v>2</v>
      </c>
      <c r="E49" s="23"/>
    </row>
    <row r="50" spans="2:5" ht="21" customHeight="1">
      <c r="B50" s="10" t="s">
        <v>55</v>
      </c>
      <c r="C50" s="10" t="s">
        <v>46</v>
      </c>
      <c r="D50" s="10">
        <v>1</v>
      </c>
      <c r="E50" s="23"/>
    </row>
    <row r="51" spans="2:5" ht="21" customHeight="1">
      <c r="B51" s="10" t="s">
        <v>56</v>
      </c>
      <c r="C51" s="10" t="s">
        <v>46</v>
      </c>
      <c r="D51" s="10">
        <v>1</v>
      </c>
      <c r="E51" s="23"/>
    </row>
    <row r="52" spans="2:5" ht="21" customHeight="1">
      <c r="B52" s="10" t="s">
        <v>30</v>
      </c>
      <c r="C52" s="10" t="s">
        <v>37</v>
      </c>
      <c r="D52" s="10"/>
      <c r="E52" s="24"/>
    </row>
    <row r="53" spans="2:5" ht="21" customHeight="1">
      <c r="B53" s="16" t="s">
        <v>57</v>
      </c>
      <c r="C53" s="17"/>
      <c r="D53" s="17"/>
      <c r="E53" s="18"/>
    </row>
    <row r="54" spans="2:5" ht="21" customHeight="1">
      <c r="B54" s="12" t="s">
        <v>58</v>
      </c>
      <c r="C54" s="12" t="s">
        <v>46</v>
      </c>
      <c r="D54" s="12">
        <v>1</v>
      </c>
      <c r="E54" s="22" t="s">
        <v>59</v>
      </c>
    </row>
    <row r="55" spans="2:5" ht="30">
      <c r="B55" s="12" t="s">
        <v>60</v>
      </c>
      <c r="C55" s="12" t="s">
        <v>46</v>
      </c>
      <c r="D55" s="12">
        <v>1</v>
      </c>
      <c r="E55" s="23"/>
    </row>
    <row r="56" spans="2:5" ht="36" customHeight="1">
      <c r="B56" s="12" t="s">
        <v>61</v>
      </c>
      <c r="C56" s="12" t="s">
        <v>46</v>
      </c>
      <c r="D56" s="12">
        <v>1</v>
      </c>
      <c r="E56" s="23"/>
    </row>
    <row r="57" spans="2:5" ht="18" customHeight="1">
      <c r="B57" s="12" t="s">
        <v>30</v>
      </c>
      <c r="C57" s="12" t="s">
        <v>37</v>
      </c>
      <c r="D57" s="12"/>
      <c r="E57" s="24"/>
    </row>
    <row r="58" spans="2:5" ht="18" customHeight="1">
      <c r="B58" s="16" t="s">
        <v>62</v>
      </c>
      <c r="C58" s="17"/>
      <c r="D58" s="17"/>
      <c r="E58" s="18"/>
    </row>
    <row r="59" spans="2:5" ht="18" customHeight="1">
      <c r="B59" s="5" t="s">
        <v>63</v>
      </c>
      <c r="C59" s="5" t="s">
        <v>46</v>
      </c>
      <c r="D59" s="5">
        <v>1</v>
      </c>
      <c r="E59" s="19" t="s">
        <v>64</v>
      </c>
    </row>
    <row r="60" spans="2:5" ht="18" customHeight="1">
      <c r="B60" s="5" t="s">
        <v>65</v>
      </c>
      <c r="C60" s="5" t="s">
        <v>46</v>
      </c>
      <c r="D60" s="5">
        <v>1</v>
      </c>
      <c r="E60" s="25"/>
    </row>
    <row r="61" spans="2:5" ht="18" customHeight="1">
      <c r="B61" s="5" t="s">
        <v>66</v>
      </c>
      <c r="C61" s="5" t="s">
        <v>46</v>
      </c>
      <c r="D61" s="5">
        <v>1</v>
      </c>
      <c r="E61" s="25"/>
    </row>
    <row r="62" spans="2:5">
      <c r="B62" s="5" t="s">
        <v>67</v>
      </c>
      <c r="C62" s="5" t="s">
        <v>46</v>
      </c>
      <c r="D62" s="5">
        <v>1</v>
      </c>
      <c r="E62" s="26"/>
    </row>
    <row r="86" spans="2:4" s="9" customFormat="1" ht="15.95" customHeight="1">
      <c r="B86"/>
      <c r="C86"/>
      <c r="D86"/>
    </row>
    <row r="87" spans="2:4" s="9" customFormat="1"/>
    <row r="88" spans="2:4" s="9" customFormat="1"/>
    <row r="89" spans="2:4">
      <c r="B89" s="9"/>
      <c r="C89" s="9"/>
      <c r="D89" s="9"/>
    </row>
  </sheetData>
  <mergeCells count="14">
    <mergeCell ref="E30:E34"/>
    <mergeCell ref="E36:E41"/>
    <mergeCell ref="E43:E52"/>
    <mergeCell ref="E54:E57"/>
    <mergeCell ref="E59:E62"/>
    <mergeCell ref="B35:E35"/>
    <mergeCell ref="B42:E42"/>
    <mergeCell ref="B53:E53"/>
    <mergeCell ref="B58:E58"/>
    <mergeCell ref="B20:E20"/>
    <mergeCell ref="B6:E6"/>
    <mergeCell ref="B29:E29"/>
    <mergeCell ref="E7:E19"/>
    <mergeCell ref="E21:E28"/>
  </mergeCells>
  <pageMargins left="0.7" right="0.7" top="0.75" bottom="0.75" header="0.3" footer="0.3"/>
  <pageSetup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41FA6-017E-471E-9A46-9AC443CE3FFD}">
  <dimension ref="B3:N15"/>
  <sheetViews>
    <sheetView topLeftCell="B1" workbookViewId="0">
      <selection activeCell="J6" sqref="J6"/>
    </sheetView>
  </sheetViews>
  <sheetFormatPr defaultRowHeight="15"/>
  <cols>
    <col min="2" max="2" width="11" customWidth="1"/>
    <col min="4" max="4" width="13.85546875" customWidth="1"/>
    <col min="5" max="5" width="11.7109375" customWidth="1"/>
    <col min="6" max="6" width="12.42578125" bestFit="1" customWidth="1"/>
    <col min="7" max="7" width="11.42578125" customWidth="1"/>
    <col min="8" max="8" width="12.42578125" bestFit="1" customWidth="1"/>
    <col min="9" max="9" width="11.140625" bestFit="1" customWidth="1"/>
    <col min="10" max="10" width="12.42578125" bestFit="1" customWidth="1"/>
    <col min="11" max="11" width="11.140625" bestFit="1" customWidth="1"/>
    <col min="12" max="12" width="12.42578125" bestFit="1" customWidth="1"/>
    <col min="13" max="13" width="11.140625" bestFit="1" customWidth="1"/>
  </cols>
  <sheetData>
    <row r="3" spans="2:14">
      <c r="D3" t="s">
        <v>68</v>
      </c>
      <c r="E3" t="s">
        <v>69</v>
      </c>
      <c r="F3" t="s">
        <v>70</v>
      </c>
      <c r="G3" t="s">
        <v>69</v>
      </c>
      <c r="H3" t="s">
        <v>71</v>
      </c>
      <c r="I3" t="s">
        <v>69</v>
      </c>
      <c r="J3" t="s">
        <v>72</v>
      </c>
      <c r="K3" t="s">
        <v>69</v>
      </c>
      <c r="L3" t="s">
        <v>73</v>
      </c>
      <c r="M3" t="s">
        <v>69</v>
      </c>
      <c r="N3" t="s">
        <v>74</v>
      </c>
    </row>
    <row r="4" spans="2:14">
      <c r="B4" s="8" t="s">
        <v>75</v>
      </c>
      <c r="C4" t="s">
        <v>76</v>
      </c>
      <c r="D4" s="6">
        <v>150000</v>
      </c>
      <c r="E4" s="7">
        <f>D4*0.2</f>
        <v>30000</v>
      </c>
      <c r="F4" s="6">
        <v>165000</v>
      </c>
      <c r="G4" s="7">
        <f>F4*0.2</f>
        <v>33000</v>
      </c>
      <c r="H4" s="6">
        <v>185000</v>
      </c>
      <c r="I4" s="7">
        <f>H4*0.2</f>
        <v>37000</v>
      </c>
      <c r="J4" s="6">
        <v>205000</v>
      </c>
      <c r="K4" s="7">
        <f>J4*0.2</f>
        <v>41000</v>
      </c>
      <c r="L4" s="6">
        <v>225000</v>
      </c>
      <c r="M4" s="7">
        <f>L4*0.2</f>
        <v>45000</v>
      </c>
    </row>
    <row r="5" spans="2:14">
      <c r="C5" t="s">
        <v>77</v>
      </c>
      <c r="D5" s="6">
        <v>175000</v>
      </c>
      <c r="E5" s="7">
        <f t="shared" ref="E5:E13" si="0">D5*0.2</f>
        <v>35000</v>
      </c>
      <c r="F5" s="6">
        <v>190000</v>
      </c>
      <c r="G5" s="7">
        <f t="shared" ref="G5:G13" si="1">F5*0.2</f>
        <v>38000</v>
      </c>
      <c r="H5" s="6">
        <v>207500</v>
      </c>
      <c r="I5" s="7">
        <f t="shared" ref="I5:I13" si="2">H5*0.2</f>
        <v>41500</v>
      </c>
      <c r="J5" s="6">
        <v>227500</v>
      </c>
      <c r="K5" s="7">
        <f t="shared" ref="K5:K13" si="3">J5*0.2</f>
        <v>45500</v>
      </c>
      <c r="L5" s="6">
        <v>245000</v>
      </c>
      <c r="M5" s="7">
        <f t="shared" ref="M5:M15" si="4">L5*0.2</f>
        <v>49000</v>
      </c>
    </row>
    <row r="6" spans="2:14">
      <c r="C6" t="s">
        <v>78</v>
      </c>
      <c r="D6" s="6">
        <v>796500</v>
      </c>
      <c r="E6" s="7">
        <f t="shared" si="0"/>
        <v>159300</v>
      </c>
      <c r="F6" s="6">
        <v>840000</v>
      </c>
      <c r="G6" s="7">
        <f t="shared" si="1"/>
        <v>168000</v>
      </c>
      <c r="H6" s="6">
        <v>896000</v>
      </c>
      <c r="I6" s="7">
        <f t="shared" si="2"/>
        <v>179200</v>
      </c>
      <c r="J6" s="6">
        <v>953000</v>
      </c>
      <c r="K6" s="7">
        <f t="shared" si="3"/>
        <v>190600</v>
      </c>
      <c r="L6" s="6">
        <v>1010000</v>
      </c>
      <c r="M6" s="7">
        <f t="shared" si="4"/>
        <v>202000</v>
      </c>
    </row>
    <row r="7" spans="2:14">
      <c r="C7" t="s">
        <v>79</v>
      </c>
      <c r="D7" s="6">
        <v>955000</v>
      </c>
      <c r="E7" s="7">
        <f t="shared" si="0"/>
        <v>191000</v>
      </c>
      <c r="F7" s="6">
        <v>990000</v>
      </c>
      <c r="G7" s="7">
        <f t="shared" si="1"/>
        <v>198000</v>
      </c>
      <c r="H7" s="6">
        <v>1040000</v>
      </c>
      <c r="I7" s="7">
        <f t="shared" si="2"/>
        <v>208000</v>
      </c>
      <c r="J7" s="6">
        <v>1090000</v>
      </c>
      <c r="K7" s="7">
        <f t="shared" si="3"/>
        <v>218000</v>
      </c>
      <c r="L7" s="6">
        <v>1140000</v>
      </c>
      <c r="M7" s="7">
        <f t="shared" si="4"/>
        <v>228000</v>
      </c>
    </row>
    <row r="8" spans="2:14">
      <c r="D8" s="6"/>
      <c r="E8" s="7">
        <f t="shared" si="0"/>
        <v>0</v>
      </c>
      <c r="F8" s="6"/>
      <c r="G8" s="7">
        <f t="shared" si="1"/>
        <v>0</v>
      </c>
      <c r="H8" s="6"/>
      <c r="I8" s="7">
        <f t="shared" si="2"/>
        <v>0</v>
      </c>
      <c r="J8" s="6"/>
      <c r="K8" s="7">
        <f t="shared" si="3"/>
        <v>0</v>
      </c>
      <c r="L8" s="6"/>
      <c r="M8" s="7">
        <f t="shared" si="4"/>
        <v>0</v>
      </c>
    </row>
    <row r="9" spans="2:14">
      <c r="D9" s="6"/>
      <c r="E9" s="7">
        <f t="shared" si="0"/>
        <v>0</v>
      </c>
      <c r="F9" s="6"/>
      <c r="G9" s="7">
        <f t="shared" si="1"/>
        <v>0</v>
      </c>
      <c r="H9" s="6"/>
      <c r="I9" s="7">
        <f t="shared" si="2"/>
        <v>0</v>
      </c>
      <c r="J9" s="6"/>
      <c r="K9" s="7">
        <f t="shared" si="3"/>
        <v>0</v>
      </c>
      <c r="L9" s="6"/>
      <c r="M9" s="7">
        <f t="shared" si="4"/>
        <v>0</v>
      </c>
    </row>
    <row r="10" spans="2:14">
      <c r="B10" s="8" t="s">
        <v>80</v>
      </c>
      <c r="C10" t="s">
        <v>76</v>
      </c>
      <c r="D10" s="6">
        <v>155000</v>
      </c>
      <c r="E10" s="7">
        <f t="shared" si="0"/>
        <v>31000</v>
      </c>
      <c r="F10" s="6">
        <v>170000</v>
      </c>
      <c r="G10" s="7">
        <f t="shared" si="1"/>
        <v>34000</v>
      </c>
      <c r="H10" s="6">
        <v>195000</v>
      </c>
      <c r="I10" s="7">
        <f t="shared" si="2"/>
        <v>39000</v>
      </c>
      <c r="J10" s="6">
        <v>217500</v>
      </c>
      <c r="K10" s="7">
        <f t="shared" si="3"/>
        <v>43500</v>
      </c>
      <c r="L10" s="6">
        <v>240000</v>
      </c>
      <c r="M10" s="7">
        <f t="shared" si="4"/>
        <v>48000</v>
      </c>
    </row>
    <row r="11" spans="2:14">
      <c r="C11" t="s">
        <v>77</v>
      </c>
      <c r="D11" s="6">
        <v>184000</v>
      </c>
      <c r="E11" s="7">
        <f t="shared" si="0"/>
        <v>36800</v>
      </c>
      <c r="F11" s="6">
        <v>200000</v>
      </c>
      <c r="G11" s="7">
        <f t="shared" si="1"/>
        <v>40000</v>
      </c>
      <c r="H11" s="6">
        <v>220000</v>
      </c>
      <c r="I11" s="7">
        <f t="shared" si="2"/>
        <v>44000</v>
      </c>
      <c r="J11" s="6">
        <v>240000</v>
      </c>
      <c r="K11" s="7">
        <f t="shared" si="3"/>
        <v>48000</v>
      </c>
      <c r="L11" s="6">
        <v>260000</v>
      </c>
      <c r="M11" s="7">
        <f t="shared" si="4"/>
        <v>52000</v>
      </c>
    </row>
    <row r="12" spans="2:14">
      <c r="C12" t="s">
        <v>78</v>
      </c>
      <c r="D12" s="6">
        <v>707500</v>
      </c>
      <c r="E12" s="7">
        <f t="shared" si="0"/>
        <v>141500</v>
      </c>
      <c r="F12" s="6">
        <v>765000</v>
      </c>
      <c r="G12" s="7">
        <f t="shared" si="1"/>
        <v>153000</v>
      </c>
      <c r="H12" s="6">
        <v>840000</v>
      </c>
      <c r="I12" s="7">
        <f t="shared" si="2"/>
        <v>168000</v>
      </c>
      <c r="J12" s="6">
        <v>915000</v>
      </c>
      <c r="K12" s="7">
        <f t="shared" si="3"/>
        <v>183000</v>
      </c>
      <c r="L12" s="6">
        <v>990000</v>
      </c>
      <c r="M12" s="7">
        <f t="shared" si="4"/>
        <v>198000</v>
      </c>
      <c r="N12" t="s">
        <v>81</v>
      </c>
    </row>
    <row r="13" spans="2:14">
      <c r="C13" t="s">
        <v>79</v>
      </c>
      <c r="D13" s="6">
        <v>1235000</v>
      </c>
      <c r="E13" s="7">
        <f t="shared" si="0"/>
        <v>247000</v>
      </c>
      <c r="F13" s="6">
        <v>1355000</v>
      </c>
      <c r="G13" s="7">
        <f t="shared" si="1"/>
        <v>271000</v>
      </c>
      <c r="H13" s="6">
        <v>1480000</v>
      </c>
      <c r="I13" s="7">
        <f t="shared" si="2"/>
        <v>296000</v>
      </c>
      <c r="J13" s="6">
        <v>1600000</v>
      </c>
      <c r="K13" s="7">
        <f t="shared" si="3"/>
        <v>320000</v>
      </c>
      <c r="L13" s="6">
        <v>1725000</v>
      </c>
      <c r="M13" s="7">
        <f t="shared" si="4"/>
        <v>345000</v>
      </c>
      <c r="N13" t="s">
        <v>81</v>
      </c>
    </row>
    <row r="14" spans="2:14">
      <c r="D14" s="6"/>
      <c r="E14" s="6"/>
      <c r="F14" s="6"/>
      <c r="G14" s="6"/>
      <c r="H14" s="6"/>
      <c r="M14" s="7">
        <f t="shared" si="4"/>
        <v>0</v>
      </c>
    </row>
    <row r="15" spans="2:14">
      <c r="M15" s="7">
        <f t="shared" si="4"/>
        <v>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Enabel_document" ma:contentTypeID="0x010100A054E23CC720224AB55CD5109E0645C000A9F3035D850D95479CD7185F86F86D3A" ma:contentTypeVersion="31" ma:contentTypeDescription="Create a new document." ma:contentTypeScope="" ma:versionID="e655650fc9c3efd4ec54349d17c448cb">
  <xsd:schema xmlns:xsd="http://www.w3.org/2001/XMLSchema" xmlns:xs="http://www.w3.org/2001/XMLSchema" xmlns:p="http://schemas.microsoft.com/office/2006/metadata/properties" xmlns:ns1="http://schemas.microsoft.com/sharepoint/v3" xmlns:ns2="508ba6eb-9e09-4fd5-92f2-2d9921329f2d" xmlns:ns3="14a9c00f-d9e3-4eb9-aad3-f69239d17d9c" xmlns:ns4="1c89b6ff-5735-4b3c-9dca-50e80957a65b" xmlns:ns5="a25895d5-cd4f-49bc-8d69-f18789850a63" targetNamespace="http://schemas.microsoft.com/office/2006/metadata/properties" ma:root="true" ma:fieldsID="6ee5c2db22296fd5611eea1dac114296" ns1:_="" ns2:_="" ns3:_="" ns4:_="" ns5:_="">
    <xsd:import namespace="http://schemas.microsoft.com/sharepoint/v3"/>
    <xsd:import namespace="508ba6eb-9e09-4fd5-92f2-2d9921329f2d"/>
    <xsd:import namespace="14a9c00f-d9e3-4eb9-aad3-f69239d17d9c"/>
    <xsd:import namespace="1c89b6ff-5735-4b3c-9dca-50e80957a65b"/>
    <xsd:import namespace="a25895d5-cd4f-49bc-8d69-f18789850a63"/>
    <xsd:element name="properties">
      <xsd:complexType>
        <xsd:sequence>
          <xsd:element name="documentManagement">
            <xsd:complexType>
              <xsd:all>
                <xsd:element ref="ns2:_dlc_DocId" minOccurs="0"/>
                <xsd:element ref="ns2:_dlc_DocIdUrl" minOccurs="0"/>
                <xsd:element ref="ns2:_dlc_DocIdPersistId" minOccurs="0"/>
                <xsd:element ref="ns3:o99d250c03344da181939f0145dbc023" minOccurs="0"/>
                <xsd:element ref="ns4:TaxCatchAll" minOccurs="0"/>
                <xsd:element ref="ns4:TaxCatchAllLabel" minOccurs="0"/>
                <xsd:element ref="ns3:kecc0e8a0a3349c79c5d1d6e51bea7c3" minOccurs="0"/>
                <xsd:element ref="ns3:j50cb40f2a0941d2947e6bcbd5d19dce" minOccurs="0"/>
                <xsd:element ref="ns3:jcd7455606374210a964e5d7a999097a" minOccurs="0"/>
                <xsd:element ref="ns5:MediaServiceMetadata" minOccurs="0"/>
                <xsd:element ref="ns5:MediaServiceFastMetadata" minOccurs="0"/>
                <xsd:element ref="ns4:SharedWithUsers" minOccurs="0"/>
                <xsd:element ref="ns4:SharedWithDetails" minOccurs="0"/>
                <xsd:element ref="ns5:MediaServiceAutoKeyPoints" minOccurs="0"/>
                <xsd:element ref="ns5:MediaServiceOCR" minOccurs="0"/>
                <xsd:element ref="ns5:MediaServiceGenerationTime" minOccurs="0"/>
                <xsd:element ref="ns5:MediaServiceEventHashCode" minOccurs="0"/>
                <xsd:element ref="ns5:lcf76f155ced4ddcb4097134ff3c332f" minOccurs="0"/>
                <xsd:element ref="ns5:MediaServiceDateTaken" minOccurs="0"/>
                <xsd:element ref="ns5:MediaLengthInSeconds" minOccurs="0"/>
                <xsd:element ref="ns5:MediaServiceObjectDetectorVersions" minOccurs="0"/>
                <xsd:element ref="ns5:MediaServiceLocation" minOccurs="0"/>
                <xsd:element ref="ns5:MediaServiceSearchProperties" minOccurs="0"/>
                <xsd:element ref="ns1:_ip_UnifiedCompliancePolicyProperties" minOccurs="0"/>
                <xsd:element ref="ns1:_ip_UnifiedCompliancePolicyUIAction"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6" nillable="true" ma:displayName="Unified Compliance Policy Properties" ma:hidden="true" ma:internalName="_ip_UnifiedCompliancePolicyProperties">
      <xsd:simpleType>
        <xsd:restriction base="dms:Note"/>
      </xsd:simpleType>
    </xsd:element>
    <xsd:element name="_ip_UnifiedCompliancePolicyUIAction" ma:index="3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1" nillable="true" ma:taxonomy="true" ma:internalName="o99d250c03344da181939f0145dbc023" ma:taxonomyFieldName="Document_Language" ma:displayName="Document_Language" ma:readOnly="false" ma:default="4;#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5"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7"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9" nillable="true" ma:taxonomy="true" ma:internalName="jcd7455606374210a964e5d7a999097a" ma:taxonomyFieldName="Country" ma:displayName="Country" ma:readOnly="false" ma:default="1;#MOZ|3496db66-fcb2-481b-980a-3d157fe844e3"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bdfba29-9dd2-4f08-af94-13ad0cf04504}"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fbdfba29-9dd2-4f08-af94-13ad0cf04504}"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25895d5-cd4f-49bc-8d69-f18789850a63"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Location" ma:index="34" nillable="true" ma:displayName="Location" ma:description="" ma:indexed="true" ma:internalName="MediaServiceLocation"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element name="MediaServiceBillingMetadata" ma:index="3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TaxCatchAll xmlns="1c89b6ff-5735-4b3c-9dca-50e80957a65b">
      <Value>4</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MOZ</TermName>
          <TermId xmlns="http://schemas.microsoft.com/office/infopath/2007/PartnerControls">3496db66-fcb2-481b-980a-3d157fe844e3</TermId>
        </TermInfo>
      </Terms>
    </jcd7455606374210a964e5d7a999097a>
    <lcf76f155ced4ddcb4097134ff3c332f xmlns="a25895d5-cd4f-49bc-8d69-f18789850a63">
      <Terms xmlns="http://schemas.microsoft.com/office/infopath/2007/PartnerControls"/>
    </lcf76f155ced4ddcb4097134ff3c332f>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_dlc_DocId xmlns="508ba6eb-9e09-4fd5-92f2-2d9921329f2d">MOZENABEL-97880478-172124</_dlc_DocId>
    <_dlc_DocIdUrl xmlns="508ba6eb-9e09-4fd5-92f2-2d9921329f2d">
      <Url>https://enabelbe.sharepoint.com/sites/MOZ/_layouts/15/DocIdRedir.aspx?ID=MOZENABEL-97880478-172124</Url>
      <Description>MOZENABEL-97880478-172124</Description>
    </_dlc_DocIdUrl>
  </documentManagement>
</p:properties>
</file>

<file path=customXml/itemProps1.xml><?xml version="1.0" encoding="utf-8"?>
<ds:datastoreItem xmlns:ds="http://schemas.openxmlformats.org/officeDocument/2006/customXml" ds:itemID="{A5866B60-120E-4191-9853-3ACFB6FEEC68}"/>
</file>

<file path=customXml/itemProps2.xml><?xml version="1.0" encoding="utf-8"?>
<ds:datastoreItem xmlns:ds="http://schemas.openxmlformats.org/officeDocument/2006/customXml" ds:itemID="{2FB00318-3F64-4DBE-8F3C-52E77A7480C4}"/>
</file>

<file path=customXml/itemProps3.xml><?xml version="1.0" encoding="utf-8"?>
<ds:datastoreItem xmlns:ds="http://schemas.openxmlformats.org/officeDocument/2006/customXml" ds:itemID="{8FA3E716-40B4-411A-BDB3-A0E382357E29}"/>
</file>

<file path=customXml/itemProps4.xml><?xml version="1.0" encoding="utf-8"?>
<ds:datastoreItem xmlns:ds="http://schemas.openxmlformats.org/officeDocument/2006/customXml" ds:itemID="{97DB321F-4488-45EA-ACA4-B81897AE689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Sergio Seventine</dc:creator>
  <cp:keywords/>
  <dc:description/>
  <cp:lastModifiedBy>SEVENTINE, Sergio</cp:lastModifiedBy>
  <cp:revision/>
  <dcterms:created xsi:type="dcterms:W3CDTF">2022-09-15T16:38:33Z</dcterms:created>
  <dcterms:modified xsi:type="dcterms:W3CDTF">2025-06-30T13:25:34Z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0x010100A054E23CC720224AB55CD5109E0645C000A9F3035D850D95479CD7185F86F86D3A</vt:lpwstr>
  </property>
  <property fmtid="{D5CDD505-2E9C-101B-9397-08002B2CF9AE}" pid="3" name="Document_Language">
    <vt:lpwstr>4;#EN|eb0f068f-7d92-44c4-a2e1-052290512cff</vt:lpwstr>
  </property>
  <property fmtid="{D5CDD505-2E9C-101B-9397-08002B2CF9AE}" pid="4" name="Country">
    <vt:lpwstr>1;#MOZ|3496db66-fcb2-481b-980a-3d157fe844e3</vt:lpwstr>
  </property>
  <property fmtid="{D5CDD505-2E9C-101B-9397-08002B2CF9AE}" pid="5" name="_dlc_DocIdItemGuid">
    <vt:lpwstr>768dd79e-243d-4c4d-9fda-94e265141345</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
  </property>
  <property fmtid="{D5CDD505-2E9C-101B-9397-08002B2CF9AE}" pid="10" name="Project_code">
    <vt:lpwstr/>
  </property>
  <property fmtid="{D5CDD505-2E9C-101B-9397-08002B2CF9AE}" pid="11" name="e2b781e9cad840cd89b90f5a7e989839">
    <vt:lpwstr/>
  </property>
  <property fmtid="{D5CDD505-2E9C-101B-9397-08002B2CF9AE}" pid="12" name="l9d65098618b4a8fbbe87718e7187e6b">
    <vt:lpwstr/>
  </property>
</Properties>
</file>