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nabelbe.sharepoint.com/sites/SEN/Contracts/21_Marchés_Publics/SEN21004_PTF_CLIMAT/MP_plus30k/SEN21004-10144 Constructions digues/2_CSC/"/>
    </mc:Choice>
  </mc:AlternateContent>
  <xr:revisionPtr revIDLastSave="153" documentId="13_ncr:1_{B405B3AE-401E-4A09-A82D-37154A4B20D8}" xr6:coauthVersionLast="47" xr6:coauthVersionMax="47" xr10:uidLastSave="{4AC9C48A-2074-4B14-8B49-3C841BC366D1}"/>
  <bookViews>
    <workbookView xWindow="-110" yWindow="-110" windowWidth="19420" windowHeight="10300" xr2:uid="{7BDDB9DF-166E-4CF9-9C3E-DD3E5F2882AA}"/>
  </bookViews>
  <sheets>
    <sheet name="Lot 1" sheetId="1" r:id="rId1"/>
    <sheet name="Lot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2" l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6" i="1"/>
  <c r="F35" i="1"/>
  <c r="F36" i="1"/>
  <c r="F37" i="1"/>
  <c r="F38" i="1"/>
  <c r="F39" i="1"/>
  <c r="F40" i="1"/>
  <c r="F41" i="1"/>
  <c r="F42" i="1"/>
  <c r="F43" i="1"/>
  <c r="F44" i="1"/>
  <c r="F34" i="1"/>
  <c r="F35" i="2"/>
  <c r="F36" i="2"/>
  <c r="F37" i="2"/>
  <c r="F38" i="2"/>
  <c r="F39" i="2"/>
  <c r="F40" i="2"/>
  <c r="F41" i="2"/>
  <c r="F42" i="2"/>
  <c r="F43" i="2"/>
  <c r="F44" i="2"/>
  <c r="F34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6" i="2"/>
  <c r="F45" i="1" l="1"/>
  <c r="F47" i="1" s="1"/>
  <c r="F29" i="1"/>
  <c r="F45" i="2"/>
  <c r="F29" i="2"/>
  <c r="F48" i="2" l="1"/>
  <c r="F49" i="2"/>
  <c r="F48" i="1"/>
  <c r="F49" i="1" s="1"/>
</calcChain>
</file>

<file path=xl/sharedStrings.xml><?xml version="1.0" encoding="utf-8"?>
<sst xmlns="http://schemas.openxmlformats.org/spreadsheetml/2006/main" count="180" uniqueCount="65">
  <si>
    <t>N°</t>
  </si>
  <si>
    <t>Désignation</t>
  </si>
  <si>
    <t xml:space="preserve">Unité </t>
  </si>
  <si>
    <t xml:space="preserve">Quantité </t>
  </si>
  <si>
    <t>Prix unitaire (FCFA) HTVA</t>
  </si>
  <si>
    <t>Montant total  (FCFA) HTVA</t>
  </si>
  <si>
    <t>Amenée/repli matériel</t>
  </si>
  <si>
    <t>FF</t>
  </si>
  <si>
    <t>Débroussaillage</t>
  </si>
  <si>
    <t>m²</t>
  </si>
  <si>
    <t>Décapage</t>
  </si>
  <si>
    <t>Fouille bassin de dissipation</t>
  </si>
  <si>
    <t>Fouille déversoir</t>
  </si>
  <si>
    <t>Fouille mur en L</t>
  </si>
  <si>
    <t>Fouille fondation (purge) déversoir</t>
  </si>
  <si>
    <t>Fouille fondation (purge) mur en L</t>
  </si>
  <si>
    <t>Béton de propreté déversoir</t>
  </si>
  <si>
    <t>Béton de propreté mur en L</t>
  </si>
  <si>
    <t> m3</t>
  </si>
  <si>
    <t>Béton de propreté bassin</t>
  </si>
  <si>
    <t xml:space="preserve">Béton armé 350 (fer 10 et 12 importé, maille de 20, basalte noir) </t>
  </si>
  <si>
    <t>Béton armé 350 (fer 10 et 12 importé, maille de 10, basalte noir) mur en L</t>
  </si>
  <si>
    <t>Remblai tout venant déversoir</t>
  </si>
  <si>
    <t>Remblai en argile</t>
  </si>
  <si>
    <t>Remblai en latérite</t>
  </si>
  <si>
    <t>Remblai fondation déversoir</t>
  </si>
  <si>
    <t>Remblai fondation mur en L</t>
  </si>
  <si>
    <t>Perré sec</t>
  </si>
  <si>
    <t>Perré maçonné</t>
  </si>
  <si>
    <t>Vannes en polystyrène de largeur 1m et hauteur 1</t>
  </si>
  <si>
    <t> U</t>
  </si>
  <si>
    <t>103.1</t>
  </si>
  <si>
    <t>Enrochement</t>
  </si>
  <si>
    <t>Prise en charge des mesures socio-environnementales dans l’exécution des travaux</t>
  </si>
  <si>
    <t>Ngolaye – Axe 1 : digue anti sel de Ngolaye</t>
  </si>
  <si>
    <t>Unité</t>
  </si>
  <si>
    <t xml:space="preserve"> Quantité </t>
  </si>
  <si>
    <t>Amenée /repli matériel</t>
  </si>
  <si>
    <t xml:space="preserve">Ff </t>
  </si>
  <si>
    <t>m2</t>
  </si>
  <si>
    <t>Fouille</t>
  </si>
  <si>
    <t>m3</t>
  </si>
  <si>
    <t>Béton propreté</t>
  </si>
  <si>
    <t xml:space="preserve">Béton armé  </t>
  </si>
  <si>
    <t>Volume remblai</t>
  </si>
  <si>
    <t>Géotextile</t>
  </si>
  <si>
    <t>Perrés maçonnés</t>
  </si>
  <si>
    <t>Vannes en polystyrène de largeur 0,75 m et hauteur 0,54</t>
  </si>
  <si>
    <t>Enrochement aval</t>
  </si>
  <si>
    <t>Ngolaye – Axe 2 : digue anti sel de Ngolaye</t>
  </si>
  <si>
    <t>Béton armé 350 (fer 10 et 12 importé, maille de 20, basalte noir) déversoir</t>
  </si>
  <si>
    <t>Vannes en polystyrène de largeur 1m et hauteur 1m</t>
  </si>
  <si>
    <t>Digue antisel de Tchicat Wolof</t>
  </si>
  <si>
    <t>Digue submersible de Kounias</t>
  </si>
  <si>
    <t>ff</t>
  </si>
  <si>
    <t>Vannes en polystyrène de largeur 0,75 m et hauteur 0,51</t>
  </si>
  <si>
    <t xml:space="preserve">Lot 1 : Construction de digues de retenues et de digues antisel dans les départements de Guinguinéo </t>
  </si>
  <si>
    <r>
      <t> m</t>
    </r>
    <r>
      <rPr>
        <vertAlign val="superscript"/>
        <sz val="10"/>
        <color rgb="FF000000"/>
        <rFont val="Arial"/>
        <family val="2"/>
      </rPr>
      <t>3</t>
    </r>
  </si>
  <si>
    <t>TVA :</t>
  </si>
  <si>
    <t xml:space="preserve">Lot 2 : Construction de digues de retenues et de digues antisel dans les départements de Mbirkilane </t>
  </si>
  <si>
    <t>Montant total lot 1 FCFA HTVA :</t>
  </si>
  <si>
    <t>Montant total lot 1 FCFA TTC :</t>
  </si>
  <si>
    <t>Montant total lot 2 FCFA HTVA :</t>
  </si>
  <si>
    <t>Montant total lot 2 FCFA TTC :</t>
  </si>
  <si>
    <t>Total FCFA HTVA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</si>
</sst>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rgb="FF000000"/>
      <name val="Arial"/>
      <family val="2"/>
    </font>
    <font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1" fillId="0" borderId="8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2" fontId="1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F7549-3BD0-42DE-A897-619CB048520E}">
  <dimension ref="A1:F49"/>
  <sheetViews>
    <sheetView tabSelected="1" zoomScaleNormal="100" workbookViewId="0">
      <selection activeCell="F49" sqref="F49"/>
    </sheetView>
  </sheetViews>
  <sheetFormatPr baseColWidth="10" defaultRowHeight="12.5" x14ac:dyDescent="0.35"/>
  <cols>
    <col min="1" max="1" width="5.1796875" style="12" customWidth="1"/>
    <col min="2" max="2" width="27.26953125" style="12" customWidth="1"/>
    <col min="3" max="4" width="10.90625" style="15"/>
    <col min="5" max="6" width="16.7265625" style="12" customWidth="1"/>
    <col min="7" max="16384" width="10.90625" style="12"/>
  </cols>
  <sheetData>
    <row r="1" spans="1:6" ht="30" customHeight="1" thickBot="1" x14ac:dyDescent="0.4">
      <c r="A1" s="32" t="s">
        <v>56</v>
      </c>
      <c r="B1" s="33"/>
      <c r="C1" s="33"/>
      <c r="D1" s="33"/>
      <c r="E1" s="33"/>
      <c r="F1" s="34"/>
    </row>
    <row r="3" spans="1:6" ht="13" x14ac:dyDescent="0.35">
      <c r="A3" s="11" t="s">
        <v>34</v>
      </c>
      <c r="B3" s="11"/>
      <c r="C3" s="11"/>
      <c r="D3" s="11"/>
      <c r="E3" s="11"/>
      <c r="F3" s="11"/>
    </row>
    <row r="5" spans="1:6" ht="26" x14ac:dyDescent="0.3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</row>
    <row r="6" spans="1:6" x14ac:dyDescent="0.35">
      <c r="A6" s="3">
        <v>0</v>
      </c>
      <c r="B6" s="3" t="s">
        <v>6</v>
      </c>
      <c r="C6" s="14" t="s">
        <v>7</v>
      </c>
      <c r="D6" s="16">
        <v>1</v>
      </c>
      <c r="E6" s="13"/>
      <c r="F6" s="13">
        <f>D6*E6</f>
        <v>0</v>
      </c>
    </row>
    <row r="7" spans="1:6" x14ac:dyDescent="0.35">
      <c r="A7" s="3">
        <v>200</v>
      </c>
      <c r="B7" s="3" t="s">
        <v>8</v>
      </c>
      <c r="C7" s="14" t="s">
        <v>9</v>
      </c>
      <c r="D7" s="16">
        <v>0</v>
      </c>
      <c r="E7" s="13"/>
      <c r="F7" s="13">
        <f t="shared" ref="F7:F28" si="0">D7*E7</f>
        <v>0</v>
      </c>
    </row>
    <row r="8" spans="1:6" x14ac:dyDescent="0.35">
      <c r="A8" s="3">
        <v>201</v>
      </c>
      <c r="B8" s="3" t="s">
        <v>10</v>
      </c>
      <c r="C8" s="14" t="s">
        <v>9</v>
      </c>
      <c r="D8" s="16">
        <v>1722.66</v>
      </c>
      <c r="E8" s="13"/>
      <c r="F8" s="13">
        <f t="shared" si="0"/>
        <v>0</v>
      </c>
    </row>
    <row r="9" spans="1:6" ht="14.5" x14ac:dyDescent="0.35">
      <c r="A9" s="3">
        <v>202</v>
      </c>
      <c r="B9" s="3" t="s">
        <v>11</v>
      </c>
      <c r="C9" s="14" t="s">
        <v>57</v>
      </c>
      <c r="D9" s="16">
        <v>86.13</v>
      </c>
      <c r="E9" s="13"/>
      <c r="F9" s="13">
        <f t="shared" si="0"/>
        <v>0</v>
      </c>
    </row>
    <row r="10" spans="1:6" ht="14.5" x14ac:dyDescent="0.35">
      <c r="A10" s="3">
        <v>203</v>
      </c>
      <c r="B10" s="3" t="s">
        <v>12</v>
      </c>
      <c r="C10" s="14" t="s">
        <v>57</v>
      </c>
      <c r="D10" s="16">
        <v>30</v>
      </c>
      <c r="E10" s="13"/>
      <c r="F10" s="13">
        <f t="shared" si="0"/>
        <v>0</v>
      </c>
    </row>
    <row r="11" spans="1:6" ht="14.5" x14ac:dyDescent="0.35">
      <c r="A11" s="3">
        <v>204</v>
      </c>
      <c r="B11" s="3" t="s">
        <v>13</v>
      </c>
      <c r="C11" s="14" t="s">
        <v>57</v>
      </c>
      <c r="D11" s="16">
        <v>69.168000000000006</v>
      </c>
      <c r="E11" s="13"/>
      <c r="F11" s="13">
        <f t="shared" si="0"/>
        <v>0</v>
      </c>
    </row>
    <row r="12" spans="1:6" ht="25" x14ac:dyDescent="0.35">
      <c r="A12" s="3">
        <v>205</v>
      </c>
      <c r="B12" s="3" t="s">
        <v>14</v>
      </c>
      <c r="C12" s="14" t="s">
        <v>57</v>
      </c>
      <c r="D12" s="16">
        <v>30</v>
      </c>
      <c r="E12" s="13"/>
      <c r="F12" s="13">
        <f t="shared" si="0"/>
        <v>0</v>
      </c>
    </row>
    <row r="13" spans="1:6" ht="25" x14ac:dyDescent="0.35">
      <c r="A13" s="3">
        <v>206</v>
      </c>
      <c r="B13" s="3" t="s">
        <v>15</v>
      </c>
      <c r="C13" s="14" t="s">
        <v>57</v>
      </c>
      <c r="D13" s="16">
        <v>62.88</v>
      </c>
      <c r="E13" s="13"/>
      <c r="F13" s="13">
        <f t="shared" si="0"/>
        <v>0</v>
      </c>
    </row>
    <row r="14" spans="1:6" ht="14.5" x14ac:dyDescent="0.35">
      <c r="A14" s="3">
        <v>207</v>
      </c>
      <c r="B14" s="3" t="s">
        <v>16</v>
      </c>
      <c r="C14" s="14" t="s">
        <v>57</v>
      </c>
      <c r="D14" s="16">
        <v>20.065200000000001</v>
      </c>
      <c r="E14" s="13"/>
      <c r="F14" s="13">
        <f t="shared" si="0"/>
        <v>0</v>
      </c>
    </row>
    <row r="15" spans="1:6" x14ac:dyDescent="0.35">
      <c r="A15" s="3">
        <v>208</v>
      </c>
      <c r="B15" s="3" t="s">
        <v>17</v>
      </c>
      <c r="C15" s="14" t="s">
        <v>18</v>
      </c>
      <c r="D15" s="16">
        <v>2.5152000000000001</v>
      </c>
      <c r="E15" s="13"/>
      <c r="F15" s="13">
        <f t="shared" si="0"/>
        <v>0</v>
      </c>
    </row>
    <row r="16" spans="1:6" x14ac:dyDescent="0.35">
      <c r="A16" s="3">
        <v>209</v>
      </c>
      <c r="B16" s="3" t="s">
        <v>19</v>
      </c>
      <c r="C16" s="14" t="s">
        <v>18</v>
      </c>
      <c r="D16" s="16">
        <v>9.57</v>
      </c>
      <c r="E16" s="13"/>
      <c r="F16" s="13">
        <f t="shared" si="0"/>
        <v>0</v>
      </c>
    </row>
    <row r="17" spans="1:6" ht="37.5" x14ac:dyDescent="0.35">
      <c r="A17" s="3">
        <v>210</v>
      </c>
      <c r="B17" s="3" t="s">
        <v>20</v>
      </c>
      <c r="C17" s="14" t="s">
        <v>57</v>
      </c>
      <c r="D17" s="16">
        <v>65.234999999999999</v>
      </c>
      <c r="E17" s="13"/>
      <c r="F17" s="13">
        <f t="shared" si="0"/>
        <v>0</v>
      </c>
    </row>
    <row r="18" spans="1:6" ht="37.5" x14ac:dyDescent="0.35">
      <c r="A18" s="3">
        <v>211</v>
      </c>
      <c r="B18" s="3" t="s">
        <v>21</v>
      </c>
      <c r="C18" s="14" t="s">
        <v>18</v>
      </c>
      <c r="D18" s="16">
        <v>173.54900000000001</v>
      </c>
      <c r="E18" s="13"/>
      <c r="F18" s="13">
        <f t="shared" si="0"/>
        <v>0</v>
      </c>
    </row>
    <row r="19" spans="1:6" ht="14.5" x14ac:dyDescent="0.35">
      <c r="A19" s="3">
        <v>212</v>
      </c>
      <c r="B19" s="3" t="s">
        <v>22</v>
      </c>
      <c r="C19" s="14" t="s">
        <v>57</v>
      </c>
      <c r="D19" s="16">
        <v>8.31</v>
      </c>
      <c r="E19" s="13"/>
      <c r="F19" s="13">
        <f t="shared" si="0"/>
        <v>0</v>
      </c>
    </row>
    <row r="20" spans="1:6" ht="14.5" x14ac:dyDescent="0.35">
      <c r="A20" s="3">
        <v>213</v>
      </c>
      <c r="B20" s="3" t="s">
        <v>23</v>
      </c>
      <c r="C20" s="14" t="s">
        <v>57</v>
      </c>
      <c r="D20" s="16">
        <v>1674.76</v>
      </c>
      <c r="E20" s="13"/>
      <c r="F20" s="13">
        <f t="shared" si="0"/>
        <v>0</v>
      </c>
    </row>
    <row r="21" spans="1:6" ht="14.5" x14ac:dyDescent="0.35">
      <c r="A21" s="3">
        <v>214</v>
      </c>
      <c r="B21" s="3" t="s">
        <v>24</v>
      </c>
      <c r="C21" s="14" t="s">
        <v>57</v>
      </c>
      <c r="D21" s="16">
        <v>403.04</v>
      </c>
      <c r="E21" s="13"/>
      <c r="F21" s="13">
        <f t="shared" si="0"/>
        <v>0</v>
      </c>
    </row>
    <row r="22" spans="1:6" ht="14.5" x14ac:dyDescent="0.35">
      <c r="A22" s="3">
        <v>215</v>
      </c>
      <c r="B22" s="3" t="s">
        <v>25</v>
      </c>
      <c r="C22" s="14" t="s">
        <v>57</v>
      </c>
      <c r="D22" s="16">
        <v>30</v>
      </c>
      <c r="E22" s="13"/>
      <c r="F22" s="13">
        <f t="shared" si="0"/>
        <v>0</v>
      </c>
    </row>
    <row r="23" spans="1:6" ht="14.5" x14ac:dyDescent="0.35">
      <c r="A23" s="3">
        <v>216</v>
      </c>
      <c r="B23" s="3" t="s">
        <v>26</v>
      </c>
      <c r="C23" s="14" t="s">
        <v>57</v>
      </c>
      <c r="D23" s="16">
        <v>62.88</v>
      </c>
      <c r="E23" s="13"/>
      <c r="F23" s="13">
        <f t="shared" si="0"/>
        <v>0</v>
      </c>
    </row>
    <row r="24" spans="1:6" x14ac:dyDescent="0.35">
      <c r="A24" s="3">
        <v>220</v>
      </c>
      <c r="B24" s="3" t="s">
        <v>27</v>
      </c>
      <c r="C24" s="14" t="s">
        <v>9</v>
      </c>
      <c r="D24" s="16">
        <v>631.29</v>
      </c>
      <c r="E24" s="13"/>
      <c r="F24" s="13">
        <f t="shared" si="0"/>
        <v>0</v>
      </c>
    </row>
    <row r="25" spans="1:6" x14ac:dyDescent="0.35">
      <c r="A25" s="3">
        <v>221</v>
      </c>
      <c r="B25" s="3" t="s">
        <v>28</v>
      </c>
      <c r="C25" s="14" t="s">
        <v>9</v>
      </c>
      <c r="D25" s="16">
        <v>608.36</v>
      </c>
      <c r="E25" s="13"/>
      <c r="F25" s="13">
        <f t="shared" si="0"/>
        <v>0</v>
      </c>
    </row>
    <row r="26" spans="1:6" ht="25" x14ac:dyDescent="0.35">
      <c r="A26" s="3">
        <v>222</v>
      </c>
      <c r="B26" s="3" t="s">
        <v>29</v>
      </c>
      <c r="C26" s="14" t="s">
        <v>30</v>
      </c>
      <c r="D26" s="16">
        <v>3</v>
      </c>
      <c r="E26" s="13"/>
      <c r="F26" s="13">
        <f t="shared" si="0"/>
        <v>0</v>
      </c>
    </row>
    <row r="27" spans="1:6" ht="25" x14ac:dyDescent="0.35">
      <c r="A27" s="3" t="s">
        <v>31</v>
      </c>
      <c r="B27" s="3" t="s">
        <v>32</v>
      </c>
      <c r="C27" s="14" t="s">
        <v>57</v>
      </c>
      <c r="D27" s="16">
        <v>41.67</v>
      </c>
      <c r="E27" s="13"/>
      <c r="F27" s="13">
        <f t="shared" si="0"/>
        <v>0</v>
      </c>
    </row>
    <row r="28" spans="1:6" ht="38" thickBot="1" x14ac:dyDescent="0.4">
      <c r="A28" s="3">
        <v>700</v>
      </c>
      <c r="B28" s="3" t="s">
        <v>33</v>
      </c>
      <c r="C28" s="14" t="s">
        <v>7</v>
      </c>
      <c r="D28" s="16">
        <v>1</v>
      </c>
      <c r="E28" s="13"/>
      <c r="F28" s="17">
        <f t="shared" si="0"/>
        <v>0</v>
      </c>
    </row>
    <row r="29" spans="1:6" ht="13.5" thickBot="1" x14ac:dyDescent="0.4">
      <c r="A29" s="8" t="s">
        <v>64</v>
      </c>
      <c r="B29" s="9"/>
      <c r="C29" s="9"/>
      <c r="D29" s="9"/>
      <c r="E29" s="9"/>
      <c r="F29" s="18">
        <f>SUM(F6:F28)</f>
        <v>0</v>
      </c>
    </row>
    <row r="31" spans="1:6" ht="13" x14ac:dyDescent="0.35">
      <c r="A31" s="11" t="s">
        <v>49</v>
      </c>
      <c r="B31" s="11"/>
      <c r="C31" s="11"/>
      <c r="D31" s="11"/>
      <c r="E31" s="11"/>
      <c r="F31" s="11"/>
    </row>
    <row r="32" spans="1:6" x14ac:dyDescent="0.35">
      <c r="A32" s="19"/>
      <c r="B32" s="19"/>
      <c r="C32" s="19"/>
      <c r="D32" s="19"/>
      <c r="E32" s="19"/>
      <c r="F32" s="19"/>
    </row>
    <row r="33" spans="1:6" ht="26" x14ac:dyDescent="0.35">
      <c r="A33" s="1" t="s">
        <v>0</v>
      </c>
      <c r="B33" s="1" t="s">
        <v>1</v>
      </c>
      <c r="C33" s="1" t="s">
        <v>35</v>
      </c>
      <c r="D33" s="1" t="s">
        <v>36</v>
      </c>
      <c r="E33" s="1" t="s">
        <v>4</v>
      </c>
      <c r="F33" s="1" t="s">
        <v>5</v>
      </c>
    </row>
    <row r="34" spans="1:6" x14ac:dyDescent="0.35">
      <c r="A34" s="3">
        <v>0</v>
      </c>
      <c r="B34" s="3" t="s">
        <v>37</v>
      </c>
      <c r="C34" s="14" t="s">
        <v>38</v>
      </c>
      <c r="D34" s="16">
        <v>1</v>
      </c>
      <c r="E34" s="13"/>
      <c r="F34" s="13">
        <f>D34*E34</f>
        <v>0</v>
      </c>
    </row>
    <row r="35" spans="1:6" x14ac:dyDescent="0.35">
      <c r="A35" s="3">
        <v>201</v>
      </c>
      <c r="B35" s="3" t="s">
        <v>10</v>
      </c>
      <c r="C35" s="14" t="s">
        <v>39</v>
      </c>
      <c r="D35" s="16">
        <v>218.65</v>
      </c>
      <c r="E35" s="13"/>
      <c r="F35" s="13">
        <f t="shared" ref="F35:F44" si="1">D35*E35</f>
        <v>0</v>
      </c>
    </row>
    <row r="36" spans="1:6" x14ac:dyDescent="0.35">
      <c r="A36" s="3">
        <v>202</v>
      </c>
      <c r="B36" s="3" t="s">
        <v>40</v>
      </c>
      <c r="C36" s="14" t="s">
        <v>41</v>
      </c>
      <c r="D36" s="16">
        <v>0.78</v>
      </c>
      <c r="E36" s="13"/>
      <c r="F36" s="13">
        <f t="shared" si="1"/>
        <v>0</v>
      </c>
    </row>
    <row r="37" spans="1:6" x14ac:dyDescent="0.35">
      <c r="A37" s="3">
        <v>207</v>
      </c>
      <c r="B37" s="3" t="s">
        <v>42</v>
      </c>
      <c r="C37" s="14" t="s">
        <v>41</v>
      </c>
      <c r="D37" s="16">
        <v>0.43</v>
      </c>
      <c r="E37" s="13"/>
      <c r="F37" s="13">
        <f t="shared" si="1"/>
        <v>0</v>
      </c>
    </row>
    <row r="38" spans="1:6" x14ac:dyDescent="0.35">
      <c r="A38" s="3">
        <v>210</v>
      </c>
      <c r="B38" s="3" t="s">
        <v>43</v>
      </c>
      <c r="C38" s="14" t="s">
        <v>41</v>
      </c>
      <c r="D38" s="16">
        <v>1.83</v>
      </c>
      <c r="E38" s="13"/>
      <c r="F38" s="13">
        <f t="shared" si="1"/>
        <v>0</v>
      </c>
    </row>
    <row r="39" spans="1:6" x14ac:dyDescent="0.35">
      <c r="A39" s="3">
        <v>217</v>
      </c>
      <c r="B39" s="3" t="s">
        <v>44</v>
      </c>
      <c r="C39" s="14" t="s">
        <v>41</v>
      </c>
      <c r="D39" s="16">
        <v>109.6</v>
      </c>
      <c r="E39" s="13"/>
      <c r="F39" s="13">
        <f t="shared" si="1"/>
        <v>0</v>
      </c>
    </row>
    <row r="40" spans="1:6" x14ac:dyDescent="0.35">
      <c r="A40" s="3">
        <v>218</v>
      </c>
      <c r="B40" s="3" t="s">
        <v>45</v>
      </c>
      <c r="C40" s="14" t="s">
        <v>39</v>
      </c>
      <c r="D40" s="16">
        <v>218.65</v>
      </c>
      <c r="E40" s="13"/>
      <c r="F40" s="13">
        <f t="shared" si="1"/>
        <v>0</v>
      </c>
    </row>
    <row r="41" spans="1:6" x14ac:dyDescent="0.35">
      <c r="A41" s="3">
        <v>221</v>
      </c>
      <c r="B41" s="3" t="s">
        <v>46</v>
      </c>
      <c r="C41" s="14" t="s">
        <v>39</v>
      </c>
      <c r="D41" s="16">
        <v>236.46</v>
      </c>
      <c r="E41" s="13"/>
      <c r="F41" s="13">
        <f t="shared" si="1"/>
        <v>0</v>
      </c>
    </row>
    <row r="42" spans="1:6" ht="25" x14ac:dyDescent="0.35">
      <c r="A42" s="3">
        <v>222</v>
      </c>
      <c r="B42" s="3" t="s">
        <v>47</v>
      </c>
      <c r="C42" s="14" t="s">
        <v>30</v>
      </c>
      <c r="D42" s="16">
        <v>2</v>
      </c>
      <c r="E42" s="13"/>
      <c r="F42" s="13">
        <f t="shared" si="1"/>
        <v>0</v>
      </c>
    </row>
    <row r="43" spans="1:6" ht="25" x14ac:dyDescent="0.35">
      <c r="A43" s="3" t="s">
        <v>31</v>
      </c>
      <c r="B43" s="3" t="s">
        <v>48</v>
      </c>
      <c r="C43" s="14" t="s">
        <v>41</v>
      </c>
      <c r="D43" s="16">
        <v>28.5</v>
      </c>
      <c r="E43" s="13"/>
      <c r="F43" s="13">
        <f t="shared" si="1"/>
        <v>0</v>
      </c>
    </row>
    <row r="44" spans="1:6" ht="38" thickBot="1" x14ac:dyDescent="0.4">
      <c r="A44" s="5">
        <v>700</v>
      </c>
      <c r="B44" s="3" t="s">
        <v>33</v>
      </c>
      <c r="C44" s="14" t="s">
        <v>7</v>
      </c>
      <c r="D44" s="16">
        <v>1</v>
      </c>
      <c r="E44" s="13"/>
      <c r="F44" s="17">
        <f t="shared" si="1"/>
        <v>0</v>
      </c>
    </row>
    <row r="45" spans="1:6" ht="14.5" customHeight="1" thickBot="1" x14ac:dyDescent="0.4">
      <c r="A45" s="8" t="s">
        <v>64</v>
      </c>
      <c r="B45" s="9"/>
      <c r="C45" s="9"/>
      <c r="D45" s="9"/>
      <c r="E45" s="9"/>
      <c r="F45" s="18">
        <f>SUM(F34:F44)</f>
        <v>0</v>
      </c>
    </row>
    <row r="46" spans="1:6" ht="13" thickBot="1" x14ac:dyDescent="0.4"/>
    <row r="47" spans="1:6" ht="13.5" thickBot="1" x14ac:dyDescent="0.4">
      <c r="A47" s="20" t="s">
        <v>60</v>
      </c>
      <c r="B47" s="21"/>
      <c r="C47" s="21"/>
      <c r="D47" s="21"/>
      <c r="E47" s="29"/>
      <c r="F47" s="22">
        <f>F45+F29</f>
        <v>0</v>
      </c>
    </row>
    <row r="48" spans="1:6" ht="13" thickBot="1" x14ac:dyDescent="0.4">
      <c r="A48" s="26" t="s">
        <v>58</v>
      </c>
      <c r="B48" s="27"/>
      <c r="C48" s="27"/>
      <c r="D48" s="27"/>
      <c r="E48" s="30"/>
      <c r="F48" s="28">
        <f>F47*0.18</f>
        <v>0</v>
      </c>
    </row>
    <row r="49" spans="1:6" ht="13.5" thickBot="1" x14ac:dyDescent="0.4">
      <c r="A49" s="23" t="s">
        <v>61</v>
      </c>
      <c r="B49" s="24"/>
      <c r="C49" s="24"/>
      <c r="D49" s="24"/>
      <c r="E49" s="31"/>
      <c r="F49" s="25">
        <f>F47+F48</f>
        <v>0</v>
      </c>
    </row>
  </sheetData>
  <mergeCells count="9">
    <mergeCell ref="A48:E48"/>
    <mergeCell ref="A49:E49"/>
    <mergeCell ref="A45:E45"/>
    <mergeCell ref="A1:F1"/>
    <mergeCell ref="A3:F3"/>
    <mergeCell ref="A31:F31"/>
    <mergeCell ref="A29:E29"/>
    <mergeCell ref="A47:E47"/>
    <mergeCell ref="A32:F32"/>
  </mergeCells>
  <pageMargins left="0.7" right="0.7" top="0.75" bottom="0.75" header="0.3" footer="0.3"/>
  <pageSetup paperSize="9" orientation="portrait" horizontalDpi="300" verticalDpi="300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27753-633F-41F8-A3A2-C4C837F2F3EF}">
  <dimension ref="A1:F49"/>
  <sheetViews>
    <sheetView zoomScaleNormal="100" workbookViewId="0">
      <selection activeCell="C23" sqref="C23"/>
    </sheetView>
  </sheetViews>
  <sheetFormatPr baseColWidth="10" defaultRowHeight="13" x14ac:dyDescent="0.3"/>
  <cols>
    <col min="1" max="1" width="5.1796875" style="35" customWidth="1"/>
    <col min="2" max="2" width="27.26953125" style="35" customWidth="1"/>
    <col min="3" max="3" width="10.90625" style="36" customWidth="1"/>
    <col min="4" max="4" width="10.90625" style="36"/>
    <col min="5" max="6" width="16.7265625" style="35" customWidth="1"/>
    <col min="7" max="16384" width="10.90625" style="35"/>
  </cols>
  <sheetData>
    <row r="1" spans="1:6" s="12" customFormat="1" ht="30" customHeight="1" thickBot="1" x14ac:dyDescent="0.4">
      <c r="A1" s="32" t="s">
        <v>59</v>
      </c>
      <c r="B1" s="33"/>
      <c r="C1" s="33"/>
      <c r="D1" s="33"/>
      <c r="E1" s="33"/>
      <c r="F1" s="34"/>
    </row>
    <row r="2" spans="1:6" s="12" customFormat="1" ht="12.5" x14ac:dyDescent="0.35">
      <c r="C2" s="15"/>
      <c r="D2" s="15"/>
    </row>
    <row r="3" spans="1:6" s="12" customFormat="1" x14ac:dyDescent="0.35">
      <c r="A3" s="11" t="s">
        <v>52</v>
      </c>
      <c r="B3" s="11"/>
      <c r="C3" s="11"/>
      <c r="D3" s="11"/>
      <c r="E3" s="11"/>
      <c r="F3" s="11"/>
    </row>
    <row r="4" spans="1:6" s="12" customFormat="1" ht="12.5" x14ac:dyDescent="0.35">
      <c r="C4" s="15"/>
      <c r="D4" s="15"/>
    </row>
    <row r="5" spans="1:6" s="12" customFormat="1" ht="26" x14ac:dyDescent="0.3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</row>
    <row r="6" spans="1:6" x14ac:dyDescent="0.3">
      <c r="A6" s="2">
        <v>0</v>
      </c>
      <c r="B6" s="3" t="s">
        <v>6</v>
      </c>
      <c r="C6" s="7" t="s">
        <v>7</v>
      </c>
      <c r="D6" s="39">
        <v>1</v>
      </c>
      <c r="E6" s="4"/>
      <c r="F6" s="4">
        <f>D6*E6</f>
        <v>0</v>
      </c>
    </row>
    <row r="7" spans="1:6" x14ac:dyDescent="0.3">
      <c r="A7" s="2">
        <v>200</v>
      </c>
      <c r="B7" s="3" t="s">
        <v>8</v>
      </c>
      <c r="C7" s="7" t="s">
        <v>9</v>
      </c>
      <c r="D7" s="39">
        <v>0</v>
      </c>
      <c r="E7" s="4"/>
      <c r="F7" s="4">
        <f t="shared" ref="F7:F28" si="0">D7*E7</f>
        <v>0</v>
      </c>
    </row>
    <row r="8" spans="1:6" x14ac:dyDescent="0.3">
      <c r="A8" s="2">
        <v>201</v>
      </c>
      <c r="B8" s="3" t="s">
        <v>10</v>
      </c>
      <c r="C8" s="7" t="s">
        <v>9</v>
      </c>
      <c r="D8" s="39">
        <v>1722.66</v>
      </c>
      <c r="E8" s="4"/>
      <c r="F8" s="4">
        <f t="shared" si="0"/>
        <v>0</v>
      </c>
    </row>
    <row r="9" spans="1:6" ht="14.5" x14ac:dyDescent="0.3">
      <c r="A9" s="2">
        <v>202</v>
      </c>
      <c r="B9" s="3" t="s">
        <v>11</v>
      </c>
      <c r="C9" s="7" t="s">
        <v>57</v>
      </c>
      <c r="D9" s="39">
        <v>57.12</v>
      </c>
      <c r="E9" s="4"/>
      <c r="F9" s="4">
        <f t="shared" si="0"/>
        <v>0</v>
      </c>
    </row>
    <row r="10" spans="1:6" ht="14.5" x14ac:dyDescent="0.3">
      <c r="A10" s="2">
        <v>203</v>
      </c>
      <c r="B10" s="3" t="s">
        <v>12</v>
      </c>
      <c r="C10" s="7" t="s">
        <v>57</v>
      </c>
      <c r="D10" s="39">
        <v>34</v>
      </c>
      <c r="E10" s="4"/>
      <c r="F10" s="4">
        <f t="shared" si="0"/>
        <v>0</v>
      </c>
    </row>
    <row r="11" spans="1:6" ht="14.5" x14ac:dyDescent="0.3">
      <c r="A11" s="2">
        <v>204</v>
      </c>
      <c r="B11" s="3" t="s">
        <v>13</v>
      </c>
      <c r="C11" s="7" t="s">
        <v>57</v>
      </c>
      <c r="D11" s="39">
        <v>33.308</v>
      </c>
      <c r="E11" s="4"/>
      <c r="F11" s="4">
        <f t="shared" si="0"/>
        <v>0</v>
      </c>
    </row>
    <row r="12" spans="1:6" ht="25" x14ac:dyDescent="0.3">
      <c r="A12" s="2">
        <v>205</v>
      </c>
      <c r="B12" s="3" t="s">
        <v>14</v>
      </c>
      <c r="C12" s="7" t="s">
        <v>57</v>
      </c>
      <c r="D12" s="39">
        <v>34</v>
      </c>
      <c r="E12" s="4"/>
      <c r="F12" s="4">
        <f t="shared" si="0"/>
        <v>0</v>
      </c>
    </row>
    <row r="13" spans="1:6" ht="25" x14ac:dyDescent="0.3">
      <c r="A13" s="2">
        <v>206</v>
      </c>
      <c r="B13" s="3" t="s">
        <v>15</v>
      </c>
      <c r="C13" s="7" t="s">
        <v>57</v>
      </c>
      <c r="D13" s="39">
        <v>30.28</v>
      </c>
      <c r="E13" s="4"/>
      <c r="F13" s="4">
        <f t="shared" si="0"/>
        <v>0</v>
      </c>
    </row>
    <row r="14" spans="1:6" ht="14.5" x14ac:dyDescent="0.3">
      <c r="A14" s="2">
        <v>207</v>
      </c>
      <c r="B14" s="3" t="s">
        <v>16</v>
      </c>
      <c r="C14" s="7" t="s">
        <v>57</v>
      </c>
      <c r="D14" s="39">
        <v>15.061999999999999</v>
      </c>
      <c r="E14" s="4"/>
      <c r="F14" s="4">
        <f t="shared" si="0"/>
        <v>0</v>
      </c>
    </row>
    <row r="15" spans="1:6" ht="14.5" x14ac:dyDescent="0.3">
      <c r="A15" s="2">
        <v>208</v>
      </c>
      <c r="B15" s="3" t="s">
        <v>17</v>
      </c>
      <c r="C15" s="7" t="s">
        <v>57</v>
      </c>
      <c r="D15" s="39">
        <v>1.2112000000000001</v>
      </c>
      <c r="E15" s="4"/>
      <c r="F15" s="4">
        <f t="shared" si="0"/>
        <v>0</v>
      </c>
    </row>
    <row r="16" spans="1:6" x14ac:dyDescent="0.3">
      <c r="A16" s="2">
        <v>209</v>
      </c>
      <c r="B16" s="3" t="s">
        <v>19</v>
      </c>
      <c r="C16" s="7" t="s">
        <v>18</v>
      </c>
      <c r="D16" s="39">
        <v>6.3466699999999996</v>
      </c>
      <c r="E16" s="4"/>
      <c r="F16" s="4">
        <f t="shared" si="0"/>
        <v>0</v>
      </c>
    </row>
    <row r="17" spans="1:6" ht="37.5" x14ac:dyDescent="0.3">
      <c r="A17" s="3">
        <v>210</v>
      </c>
      <c r="B17" s="3" t="s">
        <v>50</v>
      </c>
      <c r="C17" s="7" t="s">
        <v>57</v>
      </c>
      <c r="D17" s="39">
        <v>47.834600000000002</v>
      </c>
      <c r="E17" s="4"/>
      <c r="F17" s="4">
        <f t="shared" si="0"/>
        <v>0</v>
      </c>
    </row>
    <row r="18" spans="1:6" ht="37.5" x14ac:dyDescent="0.3">
      <c r="A18" s="3">
        <v>211</v>
      </c>
      <c r="B18" s="3" t="s">
        <v>21</v>
      </c>
      <c r="C18" s="7" t="s">
        <v>18</v>
      </c>
      <c r="D18" s="39">
        <v>57.531999999999996</v>
      </c>
      <c r="E18" s="4"/>
      <c r="F18" s="4">
        <f t="shared" si="0"/>
        <v>0</v>
      </c>
    </row>
    <row r="19" spans="1:6" ht="14.5" x14ac:dyDescent="0.3">
      <c r="A19" s="3">
        <v>212</v>
      </c>
      <c r="B19" s="3" t="s">
        <v>22</v>
      </c>
      <c r="C19" s="7" t="s">
        <v>57</v>
      </c>
      <c r="D19" s="39">
        <v>4.6546000000000003</v>
      </c>
      <c r="E19" s="4"/>
      <c r="F19" s="4">
        <f t="shared" si="0"/>
        <v>0</v>
      </c>
    </row>
    <row r="20" spans="1:6" ht="14.5" x14ac:dyDescent="0.3">
      <c r="A20" s="2">
        <v>213</v>
      </c>
      <c r="B20" s="3" t="s">
        <v>23</v>
      </c>
      <c r="C20" s="7" t="s">
        <v>57</v>
      </c>
      <c r="D20" s="39">
        <v>536.4</v>
      </c>
      <c r="E20" s="4"/>
      <c r="F20" s="4">
        <f t="shared" si="0"/>
        <v>0</v>
      </c>
    </row>
    <row r="21" spans="1:6" ht="14.5" x14ac:dyDescent="0.3">
      <c r="A21" s="2">
        <v>214</v>
      </c>
      <c r="B21" s="3" t="s">
        <v>24</v>
      </c>
      <c r="C21" s="7" t="s">
        <v>57</v>
      </c>
      <c r="D21" s="39">
        <v>177.51</v>
      </c>
      <c r="E21" s="4"/>
      <c r="F21" s="4">
        <f t="shared" si="0"/>
        <v>0</v>
      </c>
    </row>
    <row r="22" spans="1:6" ht="14.5" x14ac:dyDescent="0.3">
      <c r="A22" s="2">
        <v>215</v>
      </c>
      <c r="B22" s="3" t="s">
        <v>25</v>
      </c>
      <c r="C22" s="7" t="s">
        <v>57</v>
      </c>
      <c r="D22" s="39">
        <v>34</v>
      </c>
      <c r="E22" s="4"/>
      <c r="F22" s="4">
        <f t="shared" si="0"/>
        <v>0</v>
      </c>
    </row>
    <row r="23" spans="1:6" ht="14.5" x14ac:dyDescent="0.3">
      <c r="A23" s="2">
        <v>216</v>
      </c>
      <c r="B23" s="3" t="s">
        <v>26</v>
      </c>
      <c r="C23" s="7" t="s">
        <v>57</v>
      </c>
      <c r="D23" s="39">
        <v>30.28</v>
      </c>
      <c r="E23" s="4"/>
      <c r="F23" s="4">
        <f t="shared" si="0"/>
        <v>0</v>
      </c>
    </row>
    <row r="24" spans="1:6" x14ac:dyDescent="0.3">
      <c r="A24" s="2">
        <v>220</v>
      </c>
      <c r="B24" s="3" t="s">
        <v>27</v>
      </c>
      <c r="C24" s="7" t="s">
        <v>9</v>
      </c>
      <c r="D24" s="39">
        <v>231.61</v>
      </c>
      <c r="E24" s="4"/>
      <c r="F24" s="4">
        <f t="shared" si="0"/>
        <v>0</v>
      </c>
    </row>
    <row r="25" spans="1:6" x14ac:dyDescent="0.3">
      <c r="A25" s="2">
        <v>221</v>
      </c>
      <c r="B25" s="3" t="s">
        <v>28</v>
      </c>
      <c r="C25" s="7" t="s">
        <v>9</v>
      </c>
      <c r="D25" s="39">
        <v>230.68</v>
      </c>
      <c r="E25" s="4"/>
      <c r="F25" s="4">
        <f t="shared" si="0"/>
        <v>0</v>
      </c>
    </row>
    <row r="26" spans="1:6" ht="25" x14ac:dyDescent="0.3">
      <c r="A26" s="3">
        <v>222</v>
      </c>
      <c r="B26" s="3" t="s">
        <v>51</v>
      </c>
      <c r="C26" s="7" t="s">
        <v>30</v>
      </c>
      <c r="D26" s="39">
        <v>3</v>
      </c>
      <c r="E26" s="4"/>
      <c r="F26" s="4">
        <f t="shared" si="0"/>
        <v>0</v>
      </c>
    </row>
    <row r="27" spans="1:6" ht="14.5" x14ac:dyDescent="0.3">
      <c r="A27" s="2" t="s">
        <v>31</v>
      </c>
      <c r="B27" s="3" t="s">
        <v>32</v>
      </c>
      <c r="C27" s="7" t="s">
        <v>57</v>
      </c>
      <c r="D27" s="39">
        <v>26.9</v>
      </c>
      <c r="E27" s="4"/>
      <c r="F27" s="4">
        <f t="shared" si="0"/>
        <v>0</v>
      </c>
    </row>
    <row r="28" spans="1:6" ht="38" thickBot="1" x14ac:dyDescent="0.35">
      <c r="A28" s="2">
        <v>700</v>
      </c>
      <c r="B28" s="3" t="s">
        <v>33</v>
      </c>
      <c r="C28" s="7" t="s">
        <v>7</v>
      </c>
      <c r="D28" s="39">
        <v>1</v>
      </c>
      <c r="E28" s="4"/>
      <c r="F28" s="37">
        <f t="shared" si="0"/>
        <v>0</v>
      </c>
    </row>
    <row r="29" spans="1:6" ht="13.5" thickBot="1" x14ac:dyDescent="0.35">
      <c r="A29" s="8" t="s">
        <v>64</v>
      </c>
      <c r="B29" s="9"/>
      <c r="C29" s="9"/>
      <c r="D29" s="9"/>
      <c r="E29" s="9"/>
      <c r="F29" s="38">
        <f>SUM(F6:F28)</f>
        <v>0</v>
      </c>
    </row>
    <row r="31" spans="1:6" s="12" customFormat="1" x14ac:dyDescent="0.35">
      <c r="A31" s="11" t="s">
        <v>53</v>
      </c>
      <c r="B31" s="11"/>
      <c r="C31" s="11"/>
      <c r="D31" s="11"/>
      <c r="E31" s="11"/>
      <c r="F31" s="11"/>
    </row>
    <row r="32" spans="1:6" s="12" customFormat="1" ht="12.5" x14ac:dyDescent="0.35">
      <c r="A32" s="19"/>
      <c r="B32" s="19"/>
      <c r="C32" s="19"/>
      <c r="D32" s="19"/>
      <c r="E32" s="19"/>
      <c r="F32" s="19"/>
    </row>
    <row r="33" spans="1:6" s="12" customFormat="1" ht="26" x14ac:dyDescent="0.35">
      <c r="A33" s="1" t="s">
        <v>0</v>
      </c>
      <c r="B33" s="1" t="s">
        <v>1</v>
      </c>
      <c r="C33" s="1" t="s">
        <v>35</v>
      </c>
      <c r="D33" s="1" t="s">
        <v>36</v>
      </c>
      <c r="E33" s="1" t="s">
        <v>4</v>
      </c>
      <c r="F33" s="1" t="s">
        <v>5</v>
      </c>
    </row>
    <row r="34" spans="1:6" x14ac:dyDescent="0.3">
      <c r="A34" s="2">
        <v>0</v>
      </c>
      <c r="B34" s="3" t="s">
        <v>37</v>
      </c>
      <c r="C34" s="7" t="s">
        <v>54</v>
      </c>
      <c r="D34" s="39">
        <v>1</v>
      </c>
      <c r="E34" s="4"/>
      <c r="F34" s="4">
        <f>D34*E34</f>
        <v>0</v>
      </c>
    </row>
    <row r="35" spans="1:6" x14ac:dyDescent="0.3">
      <c r="A35" s="2">
        <v>201</v>
      </c>
      <c r="B35" s="3" t="s">
        <v>10</v>
      </c>
      <c r="C35" s="7" t="s">
        <v>39</v>
      </c>
      <c r="D35" s="39">
        <v>533.55999999999995</v>
      </c>
      <c r="E35" s="4"/>
      <c r="F35" s="4">
        <f t="shared" ref="F35:F44" si="1">D35*E35</f>
        <v>0</v>
      </c>
    </row>
    <row r="36" spans="1:6" x14ac:dyDescent="0.3">
      <c r="A36" s="2">
        <v>202</v>
      </c>
      <c r="B36" s="3" t="s">
        <v>40</v>
      </c>
      <c r="C36" s="7" t="s">
        <v>41</v>
      </c>
      <c r="D36" s="39">
        <v>0.78</v>
      </c>
      <c r="E36" s="4"/>
      <c r="F36" s="4">
        <f t="shared" si="1"/>
        <v>0</v>
      </c>
    </row>
    <row r="37" spans="1:6" x14ac:dyDescent="0.3">
      <c r="A37" s="2">
        <v>207</v>
      </c>
      <c r="B37" s="3" t="s">
        <v>42</v>
      </c>
      <c r="C37" s="7" t="s">
        <v>41</v>
      </c>
      <c r="D37" s="39">
        <v>0.43</v>
      </c>
      <c r="E37" s="4"/>
      <c r="F37" s="4">
        <f t="shared" si="1"/>
        <v>0</v>
      </c>
    </row>
    <row r="38" spans="1:6" x14ac:dyDescent="0.3">
      <c r="A38" s="2">
        <v>210</v>
      </c>
      <c r="B38" s="3" t="s">
        <v>43</v>
      </c>
      <c r="C38" s="7" t="s">
        <v>41</v>
      </c>
      <c r="D38" s="39">
        <v>1.79</v>
      </c>
      <c r="E38" s="4"/>
      <c r="F38" s="4">
        <f t="shared" si="1"/>
        <v>0</v>
      </c>
    </row>
    <row r="39" spans="1:6" x14ac:dyDescent="0.3">
      <c r="A39" s="2">
        <v>217</v>
      </c>
      <c r="B39" s="3" t="s">
        <v>44</v>
      </c>
      <c r="C39" s="7" t="s">
        <v>41</v>
      </c>
      <c r="D39" s="39">
        <v>234.5</v>
      </c>
      <c r="E39" s="4"/>
      <c r="F39" s="4">
        <f t="shared" si="1"/>
        <v>0</v>
      </c>
    </row>
    <row r="40" spans="1:6" x14ac:dyDescent="0.3">
      <c r="A40" s="2">
        <v>218</v>
      </c>
      <c r="B40" s="3" t="s">
        <v>45</v>
      </c>
      <c r="C40" s="7" t="s">
        <v>39</v>
      </c>
      <c r="D40" s="39">
        <v>533.55999999999995</v>
      </c>
      <c r="E40" s="4"/>
      <c r="F40" s="4">
        <f t="shared" si="1"/>
        <v>0</v>
      </c>
    </row>
    <row r="41" spans="1:6" x14ac:dyDescent="0.3">
      <c r="A41" s="2">
        <v>221</v>
      </c>
      <c r="B41" s="3" t="s">
        <v>46</v>
      </c>
      <c r="C41" s="7" t="s">
        <v>39</v>
      </c>
      <c r="D41" s="39">
        <v>362.16</v>
      </c>
      <c r="E41" s="4"/>
      <c r="F41" s="4">
        <f t="shared" si="1"/>
        <v>0</v>
      </c>
    </row>
    <row r="42" spans="1:6" ht="25" x14ac:dyDescent="0.3">
      <c r="A42" s="3">
        <v>222</v>
      </c>
      <c r="B42" s="3" t="s">
        <v>55</v>
      </c>
      <c r="C42" s="7" t="s">
        <v>30</v>
      </c>
      <c r="D42" s="39">
        <v>2</v>
      </c>
      <c r="E42" s="4"/>
      <c r="F42" s="4">
        <f t="shared" si="1"/>
        <v>0</v>
      </c>
    </row>
    <row r="43" spans="1:6" x14ac:dyDescent="0.3">
      <c r="A43" s="2" t="s">
        <v>31</v>
      </c>
      <c r="B43" s="3" t="s">
        <v>48</v>
      </c>
      <c r="C43" s="7" t="s">
        <v>41</v>
      </c>
      <c r="D43" s="39">
        <v>34.86</v>
      </c>
      <c r="E43" s="4"/>
      <c r="F43" s="4">
        <f t="shared" si="1"/>
        <v>0</v>
      </c>
    </row>
    <row r="44" spans="1:6" ht="37.5" x14ac:dyDescent="0.3">
      <c r="A44" s="2">
        <v>700</v>
      </c>
      <c r="B44" s="3" t="s">
        <v>33</v>
      </c>
      <c r="C44" s="7" t="s">
        <v>7</v>
      </c>
      <c r="D44" s="39">
        <v>1</v>
      </c>
      <c r="E44" s="4"/>
      <c r="F44" s="4">
        <f t="shared" si="1"/>
        <v>0</v>
      </c>
    </row>
    <row r="45" spans="1:6" ht="14.5" customHeight="1" x14ac:dyDescent="0.3">
      <c r="A45" s="8" t="s">
        <v>64</v>
      </c>
      <c r="B45" s="9"/>
      <c r="C45" s="9"/>
      <c r="D45" s="9"/>
      <c r="E45" s="10"/>
      <c r="F45" s="6">
        <f>SUM(F34:F44)</f>
        <v>0</v>
      </c>
    </row>
    <row r="46" spans="1:6" s="12" customFormat="1" thickBot="1" x14ac:dyDescent="0.4">
      <c r="C46" s="15"/>
      <c r="D46" s="15"/>
    </row>
    <row r="47" spans="1:6" s="12" customFormat="1" ht="13.5" thickBot="1" x14ac:dyDescent="0.4">
      <c r="A47" s="20" t="s">
        <v>62</v>
      </c>
      <c r="B47" s="21"/>
      <c r="C47" s="21"/>
      <c r="D47" s="21"/>
      <c r="E47" s="29"/>
      <c r="F47" s="22">
        <f>F29+F45</f>
        <v>0</v>
      </c>
    </row>
    <row r="48" spans="1:6" s="12" customFormat="1" thickBot="1" x14ac:dyDescent="0.4">
      <c r="A48" s="26" t="s">
        <v>58</v>
      </c>
      <c r="B48" s="27"/>
      <c r="C48" s="27"/>
      <c r="D48" s="27"/>
      <c r="E48" s="30"/>
      <c r="F48" s="28">
        <f>F47*0.18</f>
        <v>0</v>
      </c>
    </row>
    <row r="49" spans="1:6" s="12" customFormat="1" ht="13.5" thickBot="1" x14ac:dyDescent="0.4">
      <c r="A49" s="23" t="s">
        <v>63</v>
      </c>
      <c r="B49" s="24"/>
      <c r="C49" s="24"/>
      <c r="D49" s="24"/>
      <c r="E49" s="31"/>
      <c r="F49" s="25">
        <f>F47+F48</f>
        <v>0</v>
      </c>
    </row>
  </sheetData>
  <mergeCells count="9">
    <mergeCell ref="A48:E48"/>
    <mergeCell ref="A49:E49"/>
    <mergeCell ref="A45:E45"/>
    <mergeCell ref="A3:F3"/>
    <mergeCell ref="A1:F1"/>
    <mergeCell ref="A29:E29"/>
    <mergeCell ref="A32:F32"/>
    <mergeCell ref="A47:E47"/>
    <mergeCell ref="A31:F31"/>
  </mergeCells>
  <pageMargins left="0.7" right="0.7" top="0.75" bottom="0.75" header="0.3" footer="0.3"/>
  <pageSetup paperSize="9" orientation="portrait" horizontalDpi="300" verticalDpi="300" r:id="rId1"/>
  <rowBreaks count="1" manualBreakCount="1">
    <brk id="3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o99d250c03344da181939f0145dbc023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FR</TermName>
          <TermId xmlns="http://schemas.microsoft.com/office/infopath/2007/PartnerControls">e5b11214-e6fc-4287-b1cb-b050c041462c</TermId>
        </TermInfo>
      </Terms>
    </o99d250c03344da181939f0145dbc023>
    <e2b781e9cad840cd89b90f5a7e989839 xmlns="14a9c00f-d9e3-4eb9-aad3-f69239d17d9c">
      <Terms xmlns="http://schemas.microsoft.com/office/infopath/2007/PartnerControls"/>
    </e2b781e9cad840cd89b90f5a7e989839>
    <TaxCatchAll xmlns="1c89b6ff-5735-4b3c-9dca-50e80957a65b">
      <Value>4</Value>
      <Value>1</Value>
    </TaxCatchAll>
    <jcd7455606374210a964e5d7a999097a xmlns="14a9c00f-d9e3-4eb9-aad3-f69239d17d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SEN</TermName>
          <TermId xmlns="http://schemas.microsoft.com/office/infopath/2007/PartnerControls">2b0d2337-59d1-468e-9a57-52ee80937861</TermId>
        </TermInfo>
      </Terms>
    </jcd7455606374210a964e5d7a999097a>
    <_ip_UnifiedCompliancePolicyProperties xmlns="http://schemas.microsoft.com/sharepoint/v3" xsi:nil="true"/>
    <j50cb40f2a0941d2947e6bcbd5d19dce xmlns="14a9c00f-d9e3-4eb9-aad3-f69239d17d9c">
      <Terms xmlns="http://schemas.microsoft.com/office/infopath/2007/PartnerControls"/>
    </j50cb40f2a0941d2947e6bcbd5d19dce>
    <kecc0e8a0a3349c79c5d1d6e51bea7c3 xmlns="14a9c00f-d9e3-4eb9-aad3-f69239d17d9c">
      <Terms xmlns="http://schemas.microsoft.com/office/infopath/2007/PartnerControls"/>
    </kecc0e8a0a3349c79c5d1d6e51bea7c3>
    <l9d65098618b4a8fbbe87718e7187e6b xmlns="14a9c00f-d9e3-4eb9-aad3-f69239d17d9c">
      <Terms xmlns="http://schemas.microsoft.com/office/infopath/2007/PartnerControls"/>
    </l9d65098618b4a8fbbe87718e7187e6b>
    <lcf76f155ced4ddcb4097134ff3c332f xmlns="a1ddbe5a-88f5-4dcf-b333-bf73e2eddbd1">
      <Terms xmlns="http://schemas.microsoft.com/office/infopath/2007/PartnerControls"/>
    </lcf76f155ced4ddcb4097134ff3c332f>
    <_dlc_DocId xmlns="508ba6eb-9e09-4fd5-92f2-2d9921329f2d">SENENABEL-124183628-117050</_dlc_DocId>
    <_dlc_DocIdUrl xmlns="508ba6eb-9e09-4fd5-92f2-2d9921329f2d">
      <Url>https://enabelbe.sharepoint.com/sites/SEN/_layouts/15/DocIdRedir.aspx?ID=SENENABEL-124183628-117050</Url>
      <Description>SENENABEL-124183628-117050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ntract_document" ma:contentTypeID="0x01010084FDA68FEA25C847A6128BBA7C1A6EC10040DEC2D9A4E8A943A61D3368400126BA" ma:contentTypeVersion="31" ma:contentTypeDescription="" ma:contentTypeScope="" ma:versionID="e34b76e982223603475387db3052ca79">
  <xsd:schema xmlns:xsd="http://www.w3.org/2001/XMLSchema" xmlns:xs="http://www.w3.org/2001/XMLSchema" xmlns:p="http://schemas.microsoft.com/office/2006/metadata/properties" xmlns:ns1="http://schemas.microsoft.com/sharepoint/v3" xmlns:ns2="1c89b6ff-5735-4b3c-9dca-50e80957a65b" xmlns:ns3="14a9c00f-d9e3-4eb9-aad3-f69239d17d9c" xmlns:ns4="508ba6eb-9e09-4fd5-92f2-2d9921329f2d" xmlns:ns5="a1ddbe5a-88f5-4dcf-b333-bf73e2eddbd1" targetNamespace="http://schemas.microsoft.com/office/2006/metadata/properties" ma:root="true" ma:fieldsID="52b91ebe258ffcc2e7d4ce11b574ad38" ns1:_="" ns2:_="" ns3:_="" ns4:_="" ns5:_="">
    <xsd:import namespace="http://schemas.microsoft.com/sharepoint/v3"/>
    <xsd:import namespace="1c89b6ff-5735-4b3c-9dca-50e80957a65b"/>
    <xsd:import namespace="14a9c00f-d9e3-4eb9-aad3-f69239d17d9c"/>
    <xsd:import namespace="508ba6eb-9e09-4fd5-92f2-2d9921329f2d"/>
    <xsd:import namespace="a1ddbe5a-88f5-4dcf-b333-bf73e2eddbd1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o99d250c03344da181939f0145dbc023" minOccurs="0"/>
                <xsd:element ref="ns3:j50cb40f2a0941d2947e6bcbd5d19dce" minOccurs="0"/>
                <xsd:element ref="ns3:kecc0e8a0a3349c79c5d1d6e51bea7c3" minOccurs="0"/>
                <xsd:element ref="ns3:l9d65098618b4a8fbbe87718e7187e6b" minOccurs="0"/>
                <xsd:element ref="ns3:jcd7455606374210a964e5d7a999097a" minOccurs="0"/>
                <xsd:element ref="ns3:e2b781e9cad840cd89b90f5a7e989839" minOccurs="0"/>
                <xsd:element ref="ns4:_dlc_DocId" minOccurs="0"/>
                <xsd:element ref="ns4:_dlc_DocIdUrl" minOccurs="0"/>
                <xsd:element ref="ns4:_dlc_DocIdPersistId" minOccurs="0"/>
                <xsd:element ref="ns2:SharedWithUsers" minOccurs="0"/>
                <xsd:element ref="ns2:SharedWithDetails" minOccurs="0"/>
                <xsd:element ref="ns5:MediaServiceMetadata" minOccurs="0"/>
                <xsd:element ref="ns5:MediaServiceFastMetadata" minOccurs="0"/>
                <xsd:element ref="ns5:MediaServiceAutoTags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lcf76f155ced4ddcb4097134ff3c332f" minOccurs="0"/>
                <xsd:element ref="ns5:MediaServiceAutoKeyPoints" minOccurs="0"/>
                <xsd:element ref="ns5:MediaServiceKeyPoints" minOccurs="0"/>
                <xsd:element ref="ns5:MediaServiceDateTaken" minOccurs="0"/>
                <xsd:element ref="ns5:MediaServiceLocation" minOccurs="0"/>
                <xsd:element ref="ns5:MediaServiceObjectDetectorVersions" minOccurs="0"/>
                <xsd:element ref="ns5:MediaLengthInSeconds" minOccurs="0"/>
                <xsd:element ref="ns5:MediaServiceSearchProperties" minOccurs="0"/>
                <xsd:element ref="ns1:_ip_UnifiedCompliancePolicyProperties" minOccurs="0"/>
                <xsd:element ref="ns1:_ip_UnifiedCompliancePolicyUIAction" minOccurs="0"/>
                <xsd:element ref="ns5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42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43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89b6ff-5735-4b3c-9dca-50e80957a65b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cf8eb3ba-5ccf-4a22-a562-473d2c609d2e}" ma:internalName="TaxCatchAll" ma:showField="CatchAllData" ma:web="1c89b6ff-5735-4b3c-9dca-50e80957a6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cf8eb3ba-5ccf-4a22-a562-473d2c609d2e}" ma:internalName="TaxCatchAllLabel" ma:readOnly="true" ma:showField="CatchAllDataLabel" ma:web="1c89b6ff-5735-4b3c-9dca-50e80957a6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a9c00f-d9e3-4eb9-aad3-f69239d17d9c" elementFormDefault="qualified">
    <xsd:import namespace="http://schemas.microsoft.com/office/2006/documentManagement/types"/>
    <xsd:import namespace="http://schemas.microsoft.com/office/infopath/2007/PartnerControls"/>
    <xsd:element name="o99d250c03344da181939f0145dbc023" ma:index="10" nillable="true" ma:taxonomy="true" ma:internalName="o99d250c03344da181939f0145dbc023" ma:taxonomyFieldName="Document_Language" ma:displayName="Document_Language" ma:readOnly="false" ma:default="4;#FR|e5b11214-e6fc-4287-b1cb-b050c041462c" ma:fieldId="{899d250c-0334-4da1-8193-9f0145dbc023}" ma:sspId="60552f54-6c29-411d-8801-9a0c08c1a1a0" ma:termSetId="df09f262-5bd0-48f7-8ff9-66e612052d7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50cb40f2a0941d2947e6bcbd5d19dce" ma:index="12" nillable="true" ma:taxonomy="true" ma:internalName="j50cb40f2a0941d2947e6bcbd5d19dce" ma:taxonomyFieldName="Document_Type" ma:displayName="Document_Type" ma:readOnly="false" ma:default="" ma:fieldId="{350cb40f-2a09-41d2-947e-6bcbd5d19dce}" ma:sspId="60552f54-6c29-411d-8801-9a0c08c1a1a0" ma:termSetId="33f81917-df70-4c8b-9cac-ffa47dc2aab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ecc0e8a0a3349c79c5d1d6e51bea7c3" ma:index="14" nillable="true" ma:taxonomy="true" ma:internalName="kecc0e8a0a3349c79c5d1d6e51bea7c3" ma:taxonomyFieldName="Document_Status" ma:displayName="Document_Status" ma:readOnly="false" ma:default="" ma:fieldId="{4ecc0e8a-0a33-49c7-9c5d-1d6e51bea7c3}" ma:sspId="60552f54-6c29-411d-8801-9a0c08c1a1a0" ma:termSetId="44d061db-62b2-4b12-a4d8-975f9639cbd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9d65098618b4a8fbbe87718e7187e6b" ma:index="15" nillable="true" ma:taxonomy="true" ma:internalName="l9d65098618b4a8fbbe87718e7187e6b" ma:taxonomyFieldName="Contract_reference" ma:displayName="Contract_reference" ma:readOnly="false" ma:default="" ma:fieldId="{59d65098-618b-4a8f-bbe8-7718e7187e6b}" ma:sspId="60552f54-6c29-411d-8801-9a0c08c1a1a0" ma:termSetId="6b2ff0ad-1426-4170-972c-650f8b36e8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cd7455606374210a964e5d7a999097a" ma:index="16" nillable="true" ma:taxonomy="true" ma:internalName="jcd7455606374210a964e5d7a999097a" ma:taxonomyFieldName="Country" ma:displayName="Country" ma:readOnly="false" ma:default="1;#SEN|2b0d2337-59d1-468e-9a57-52ee80937861" ma:fieldId="{3cd74556-0637-4210-a964-e5d7a999097a}" ma:sspId="60552f54-6c29-411d-8801-9a0c08c1a1a0" ma:termSetId="a5b2ccc0-0626-4c6c-a942-5ad76bcb68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2b781e9cad840cd89b90f5a7e989839" ma:index="19" nillable="true" ma:taxonomy="true" ma:internalName="e2b781e9cad840cd89b90f5a7e989839" ma:taxonomyFieldName="Project_code" ma:displayName="Project_code" ma:readOnly="false" ma:default="" ma:fieldId="{e2b781e9-cad8-40cd-89b9-0f5a7e989839}" ma:sspId="60552f54-6c29-411d-8801-9a0c08c1a1a0" ma:termSetId="8587b757-e1df-402e-8661-395e63ee946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8ba6eb-9e09-4fd5-92f2-2d9921329f2d" elementFormDefault="qualified">
    <xsd:import namespace="http://schemas.microsoft.com/office/2006/documentManagement/types"/>
    <xsd:import namespace="http://schemas.microsoft.com/office/infopath/2007/PartnerControls"/>
    <xsd:element name="_dlc_DocId" ma:index="2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4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dbe5a-88f5-4dcf-b333-bf73e2eddb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29" nillable="true" ma:displayName="Tags" ma:internalName="MediaServiceAutoTags" ma:readOnly="true">
      <xsd:simpleType>
        <xsd:restriction base="dms:Text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4" nillable="true" ma:taxonomy="true" ma:internalName="lcf76f155ced4ddcb4097134ff3c332f" ma:taxonomyFieldName="MediaServiceImageTags" ma:displayName="Balises d’images" ma:readOnly="false" ma:fieldId="{5cf76f15-5ced-4ddc-b409-7134ff3c332f}" ma:taxonomyMulti="true" ma:sspId="60552f54-6c29-411d-8801-9a0c08c1a1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3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3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4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4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4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Type de contenu"/>
        <xsd:element ref="dc:title" minOccurs="0" maxOccurs="1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821F90-9FF5-463A-A9B6-730D1AA1FB0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4a9c00f-d9e3-4eb9-aad3-f69239d17d9c"/>
    <ds:schemaRef ds:uri="1c89b6ff-5735-4b3c-9dca-50e80957a65b"/>
    <ds:schemaRef ds:uri="a1ddbe5a-88f5-4dcf-b333-bf73e2eddbd1"/>
    <ds:schemaRef ds:uri="508ba6eb-9e09-4fd5-92f2-2d9921329f2d"/>
  </ds:schemaRefs>
</ds:datastoreItem>
</file>

<file path=customXml/itemProps2.xml><?xml version="1.0" encoding="utf-8"?>
<ds:datastoreItem xmlns:ds="http://schemas.openxmlformats.org/officeDocument/2006/customXml" ds:itemID="{7CE51B87-1640-47BE-BBE1-21B0253892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70089F-D466-4E7D-85BA-A9A92420D22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3BA1779-A646-474F-8FEC-9F9218FE17C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Lot 1</vt:lpstr>
      <vt:lpstr>Lot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DIMANCHE, Pierre-Henri</dc:creator>
  <cp:lastModifiedBy>VANDER AUWERA, Thibault</cp:lastModifiedBy>
  <cp:lastPrinted>2025-07-09T18:25:02Z</cp:lastPrinted>
  <dcterms:created xsi:type="dcterms:W3CDTF">2025-06-24T15:27:15Z</dcterms:created>
  <dcterms:modified xsi:type="dcterms:W3CDTF">2025-07-09T18:25:48Z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0x01010084FDA68FEA25C847A6128BBA7C1A6EC10040DEC2D9A4E8A943A61D3368400126BA</vt:lpwstr>
  </property>
  <property fmtid="{D5CDD505-2E9C-101B-9397-08002B2CF9AE}" pid="3" name="Document_Language">
    <vt:lpwstr>4;#FR|e5b11214-e6fc-4287-b1cb-b050c041462c</vt:lpwstr>
  </property>
  <property fmtid="{D5CDD505-2E9C-101B-9397-08002B2CF9AE}" pid="4" name="Country">
    <vt:lpwstr>1;#SEN|2b0d2337-59d1-468e-9a57-52ee80937861</vt:lpwstr>
  </property>
  <property fmtid="{D5CDD505-2E9C-101B-9397-08002B2CF9AE}" pid="5" name="_dlc_DocIdItemGuid">
    <vt:lpwstr>93e3ac18-be45-4e6e-873b-b75abd57a181</vt:lpwstr>
  </property>
  <property fmtid="{D5CDD505-2E9C-101B-9397-08002B2CF9AE}" pid="6" name="MediaServiceImageTags">
    <vt:lpwstr/>
  </property>
  <property fmtid="{D5CDD505-2E9C-101B-9397-08002B2CF9AE}" pid="7" name="Document_Type">
    <vt:lpwstr/>
  </property>
  <property fmtid="{D5CDD505-2E9C-101B-9397-08002B2CF9AE}" pid="8" name="Document_Status">
    <vt:lpwstr/>
  </property>
  <property fmtid="{D5CDD505-2E9C-101B-9397-08002B2CF9AE}" pid="9" name="Contract_reference">
    <vt:lpwstr/>
  </property>
  <property fmtid="{D5CDD505-2E9C-101B-9397-08002B2CF9AE}" pid="10" name="Project_code">
    <vt:lpwstr/>
  </property>
</Properties>
</file>