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15"/>
  <workbookPr/>
  <mc:AlternateContent xmlns:mc="http://schemas.openxmlformats.org/markup-compatibility/2006">
    <mc:Choice Requires="x15">
      <x15ac:absPath xmlns:x15ac="http://schemas.microsoft.com/office/spreadsheetml/2010/11/ac" url="https://enabelbe.sharepoint.com/sites/PSE/Contracts/21_Public_Contracts/PSE22004_SO4/PSE22004-10087_Renovation of the MoLG Meeting room/2_CSC/"/>
    </mc:Choice>
  </mc:AlternateContent>
  <xr:revisionPtr revIDLastSave="541" documentId="8_{BF232D03-9E43-45D5-96A6-95A58CCAF9FE}" xr6:coauthVersionLast="47" xr6:coauthVersionMax="47" xr10:uidLastSave="{1788C319-2D03-46C7-8329-ECAC6120FA0E}"/>
  <bookViews>
    <workbookView xWindow="28680" yWindow="-120" windowWidth="29040" windowHeight="15720" tabRatio="909" xr2:uid="{00000000-000D-0000-FFFF-FFFF00000000}"/>
  </bookViews>
  <sheets>
    <sheet name="PSE22004-10074 " sheetId="10" r:id="rId1"/>
  </sheets>
  <externalReferences>
    <externalReference r:id="rId2"/>
    <externalReference r:id="rId3"/>
  </externalReferences>
  <definedNames>
    <definedName name="_xlnm._FilterDatabase" localSheetId="0" hidden="1">'PSE22004-10074 '!$A$6:$G$47</definedName>
    <definedName name="accessibility" localSheetId="0">'[1]school info'!$C$37:$C$40</definedName>
    <definedName name="accessibility">'[2]school info'!$C$37:$C$40</definedName>
    <definedName name="acoustics" localSheetId="0">'[1]room parameters'!$E$3:$E$5</definedName>
    <definedName name="acoustics">'[2]room parameters'!$E$3:$E$5</definedName>
    <definedName name="areaABCGJ" localSheetId="0">'[1]school info'!$D$4:$D$8</definedName>
    <definedName name="areaABCGJ">'[2]school info'!$D$4:$D$8</definedName>
    <definedName name="board" localSheetId="0">'[1]room parameters'!$M$3:$M$5</definedName>
    <definedName name="board">'[2]room parameters'!$M$3:$M$5</definedName>
    <definedName name="Category" localSheetId="0">'[1]school info'!$G$4:$G$8</definedName>
    <definedName name="Category">'[2]school info'!$G$4:$G$8</definedName>
    <definedName name="desks" localSheetId="0">'[1]room parameters'!$L$3:$L$5</definedName>
    <definedName name="desks">'[2]room parameters'!$L$3:$L$5</definedName>
    <definedName name="directorate" localSheetId="0">'[1]school info'!$C$4:$C$19</definedName>
    <definedName name="directorate">'[2]school info'!$C$4:$C$19</definedName>
    <definedName name="electricallight" localSheetId="0">'[1]room parameters'!$B$3:$B$5</definedName>
    <definedName name="electricallight">'[2]room parameters'!$B$3:$B$5</definedName>
    <definedName name="electricalplugs" localSheetId="0">'[1]room parameters'!$C$3:$C$5</definedName>
    <definedName name="electricalplugs">'[2]room parameters'!$C$3:$C$5</definedName>
    <definedName name="electricitycapacity" localSheetId="0">'[1]school info'!$A$23:$A$26</definedName>
    <definedName name="electricitycapacity">'[2]school info'!$A$23:$A$26</definedName>
    <definedName name="floors" localSheetId="0">'[1]room parameters'!$J$3:$J$5</definedName>
    <definedName name="floors">'[2]room parameters'!$J$3:$J$5</definedName>
    <definedName name="fromgrade" localSheetId="0">'[1]school info'!$E$4:$E$16</definedName>
    <definedName name="fromgrade">'[2]school info'!$E$4:$E$16</definedName>
    <definedName name="gender" localSheetId="0">'[1]school info'!$A$4:$A$8</definedName>
    <definedName name="gender">'[2]school info'!$A$4:$A$8</definedName>
    <definedName name="healthhygiene" localSheetId="0">'[1]school info'!$C$30:$C$33</definedName>
    <definedName name="healthhygiene">'[2]school info'!$C$30:$C$33</definedName>
    <definedName name="jk">#REF!</definedName>
    <definedName name="kn">#REF!</definedName>
    <definedName name="level" localSheetId="0">'[1]school info'!$B$4:$B$9</definedName>
    <definedName name="level">'[2]school info'!$B$4:$B$9</definedName>
    <definedName name="missing" localSheetId="0">'[1]room parameters'!#REF!</definedName>
    <definedName name="missing">'[2]room parameters'!#REF!</definedName>
    <definedName name="naturallight" localSheetId="0">'[1]room parameters'!$A$3:$A$5</definedName>
    <definedName name="naturallight">'[2]room parameters'!$A$3:$A$5</definedName>
    <definedName name="needsplit" localSheetId="0">#REF!</definedName>
    <definedName name="needsplit">#REF!</definedName>
    <definedName name="needsplit1">#REF!</definedName>
    <definedName name="needsplitbg" localSheetId="0">#REF!,#REF!</definedName>
    <definedName name="needsplitbg">#REF!,#REF!</definedName>
    <definedName name="needsplitbs" localSheetId="0">#REF!</definedName>
    <definedName name="needsplitbs">#REF!</definedName>
    <definedName name="painting" localSheetId="0">'[1]room parameters'!$H$3:$H$5</definedName>
    <definedName name="painting">'[2]room parameters'!$H$3:$H$5</definedName>
    <definedName name="plastering" localSheetId="0">'[1]room parameters'!$G$3:$G$5</definedName>
    <definedName name="plastering">'[2]room parameters'!$G$3:$G$5</definedName>
    <definedName name="_xlnm.Print_Area" localSheetId="0">'PSE22004-10074 '!$A$1:$G$112</definedName>
    <definedName name="_xlnm.Print_Titles" localSheetId="0">'PSE22004-10074 '!$5:$6</definedName>
    <definedName name="rented" localSheetId="0">'[1]room parameters'!#REF!</definedName>
    <definedName name="rented">'[2]room parameters'!#REF!</definedName>
    <definedName name="safetysecurity" localSheetId="0">'[1]school info'!$C$23:$C$26</definedName>
    <definedName name="safetysecurity">'[2]school info'!$C$23:$C$26</definedName>
    <definedName name="structure" localSheetId="0">'[1]room parameters'!$F$3:$F$5</definedName>
    <definedName name="structure">'[2]room parameters'!$F$3:$F$5</definedName>
    <definedName name="tograde" localSheetId="0">'[1]school info'!$F$4:$F$16</definedName>
    <definedName name="tograde">'[2]school info'!$F$4:$F$16</definedName>
    <definedName name="utilities" localSheetId="0">'[1]room parameters'!$K$3:$K$5</definedName>
    <definedName name="utilities">'[2]room parameters'!$K$3:$K$5</definedName>
    <definedName name="ventilation" localSheetId="0">'[1]room parameters'!$D$3:$D$5</definedName>
    <definedName name="ventilation">'[2]room parameters'!$D$3:$D$5</definedName>
    <definedName name="wallguards" localSheetId="0">'[1]room parameters'!$N$3:$N$4</definedName>
    <definedName name="wallguards">'[2]room parameters'!$N$3:$N$4</definedName>
    <definedName name="YESNO" localSheetId="0">'[1]room parameters'!#REF!</definedName>
    <definedName name="YESNO">'[2]room parameters'!#REF!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0" l="1"/>
  <c r="C111" i="10"/>
  <c r="G23" i="10"/>
  <c r="G22" i="10"/>
  <c r="G38" i="10"/>
  <c r="G93" i="10"/>
  <c r="A102" i="10"/>
  <c r="B102" i="10"/>
  <c r="A101" i="10"/>
  <c r="B101" i="10"/>
  <c r="A100" i="10"/>
  <c r="B100" i="10"/>
  <c r="A99" i="10"/>
  <c r="A98" i="10"/>
  <c r="A97" i="10"/>
  <c r="G92" i="10" l="1"/>
  <c r="G90" i="10"/>
  <c r="G89" i="10"/>
  <c r="G88" i="10"/>
  <c r="G85" i="10"/>
  <c r="G84" i="10"/>
  <c r="G81" i="10"/>
  <c r="G80" i="10"/>
  <c r="G79" i="10"/>
  <c r="G78" i="10"/>
  <c r="G75" i="10"/>
  <c r="G74" i="10"/>
  <c r="G73" i="10"/>
  <c r="G69" i="10"/>
  <c r="G68" i="10"/>
  <c r="G67" i="10"/>
  <c r="G64" i="10"/>
  <c r="G63" i="10"/>
  <c r="G60" i="10"/>
  <c r="G45" i="10" l="1"/>
  <c r="G37" i="10"/>
  <c r="G31" i="10" l="1"/>
  <c r="G30" i="10" l="1"/>
  <c r="G29" i="10"/>
  <c r="G28" i="10" l="1"/>
  <c r="G21" i="10" l="1"/>
  <c r="G42" i="10"/>
  <c r="G52" i="10" l="1"/>
  <c r="G51" i="10"/>
  <c r="G48" i="10" l="1"/>
  <c r="G101" i="10" s="1"/>
  <c r="G16" i="10"/>
  <c r="G13" i="10"/>
  <c r="G10" i="10"/>
  <c r="D111" i="10" l="1"/>
  <c r="C4" i="10"/>
  <c r="B97" i="10" l="1"/>
  <c r="B98" i="10"/>
  <c r="B99" i="10"/>
  <c r="G55" i="10" l="1"/>
  <c r="G102" i="10" l="1"/>
  <c r="G41" i="10" l="1"/>
  <c r="G19" i="10" l="1"/>
  <c r="G98" i="10" s="1"/>
  <c r="G100" i="10"/>
  <c r="G27" i="10"/>
  <c r="G99" i="10" s="1"/>
  <c r="G7" i="10"/>
  <c r="G97" i="10" s="1"/>
  <c r="G104" i="10" l="1"/>
</calcChain>
</file>

<file path=xl/sharedStrings.xml><?xml version="1.0" encoding="utf-8"?>
<sst xmlns="http://schemas.openxmlformats.org/spreadsheetml/2006/main" count="193" uniqueCount="136">
  <si>
    <t>CREATION OF A MULTIPURPOSE HALL AT THE MINISTRY OF LOCAL GOVERNMENT IN RAMALLAH</t>
  </si>
  <si>
    <t>PSE22004-10087</t>
  </si>
  <si>
    <t>Annex 1 - Bill of Quantities</t>
  </si>
  <si>
    <t>Nr.</t>
  </si>
  <si>
    <t>ITEM</t>
  </si>
  <si>
    <t>DESCRIPTION OF WORK NEEDED / SPECIFICATIONS</t>
  </si>
  <si>
    <t>UNIT</t>
  </si>
  <si>
    <t>QUANTITY</t>
  </si>
  <si>
    <t>RATE €</t>
  </si>
  <si>
    <t>TOTAL 
EURO</t>
  </si>
  <si>
    <t>PAINTING WORKS</t>
  </si>
  <si>
    <t>TOT</t>
  </si>
  <si>
    <t>Matt Vinyl Silk Paint</t>
  </si>
  <si>
    <r>
      <rPr>
        <b/>
        <sz val="11"/>
        <color theme="1"/>
        <rFont val="Calibri"/>
        <family val="2"/>
        <scheme val="minor"/>
      </rPr>
      <t xml:space="preserve">Supply and application of high-quality </t>
    </r>
    <r>
      <rPr>
        <b/>
        <u/>
        <sz val="11"/>
        <color rgb="FFC00000"/>
        <rFont val="Calibri"/>
        <family val="2"/>
        <scheme val="minor"/>
      </rPr>
      <t>Matt Vinyl Silk paint</t>
    </r>
    <r>
      <rPr>
        <b/>
        <sz val="11"/>
        <color theme="1"/>
        <rFont val="Calibri"/>
        <family val="2"/>
        <scheme val="minor"/>
      </rPr>
      <t xml:space="preserve"> paint for internal walls , as indicated in the finishing tables. (If any)</t>
    </r>
    <r>
      <rPr>
        <sz val="11"/>
        <color theme="1"/>
        <rFont val="Calibri"/>
        <family val="2"/>
        <scheme val="minor"/>
      </rPr>
      <t xml:space="preserve"> The painting process will consist of two priming coats and two finishing coats, with the use of three coats of complete putty to achieve a smooth and satisfactory finish, as per the satisfaction of the supervising engineer.</t>
    </r>
  </si>
  <si>
    <r>
      <rPr>
        <b/>
        <u/>
        <sz val="11"/>
        <color rgb="FFC00000"/>
        <rFont val="Calibri"/>
        <family val="2"/>
        <scheme val="minor"/>
      </rPr>
      <t>Important Note:</t>
    </r>
    <r>
      <rPr>
        <b/>
        <sz val="11"/>
        <rFont val="Calibri"/>
        <family val="2"/>
        <scheme val="minor"/>
      </rPr>
      <t xml:space="preserve"> The painting works Includes various tasks, such as plaster maintenance weakened plaster through hacking, and repairing cracks in accordance, and Plastering After Electrical and Mechancial Works on walls with the specifications and instructions provided by the supervisor.</t>
    </r>
  </si>
  <si>
    <t>The price Shall Includes all work required for painting, in strict accordance with the provided drawings, specifications, and supervision instructions to ensure the desired outcome.</t>
  </si>
  <si>
    <t>M.S.</t>
  </si>
  <si>
    <t>Emulsion Paint</t>
  </si>
  <si>
    <r>
      <rPr>
        <b/>
        <sz val="11"/>
        <color theme="1"/>
        <rFont val="Calibri"/>
        <family val="2"/>
        <scheme val="minor"/>
      </rPr>
      <t xml:space="preserve">Supply and application of high-quality </t>
    </r>
    <r>
      <rPr>
        <b/>
        <u/>
        <sz val="11"/>
        <color rgb="FFC00000"/>
        <rFont val="Calibri"/>
        <family val="2"/>
        <scheme val="minor"/>
      </rPr>
      <t xml:space="preserve">emulsion paint </t>
    </r>
    <r>
      <rPr>
        <b/>
        <sz val="11"/>
        <color theme="1"/>
        <rFont val="Calibri"/>
        <family val="2"/>
        <scheme val="minor"/>
      </rPr>
      <t>for  walls and ceiling, in accordance with the finishing tables.</t>
    </r>
    <r>
      <rPr>
        <sz val="11"/>
        <color theme="1"/>
        <rFont val="Calibri"/>
        <family val="2"/>
        <scheme val="minor"/>
      </rPr>
      <t xml:space="preserve"> The painting process will include one priming coat and two finishing coats, with two coats of complete putty for a smooth finish, all subject to the satisfaction of the supervising engineer. </t>
    </r>
  </si>
  <si>
    <t>The Price shall includes all the necessary work to ensure that the elevator pit walls and ceiling are painted to meet the required standards and the approval of the supervising engineer.</t>
  </si>
  <si>
    <t>False Ceiling Paint</t>
  </si>
  <si>
    <r>
      <rPr>
        <b/>
        <sz val="11"/>
        <color theme="1"/>
        <rFont val="Calibri"/>
        <family val="2"/>
        <scheme val="minor"/>
      </rPr>
      <t xml:space="preserve">Supply and application of high-quality </t>
    </r>
    <r>
      <rPr>
        <b/>
        <u/>
        <sz val="11"/>
        <color rgb="FFC00000"/>
        <rFont val="Calibri"/>
        <family val="2"/>
        <scheme val="minor"/>
      </rPr>
      <t>Supercryl 2000</t>
    </r>
    <r>
      <rPr>
        <b/>
        <sz val="11"/>
        <color theme="1"/>
        <rFont val="Calibri"/>
        <family val="2"/>
        <scheme val="minor"/>
      </rPr>
      <t xml:space="preserve"> paint for (</t>
    </r>
    <r>
      <rPr>
        <b/>
        <sz val="11"/>
        <color rgb="FFC00000"/>
        <rFont val="Calibri"/>
        <family val="2"/>
        <scheme val="minor"/>
      </rPr>
      <t>Existing False Ceiling</t>
    </r>
    <r>
      <rPr>
        <b/>
        <sz val="11"/>
        <color theme="1"/>
        <rFont val="Calibri"/>
        <family val="2"/>
        <scheme val="minor"/>
      </rPr>
      <t>) , and where requested, in accordance with the specifications provided in the finishing tables.</t>
    </r>
    <r>
      <rPr>
        <sz val="11"/>
        <color theme="1"/>
        <rFont val="Calibri"/>
        <family val="2"/>
        <scheme val="minor"/>
      </rPr>
      <t xml:space="preserve"> The painting process will include one priming coat and two finishing coats, with two coats of complete putty to achieve a smooth finish. The satisfaction of the supervising engineer will determine the final result. </t>
    </r>
    <r>
      <rPr>
        <b/>
        <sz val="11"/>
        <color theme="1"/>
        <rFont val="Calibri"/>
        <family val="2"/>
        <scheme val="minor"/>
      </rPr>
      <t>Measurement will be based on the horizontal area only (and False Ceiling Sides (Drops) will not be measured and it included in unit price.</t>
    </r>
  </si>
  <si>
    <t>The Price shall includes all the necessary work to ensure that the walls and ceilings are painted to meet the required standards and to the satisfaction of the supervising engineer."</t>
  </si>
  <si>
    <t>last row</t>
  </si>
  <si>
    <t>TILING, FLOORING AND MARBLE WORKS</t>
  </si>
  <si>
    <r>
      <t>Carpet flooring</t>
    </r>
    <r>
      <rPr>
        <b/>
        <sz val="11"/>
        <color rgb="FFFF0000"/>
        <rFont val="Calibri"/>
        <family val="2"/>
        <scheme val="minor"/>
      </rPr>
      <t xml:space="preserve"> (PROVISIONAL ITEM)</t>
    </r>
  </si>
  <si>
    <t>Supply, expertly lay, and meticulously install heavy-duty commercial grade carpet flooring (1M Stitch type). This includes all essential materials for installation, a high-density underlay (padding layer) for enhanced comfort, durability, and sound insulation, specialized carpet adhesive with anti-bacterial properties, and comprehensive surface preparation ensuring it is entirely free of protrusions, voids, and cavities. The carpet shall be fire-resistant and stain-resistant, suitable for heavy commercial use. Measurement will be based on the horizontal area only.</t>
  </si>
  <si>
    <t>The price includes a high-quality final finish, leaving the carpet surface with a uniform and elegant appearance. A thorough cleaning will be performed in accordance with the required standards to complete the job, ensuring the flooring is pristine. The price also includes all necessary work to complete the job according to details, project manager’s instructions, and technical specifications.</t>
  </si>
  <si>
    <r>
      <t>Woven Vinyl flooring</t>
    </r>
    <r>
      <rPr>
        <b/>
        <sz val="11"/>
        <color rgb="FFFF0000"/>
        <rFont val="Calibri"/>
        <family val="2"/>
        <scheme val="minor"/>
      </rPr>
      <t xml:space="preserve"> (PROVISIONAL ITEM)</t>
    </r>
  </si>
  <si>
    <r>
      <rPr>
        <b/>
        <sz val="11"/>
        <color theme="1"/>
        <rFont val="Calibri"/>
        <family val="2"/>
        <scheme val="minor"/>
      </rPr>
      <t>Supply and install Woven Vinyl flooring, high quality , European made type " 2tec2 " or equivalent , size &amp; color as per  Engineer's  Approvals ,  including  speical adhesive, cutting, fittings, trims, and cleaning. The price includes preparing the existing tiles sufaces , cutting, fittings, trims, cleaning , and chamfering, complete as shown on drawings tiling layouts all good according to drawings, specifications and Engineer's instructions. (measured in horizontal projection only)</t>
    </r>
    <r>
      <rPr>
        <sz val="11"/>
        <color theme="1"/>
        <rFont val="Calibri"/>
        <family val="2"/>
        <scheme val="minor"/>
      </rPr>
      <t xml:space="preserve">
The Woven Vinyl flooring  shall be certified  for : 
−  Fire Resistance Class Bfl-s1 
−  Level of Use : Class 33  (Heavy commercial use)
−  Fungal growth: No Growth, Grade 0 </t>
    </r>
  </si>
  <si>
    <r>
      <t>Skirting</t>
    </r>
    <r>
      <rPr>
        <b/>
        <sz val="11"/>
        <color rgb="FFFF0000"/>
        <rFont val="Calibri"/>
        <family val="2"/>
        <scheme val="minor"/>
      </rPr>
      <t xml:space="preserve"> (PROVISIONAL ITEM)</t>
    </r>
  </si>
  <si>
    <t>Supply and install woven vinyl skirting (7) cm height of same brand and type surrounding entire hall, price includes removal of existing tiled skirting, cutting, fittings, adhesive and cleaning.</t>
  </si>
  <si>
    <t>M.R.</t>
  </si>
  <si>
    <t>Supply and install carpet skirting (7) cm height of same brand and type surrounding hall (item 2.01), price includes removal of existing tiled skirting, cutting, fittings, adhesive and cleaning.</t>
  </si>
  <si>
    <t>CARPENTRY &amp; JOINERY WORKS</t>
  </si>
  <si>
    <t>Modular stage platform system</t>
  </si>
  <si>
    <r>
      <rPr>
        <b/>
        <sz val="11"/>
        <color theme="1"/>
        <rFont val="Calibri"/>
        <family val="2"/>
        <scheme val="minor"/>
      </rPr>
      <t>Supply and install modular stage platform system, strong and lightweight, easy assembled by a single person, and linked together modules for safety.</t>
    </r>
    <r>
      <rPr>
        <sz val="11"/>
        <color theme="1"/>
        <rFont val="Calibri"/>
        <family val="2"/>
        <scheme val="minor"/>
      </rPr>
      <t xml:space="preserve"> The platform shall cover the area shown on drawings and be atleast 50cm from floor with integrated two-step stair unit for safe and easy access. The structure shall be made of heavy-duty galvanized steel, and the top surface shall consist of 17mm high-quality plywood covered with commercial-grade moquette fabric. The system shall be equipped with heavy-duty and adjustable jacks to allow for easy mobility and proper leveling. The price shall include all required parts, steps, accessories, connectors, jacks and transportation trolley for easy disassembling and moving to nearby room for storage. Price also includes for installation, complete as per the approved layout. All works shall be executed in full accordance with the detailed drawings, technical specifications, and instructions of the supervising engineer.</t>
    </r>
    <r>
      <rPr>
        <b/>
        <sz val="11"/>
        <color rgb="FFC00000"/>
        <rFont val="Calibri"/>
        <family val="2"/>
        <scheme val="minor"/>
      </rPr>
      <t xml:space="preserve">
(Refer to Details Sheet No. A-11 and A-12.)</t>
    </r>
  </si>
  <si>
    <t>L.S.</t>
  </si>
  <si>
    <t>Folding Partition</t>
  </si>
  <si>
    <r>
      <t xml:space="preserve">Supply and Installing prefabricated (ready-made) folding partitions for the multipurpose room, consisting of 8 panels made of first-grade prefabricated HPL wood (Size 8.25x4.3) Meters, with a net thickness of 10 cm and a color to be approved by the supervising engineer. The system shall include aluminum top tracks, and the panels shall be foldable, movable, and stackable on both sides. One of the panels shall incorporate a pass door and the system shall provide a sound insulation rating of 55 decibels. The price shall include all necessary metal fittings, aluminum tracks, accessories, profiles, hinges, channels, and all components required to complete the installation, in full accordance with the technical specifications, approved drawings, detailed shop drawings, manufacturer’s recommendations, and the instructions of the supervising engineer. The location of Partition to be approved on site </t>
    </r>
    <r>
      <rPr>
        <sz val="11"/>
        <color rgb="FFC00000"/>
        <rFont val="Calibri"/>
        <family val="2"/>
        <scheme val="minor"/>
      </rPr>
      <t>(Refer to Details Sheet No. A-13, A-14 &amp; A-15)</t>
    </r>
  </si>
  <si>
    <t>Modular - multifuction desks</t>
  </si>
  <si>
    <r>
      <rPr>
        <b/>
        <sz val="11"/>
        <color theme="1"/>
        <rFont val="Calibri"/>
        <family val="2"/>
        <scheme val="minor"/>
      </rPr>
      <t>Supply, fabricate, and install modular, multi-functional desks designed for flexible use in conference halls, office environments, and training rooms, allowing for various layout configurations and easy reorganization.</t>
    </r>
    <r>
      <rPr>
        <sz val="11"/>
        <color theme="1"/>
        <rFont val="Calibri"/>
        <family val="2"/>
        <scheme val="minor"/>
      </rPr>
      <t xml:space="preserve"> The desk structure shall be made of painted galvanized steel, and the tabletop shall be constructed from high-pressure laminate (HPL) wood, with all edges finished with protective rubber. The price shall include a built-in folding mechanism and four heavy-duty wheels for mobility. All works shall be carried out in full accordance with the technical specifications, approved drawings, detailed shop drawings, manufacturer’s recommendations, and the instructions of the supervising engineer. 
The price shall include a custom-fabricated cover made from heavy-duty, washable fabric, stain resistance,  designed to protect tables from dust, moisture, and wear during use. The cover must be tailored to fit securely, with reinforced stitching and fastening elements such as Velcro or elastic bands to ensure durability and ease of use. The material shall be resistant to stains and easy to clean, supporting long-term functionality in demanding environments.
</t>
    </r>
    <r>
      <rPr>
        <b/>
        <sz val="11"/>
        <color rgb="FFC00000"/>
        <rFont val="Calibri"/>
        <family val="2"/>
        <scheme val="minor"/>
      </rPr>
      <t>(Refer to Details Sheet No. A-09)</t>
    </r>
  </si>
  <si>
    <t>NO.</t>
  </si>
  <si>
    <t>Folding chair</t>
  </si>
  <si>
    <r>
      <rPr>
        <b/>
        <sz val="11"/>
        <color theme="1"/>
        <rFont val="Calibri"/>
        <family val="2"/>
        <scheme val="minor"/>
      </rPr>
      <t>Supply and install heavy-duty single-tier folding chair with racks and storage dollies with sufficient capacity to accommodate the total number of chairs</t>
    </r>
    <r>
      <rPr>
        <sz val="11"/>
        <color theme="1"/>
        <rFont val="Calibri"/>
        <family val="2"/>
        <scheme val="minor"/>
      </rPr>
      <t xml:space="preserve">. (Each Dolly shall carry out 30 seats). Furthermore, each unit shall feature a robust steel frame and locking rubber caster wheels for mobility and stability, designed for efficient storage and transport of folding chairs. The chairs’ structural frames shall be constructed of nickel-plated steel, with seats upholstered in high-quality PU leather over high-density foam for enhanced comfort and durability. All works shall be carried out in strict accordance with the technical specifications, approved drawings, detailed shop drawings, manufacturer’s recommendations, and the instructions of the supervising engineer. </t>
    </r>
    <r>
      <rPr>
        <b/>
        <sz val="11"/>
        <color rgb="FFC00000"/>
        <rFont val="Calibri"/>
        <family val="2"/>
        <scheme val="minor"/>
      </rPr>
      <t>(Refer to Detail Sheet No. A-08)</t>
    </r>
  </si>
  <si>
    <t>Laminated Wooden Door</t>
  </si>
  <si>
    <t>Supply and install of 4.5 cm thick Laminated Wooden Door (ABET, FORMEX, MAKORE) with One or Two leaves, and the price shall include the following:</t>
  </si>
  <si>
    <r>
      <t xml:space="preserve">1.5mm Antibacterial Laminate Sheet with one of the following manufacturers (ABET, FORMEX, &amp; MAKORE). 3.5mm Particle Board Wood First Face Klin dried Hardwood edge. </t>
    </r>
    <r>
      <rPr>
        <b/>
        <sz val="11"/>
        <color theme="1"/>
        <rFont val="Calibri"/>
        <family val="2"/>
        <scheme val="minor"/>
      </rPr>
      <t>And The Price Includes Making the Opening In the Wall</t>
    </r>
    <r>
      <rPr>
        <sz val="11"/>
        <color theme="1"/>
        <rFont val="Calibri"/>
        <family val="2"/>
        <scheme val="minor"/>
      </rPr>
      <t xml:space="preserve"> as Well as All necessary Sub-Frames (if needed), hardware, louvers, vision panels, architraves, mastic, painting of metal doorframe &amp; wooden door</t>
    </r>
  </si>
  <si>
    <t>All required ironmongery (Format, ISO or equivalent), fixings, magnetic door stop, door closer jack, fittings, and accessories &amp; Type for normal and fire-rated doors, complete as shown on detail drawings and specifications</t>
  </si>
  <si>
    <t>(4.5x3.5) cm Hardwood (Zan) Edging &amp; Galvanized Steel Door Frame of 1.5mm thickness with fire-rated rubber groove as well as Preservative treatment, anti-termite, and anti-fungus treatment for all wood used</t>
  </si>
  <si>
    <t>Room Title Plat, aluminum (30x20) cm, mounted on wooden plate (35x25) with varnish finish for all rooms &amp; Ironmongery and kick plates of aluminum 20cm height from both sides as per details</t>
  </si>
  <si>
    <r>
      <t>Important Note: The price also includes a hydraulic jack and rubber seals all around the door leaves, all as per detailed drawings and specifications, as per Detail Sheet</t>
    </r>
    <r>
      <rPr>
        <b/>
        <sz val="11"/>
        <color rgb="FFC00000"/>
        <rFont val="Calibri"/>
        <family val="2"/>
        <scheme val="minor"/>
      </rPr>
      <t xml:space="preserve"> (A-17 &amp; A-18, &amp; ).</t>
    </r>
  </si>
  <si>
    <r>
      <t>Wooden Acoustic Groovy Panels</t>
    </r>
    <r>
      <rPr>
        <b/>
        <sz val="11"/>
        <rFont val="Calibri"/>
        <family val="2"/>
        <scheme val="minor"/>
      </rPr>
      <t xml:space="preserve"> </t>
    </r>
    <r>
      <rPr>
        <b/>
        <sz val="11"/>
        <color rgb="FFFF0000"/>
        <rFont val="Calibri"/>
        <family val="2"/>
        <scheme val="minor"/>
      </rPr>
      <t>(PROVISIONAL ITEM)</t>
    </r>
  </si>
  <si>
    <t>supply &amp; install ready made Wooden Acoustic Groovy Panels Wall cladding, the acoustic panels shall be made of 16 mm thickness MDF Panels with Vertical grooves , the visible suface facing shall be Veneering finish, including all hardwares, accessories, all necessary works for fixings, fittings, supporting, All supporting wood panels and supporting system shall be included in the prices. All complete as shown on drawings and details and as per specifications and engineers instructions.</t>
  </si>
  <si>
    <t>STEEL &amp; ALUMINUM WORKS &amp; ACCESSORIES</t>
  </si>
  <si>
    <t>Motorized curtain</t>
  </si>
  <si>
    <r>
      <rPr>
        <b/>
        <sz val="11"/>
        <rFont val="Calibri"/>
        <family val="2"/>
        <scheme val="minor"/>
      </rPr>
      <t>Supply and Install Motorized Blackout Curtain System with Remote Control Operation. (Windows Size 100x350 cm.)</t>
    </r>
    <r>
      <rPr>
        <sz val="11"/>
        <rFont val="Calibri"/>
        <family val="2"/>
        <scheme val="minor"/>
      </rPr>
      <t xml:space="preserve"> The curtain retracts upward and is fully concealed within a custom-designed wooden box enclosure, finished as per the architect’s approval. The curtain height shall be sufficient to fully cover the window and ensure a complete blackout effect, even if the curtain extends beyond the window opening. All works shall be carried out in strict accordance with the technical specifications, approved drawings, detailed shop drawings, manufacturer’s recommendations, and the instructions of the supervising engineer. </t>
    </r>
    <r>
      <rPr>
        <b/>
        <sz val="11"/>
        <color rgb="FFC00000"/>
        <rFont val="Calibri"/>
        <family val="2"/>
        <scheme val="minor"/>
      </rPr>
      <t>(Refer to Detail Sheet No. A-10)</t>
    </r>
  </si>
  <si>
    <t xml:space="preserve">Sliding </t>
  </si>
  <si>
    <t>Supply, installation, and operation of sliding aluminum windows using extrusion section 4400 or an equivalent option (such as NAPCO National Manufacturing or equivalent), with a protective electrostatic applied polyester powder paint coating of 70-80 microns in a color selected by the project manager.</t>
  </si>
  <si>
    <t>The Price to Includes Making the Wall Opening.</t>
  </si>
  <si>
    <r>
      <t xml:space="preserve">The price includes 6.38mm thick laminated glass for double-glazed windows (consisting of 3mm + 0.38mm + 3mm layers) and 6mm thick laminated glass for single-glazed windows, as well as float glazing and all necessary accessories and fittings to complete the installation in accordance with the provided drawings and specifications, as detailed in </t>
    </r>
    <r>
      <rPr>
        <b/>
        <sz val="11"/>
        <color rgb="FFC00000"/>
        <rFont val="Calibri"/>
        <family val="2"/>
        <scheme val="minor"/>
      </rPr>
      <t>Detail Sheet A-16.</t>
    </r>
  </si>
  <si>
    <t>MECHANICAL WORKS</t>
  </si>
  <si>
    <t>Fire extinguisher FHKC</t>
  </si>
  <si>
    <t xml:space="preserve">Supply, install, test and commission type (FHKC)  fire extinguishers, Capacity 3Kg. Price to includes the following specifications: </t>
  </si>
  <si>
    <r>
      <rPr>
        <b/>
        <sz val="11"/>
        <color theme="1"/>
        <rFont val="Calibri"/>
        <family val="2"/>
        <scheme val="minor"/>
      </rPr>
      <t xml:space="preserve">Gas fire extinguisher, type (Halotron) HCFC., Environment friendly, Quick and easy to use, even for non professional, </t>
    </r>
    <r>
      <rPr>
        <sz val="11"/>
        <color theme="1"/>
        <rFont val="Calibri"/>
        <family val="2"/>
        <scheme val="minor"/>
      </rPr>
      <t>Suitable for extinguishing all types of fires solid, liquid and electrical fires, Fire rating 5a/21b, Gas life time minimum 9 years., Manufactured according country standard meets Palestinian standard instituted requirement, Manufactured in compliance with ISO 9001:2000 quality management system, Supplied with special nozzle for effective use, Pressure gauge included for visual inspection and wall mounted, &amp; Metal cylinder base.</t>
    </r>
    <r>
      <rPr>
        <b/>
        <sz val="11"/>
        <color theme="1"/>
        <rFont val="Calibri"/>
        <family val="2"/>
        <scheme val="minor"/>
      </rPr>
      <t xml:space="preserve"> in accordance with the Civil Defense specification. </t>
    </r>
  </si>
  <si>
    <t xml:space="preserve"> Gross weight 5.0kg.  &amp; Height: 40cm, Width : 14.5cm</t>
  </si>
  <si>
    <t>Fire extinguisher CO2</t>
  </si>
  <si>
    <r>
      <rPr>
        <b/>
        <sz val="11"/>
        <color theme="1"/>
        <rFont val="Calibri"/>
        <family val="2"/>
        <scheme val="minor"/>
      </rPr>
      <t>Diito But Supply and install Portable Fire Extinguisher of 2 Kg.  Co2 capacity each in Location as decided by the Engineer</t>
    </r>
    <r>
      <rPr>
        <sz val="11"/>
        <color theme="1"/>
        <rFont val="Calibri"/>
        <family val="2"/>
        <scheme val="minor"/>
      </rPr>
      <t xml:space="preserve">.  The installation shall be complete with brackets and it should be in accordance with the Civil Defense specification. </t>
    </r>
  </si>
  <si>
    <t>ELECTRICAL WORKS</t>
  </si>
  <si>
    <t>Lighting System</t>
  </si>
  <si>
    <r>
      <rPr>
        <b/>
        <sz val="11"/>
        <rFont val="Calibri"/>
        <family val="2"/>
        <scheme val="minor"/>
      </rPr>
      <t>Electrical Works – Demolition, Wiring, and Restoration:</t>
    </r>
    <r>
      <rPr>
        <sz val="11"/>
        <rFont val="Calibri"/>
        <family val="2"/>
        <scheme val="minor"/>
      </rPr>
      <t xml:space="preserve">
Electrical works shall include all necessary demolition of walls and floors required for the installation of wiring and conduits. The scope also covers the complete restoration of affected areas, including plastering, tile repairs, and finishing, to reinstate surfaces to their original or approved condition. All works shall be carried out in accordance with the project specifications and the instructions of the supervising engineer.</t>
    </r>
  </si>
  <si>
    <t>Lighting</t>
  </si>
  <si>
    <t>6.01.1</t>
  </si>
  <si>
    <t>Lighting point:</t>
  </si>
  <si>
    <t>Supply, install, connect, test and commission a complete lighting point including all conductors,  fire retardant PVC conduits, cables (3*1.5mm2,3*2.5mm2,5*1.5mm2), switches , boxes, ceiling rose, fire retardant silicon flexible connection cables and all other accessories. as per drawings specifications and related standards.</t>
  </si>
  <si>
    <t>A.</t>
  </si>
  <si>
    <t>Lighting Point, through cables.</t>
  </si>
  <si>
    <t>No</t>
  </si>
  <si>
    <t>6.01.2</t>
  </si>
  <si>
    <t>Lighting Fixtures:</t>
  </si>
  <si>
    <t xml:space="preserve"> Supply, install, connect, test and commission  lighting fixtures, including all supports, lamps,  suspensions, clamps, switchgears, internal conductors and/or cables, and all other accessories necessary as per drawings, specifications and related standards.</t>
  </si>
  <si>
    <t>A1: 3-circuit surface mounted track with aluminium etrusion profile black painted 36mm width and 33mm height with all required accessories</t>
  </si>
  <si>
    <t>A2: 15w/2050lm led track mounted floodlight with powder coated die-cast aluminium housing,Dimmable, rotates 356 deg horizontally and swivels 180 deg. vertically, heat resistant plastic ring, faceted aluminium reflector, adapter for 3 circuit track, 37 deg. beam angle, cri 85, ugr 19, lifespan 50000h</t>
  </si>
  <si>
    <t>Power System</t>
  </si>
  <si>
    <t>Supporting Devices</t>
  </si>
  <si>
    <t>6.02.1</t>
  </si>
  <si>
    <t>Power sockets:</t>
  </si>
  <si>
    <t>Multi Outlet Office Box with 2-dublex sockets with 2.5mm2 cable  with cables all needed for circuit breakers to be added in existing distribution board as per specifications and related standards.</t>
  </si>
  <si>
    <t>B.</t>
  </si>
  <si>
    <t xml:space="preserve">16A 3-pin power socket duplex  for screen with cables all needed for circuit breakers to be added  in existing distribution board  as per specifications and related standards  </t>
  </si>
  <si>
    <t>C.</t>
  </si>
  <si>
    <t>Electrical Point for Electrical Cuirtain with cables to the distribution board with all needed for circuit breakers to be added  in existing distribution board  as per specifications and related standards.</t>
  </si>
  <si>
    <t>PAVA System</t>
  </si>
  <si>
    <t>Public Address/Voice Evacuation System:</t>
  </si>
  <si>
    <t>6.03.01</t>
  </si>
  <si>
    <t>Main PAVA &amp; Sound Rack:</t>
  </si>
  <si>
    <t>Supply , Install , connect and testing  sound rack system for hall as indicated on drawings,  Evacuation alarm input with recordable messages, DVD, AM/FM tuner, all as described in specifaction &amp; shown on drawings.</t>
  </si>
  <si>
    <t>240W  amplifier,dual channel with aux inptut ,and mute function ,including network cabapility with USB and Bluetooth.</t>
  </si>
  <si>
    <t>Mixer,12-Channel Mixing Console
Max. 6 Mic / 12 Line Inputs (4 mono + 4 stereo) , with the iPad Connection Kit,Rack Mount Kit Included .</t>
  </si>
  <si>
    <t>Cabinate 10U with fan set and Glass door and lock with 6-Port ,Surge Power strip with MCB and indicator lamp/ size U (power distribution unit)  including surge arresters.</t>
  </si>
  <si>
    <t>6.03.02</t>
  </si>
  <si>
    <t>Speakers:</t>
  </si>
  <si>
    <t>Supply, Install, connect and testing public address/ voice alarm system speakers same manufacturer as main rack, as described in specification &amp; shown on drawings.</t>
  </si>
  <si>
    <t>6/9W Recessed/Surface  tow way loud speaker for speech  and music with off-white circular metal grille ,screw-driven clamp mounting. and quick-plug connector. including fire dome cover</t>
  </si>
  <si>
    <t>Supply and install a recessed stage socket interface panel with integrated microphone and speaker connections, including 2 audio sockets for microphones, 1 socket for audio input, CAT7A port, and an HDMI socket for video streaming / content sharing all in 2" pipe. The panel shall be flush-mounted in the floor or wall with a protective cover, fully wired, labeled, and ready for seamless integration with the audio/video system.</t>
  </si>
  <si>
    <t>Mic Socket</t>
  </si>
  <si>
    <t>Wireless Microphone</t>
  </si>
  <si>
    <t>6.03.04</t>
  </si>
  <si>
    <t>Sound System points:</t>
  </si>
  <si>
    <t>Supply , Install , connect and testing  public address/ voice alarm  system points including fire retardant conduits,3x1.5mm2 audio cables E90, 850C connection boxes as described in specification &amp; shown on drawings.</t>
  </si>
  <si>
    <t>Sound Rack system point</t>
  </si>
  <si>
    <t>B</t>
  </si>
  <si>
    <t>Main connection box behind Sound Cabinates.</t>
  </si>
  <si>
    <t>6.04.01</t>
  </si>
  <si>
    <t>Data System</t>
  </si>
  <si>
    <t>Data points:</t>
  </si>
  <si>
    <t>Supply, install, connect, test and commission complete data point including boxes, RJ-45 socket outlet CAT7 females, according to the international standard (Cat7 A) S/FTP 4*2 and AWG 22 data cables as per drawings, specification and related codes. The whole Data structured cabling including fiber cabling must be of the same brand and support for all CAT7A applications to be sure that highest performance will be acheived and must be Flame Retardant- Non Corrsion/Low Smoking and Zero Halogen gas (FRNC/LSOH)</t>
  </si>
  <si>
    <t>Network Nodes: CAT7A data cable, S/FTP, FRNC/LSZH cable, fire retardant conduit, Cat7 shielded RJ45 female, for Data.</t>
  </si>
  <si>
    <t>Supply, install, connect, test and commission complete 2 data CABLES (Cat7 A)  including boxes,pipes ,civil works,and RJ-45 socket outlet CAT7 females, according to the international standard (Cat7 A) S/FTP 4*2 and AWG 22 data cables as per drawings, specification and related codes to connect the rack cabinet with control room.</t>
  </si>
  <si>
    <t>Supply, install, connect, test, label and commission complete 4k HDMI Cable 10m  Length with 2" Pipe with  Wall box, conduits, as described in specification &amp; shown on drawings.</t>
  </si>
  <si>
    <t>6.05.1</t>
  </si>
  <si>
    <r>
      <t>Lighting Fixtures</t>
    </r>
    <r>
      <rPr>
        <b/>
        <sz val="11"/>
        <color rgb="FFFF0000"/>
        <rFont val="Calibri"/>
        <family val="2"/>
        <scheme val="minor"/>
      </rPr>
      <t xml:space="preserve"> (PRIVISIONAL ITEM)</t>
    </r>
  </si>
  <si>
    <t>Replacement of Existing False Ceiling Light Fixtures with LED Panels:</t>
  </si>
  <si>
    <t>Supply, install, and replace existing light fixtures in the false ceiling with 34W LED recessed-mounted lighting panels (60x60 cm), each delivering 3700 lumens. The units shall feature a Unified Glare Rating (UGR) ≤19, Color Rendering Index (CRI) ≥80, and a color temperature of 4000K. Each fixture shall include an aluminum frame, PMMA opal diffuser, and a galvanized steel back plate, and shall be provided complete with a separate control gear converter from the same manufacturer. The LED units shall be rated IP40, have an impact resistance of IK03, and offer a minimum service life of 50,000 hours. All works shall be carried out in accordance with approved specifications and site conditions.</t>
  </si>
  <si>
    <r>
      <t>TV Screen with stand</t>
    </r>
    <r>
      <rPr>
        <b/>
        <sz val="11"/>
        <color rgb="FFFF0000"/>
        <rFont val="Calibri"/>
        <family val="2"/>
        <scheme val="minor"/>
      </rPr>
      <t xml:space="preserve"> (PROVISIONAL ITEM)</t>
    </r>
  </si>
  <si>
    <t xml:space="preserve">Supply and install 85” QLED, 4k UHD HDR10+, smart TV with Wi-Fi, at least 2 HDMI 2.0/2.1 ports, built in speakers (20W+), refresh rate 60Hz or higher with 3 years warranty, brightness must be minimum 500 cd/m2. The price also includes a compatible, movable and adjustable stand for the TV. </t>
  </si>
  <si>
    <t>SUMMARY</t>
  </si>
  <si>
    <t>Total (excluding VAT)</t>
  </si>
  <si>
    <t>Total to be reported in Tender Specifications, Tender form - Prices</t>
  </si>
  <si>
    <t>Enabel reserves the right not to award part or all of the provisional items highlighted in the BoQ</t>
  </si>
  <si>
    <t>Name of Tenderer (Company)</t>
  </si>
  <si>
    <t>Authorized person to sign</t>
  </si>
  <si>
    <t>In the Capacity of</t>
  </si>
  <si>
    <t>Date</t>
  </si>
  <si>
    <t>Signature</t>
  </si>
  <si>
    <t>Stamp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</si>
</sst>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2]\ * #,##0.00_-;\-[$€-2]\ * #,##0.00_-;_-[$€-2]\ * &quot;-&quot;??_-;_-@_-"/>
    <numFmt numFmtId="165" formatCode="_([$€-2]\ * #,##0.00_);_([$€-2]\ * \(#,##0.00\);_([$€-2]\ * &quot;-&quot;??_);_(@_)"/>
    <numFmt numFmtId="166" formatCode="_ [$€-2]\ * #,##0.00_ ;_ [$€-2]\ * \-#,##0.00_ ;_ [$€-2]\ * &quot;-&quot;??_ ;_ @_ "/>
    <numFmt numFmtId="167" formatCode="[$]dddd\,\ d\ mmmm\ yyyy;@" x16r2:formatCode16="[$-en-IL,1]dddd\,\ d\ mmmm\ yyyy;@"/>
    <numFmt numFmtId="168" formatCode="[$]h:mm;@" x16r2:formatCode16="[$-en-IL,1]h:mm;@"/>
  </numFmts>
  <fonts count="23">
    <font>
      <sz val="11"/>
      <color theme="1"/>
      <name val="Calibri"/>
      <family val="2"/>
      <scheme val="minor"/>
    </font>
    <font>
      <sz val="11"/>
      <color theme="1"/>
      <name val="Calibri"/>
      <family val="2"/>
      <scheme val="minor"/>
    </font>
    <font>
      <sz val="8"/>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0"/>
      <name val="Arial"/>
      <family val="2"/>
    </font>
    <font>
      <sz val="11"/>
      <name val="Arial"/>
      <family val="2"/>
    </font>
    <font>
      <sz val="14"/>
      <color theme="1"/>
      <name val="Calibri"/>
      <family val="2"/>
      <scheme val="minor"/>
    </font>
    <font>
      <b/>
      <sz val="14"/>
      <name val="Calibri"/>
      <family val="2"/>
      <scheme val="minor"/>
    </font>
    <font>
      <b/>
      <sz val="11"/>
      <name val="Calibri"/>
      <family val="2"/>
      <scheme val="minor"/>
    </font>
    <font>
      <b/>
      <sz val="12"/>
      <color theme="1"/>
      <name val="Calibri"/>
      <family val="2"/>
      <scheme val="minor"/>
    </font>
    <font>
      <b/>
      <sz val="12"/>
      <name val="Calibri"/>
      <family val="2"/>
      <scheme val="minor"/>
    </font>
    <font>
      <sz val="10"/>
      <color rgb="FF000000"/>
      <name val="Calibri"/>
      <family val="2"/>
      <scheme val="minor"/>
    </font>
    <font>
      <sz val="9"/>
      <color theme="1"/>
      <name val="Calibri"/>
      <family val="2"/>
      <scheme val="minor"/>
    </font>
    <font>
      <b/>
      <sz val="12"/>
      <color theme="5"/>
      <name val="Calibri"/>
      <family val="2"/>
      <scheme val="minor"/>
    </font>
    <font>
      <b/>
      <sz val="14"/>
      <color rgb="FFFF0000"/>
      <name val="Calibri"/>
      <family val="2"/>
      <scheme val="minor"/>
    </font>
    <font>
      <sz val="16"/>
      <color theme="1"/>
      <name val="Calibri"/>
      <family val="2"/>
      <scheme val="minor"/>
    </font>
    <font>
      <sz val="11"/>
      <color theme="6"/>
      <name val="Calibri"/>
      <family val="2"/>
      <scheme val="minor"/>
    </font>
    <font>
      <b/>
      <sz val="11"/>
      <color rgb="FFC00000"/>
      <name val="Calibri"/>
      <family val="2"/>
      <scheme val="minor"/>
    </font>
    <font>
      <b/>
      <u/>
      <sz val="11"/>
      <color rgb="FFC00000"/>
      <name val="Calibri"/>
      <family val="2"/>
      <scheme val="minor"/>
    </font>
    <font>
      <sz val="11"/>
      <color rgb="FFC00000"/>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n">
        <color indexed="64"/>
      </bottom>
      <diagonal/>
    </border>
    <border>
      <left style="thin">
        <color auto="1"/>
      </left>
      <right style="thin">
        <color auto="1"/>
      </right>
      <top/>
      <bottom style="thin">
        <color indexed="64"/>
      </bottom>
      <diagonal/>
    </border>
    <border>
      <left style="thin">
        <color auto="1"/>
      </left>
      <right/>
      <top style="thin">
        <color auto="1"/>
      </top>
      <bottom/>
      <diagonal/>
    </border>
    <border>
      <left style="thin">
        <color auto="1"/>
      </left>
      <right/>
      <top/>
      <bottom/>
      <diagonal/>
    </border>
    <border>
      <left style="thin">
        <color auto="1"/>
      </left>
      <right/>
      <top/>
      <bottom style="thin">
        <color indexed="64"/>
      </bottom>
      <diagonal/>
    </border>
    <border>
      <left/>
      <right/>
      <top style="thin">
        <color auto="1"/>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medium">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medium">
        <color indexed="64"/>
      </right>
      <top/>
      <bottom style="thin">
        <color indexed="64"/>
      </bottom>
      <diagonal/>
    </border>
    <border>
      <left style="medium">
        <color indexed="64"/>
      </left>
      <right/>
      <top style="thin">
        <color auto="1"/>
      </top>
      <bottom/>
      <diagonal/>
    </border>
    <border>
      <left/>
      <right style="medium">
        <color indexed="64"/>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thin">
        <color auto="1"/>
      </left>
      <right/>
      <top style="thin">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0" fontId="6" fillId="0" borderId="0"/>
    <xf numFmtId="0" fontId="7" fillId="0" borderId="0"/>
  </cellStyleXfs>
  <cellXfs count="223">
    <xf numFmtId="0" fontId="0" fillId="0" borderId="0" xfId="0"/>
    <xf numFmtId="165" fontId="0" fillId="5" borderId="32" xfId="1" applyNumberFormat="1" applyFont="1" applyFill="1" applyBorder="1" applyAlignment="1" applyProtection="1">
      <alignment horizontal="center"/>
      <protection locked="0"/>
    </xf>
    <xf numFmtId="165" fontId="0" fillId="5" borderId="30" xfId="1" applyNumberFormat="1" applyFont="1" applyFill="1" applyBorder="1" applyAlignment="1" applyProtection="1">
      <alignment horizontal="center" vertical="center"/>
    </xf>
    <xf numFmtId="0" fontId="14" fillId="2" borderId="0" xfId="0" applyFont="1" applyFill="1" applyAlignment="1">
      <alignment vertical="center" readingOrder="1"/>
    </xf>
    <xf numFmtId="0" fontId="15" fillId="2" borderId="8" xfId="0" applyFont="1" applyFill="1" applyBorder="1" applyAlignment="1">
      <alignment vertical="center" wrapText="1" readingOrder="1"/>
    </xf>
    <xf numFmtId="0" fontId="11" fillId="2" borderId="0" xfId="0" applyFont="1" applyFill="1" applyAlignment="1">
      <alignment horizontal="center" vertical="center"/>
    </xf>
    <xf numFmtId="0" fontId="0" fillId="2" borderId="0" xfId="0" applyFill="1"/>
    <xf numFmtId="2" fontId="4" fillId="4" borderId="5" xfId="0" applyNumberFormat="1" applyFont="1" applyFill="1" applyBorder="1" applyAlignment="1">
      <alignment horizontal="center" vertical="center"/>
    </xf>
    <xf numFmtId="0" fontId="9" fillId="4" borderId="1" xfId="0" applyFont="1" applyFill="1" applyBorder="1" applyAlignment="1">
      <alignment horizontal="left" vertical="center"/>
    </xf>
    <xf numFmtId="0" fontId="8" fillId="4" borderId="1" xfId="0" applyFont="1" applyFill="1" applyBorder="1" applyAlignment="1">
      <alignment horizontal="justify" vertical="center" wrapText="1"/>
    </xf>
    <xf numFmtId="0" fontId="8" fillId="4" borderId="1" xfId="0" applyFont="1" applyFill="1" applyBorder="1" applyAlignment="1">
      <alignment vertical="center"/>
    </xf>
    <xf numFmtId="165" fontId="8" fillId="4" borderId="1" xfId="1" applyNumberFormat="1" applyFont="1" applyFill="1" applyBorder="1" applyAlignment="1" applyProtection="1">
      <alignment horizontal="center" vertical="center"/>
    </xf>
    <xf numFmtId="0" fontId="0" fillId="3" borderId="0" xfId="0" applyFill="1"/>
    <xf numFmtId="0" fontId="0" fillId="3" borderId="0" xfId="0" applyFill="1" applyAlignment="1">
      <alignment vertical="center"/>
    </xf>
    <xf numFmtId="2" fontId="10" fillId="2" borderId="27" xfId="0" applyNumberFormat="1" applyFont="1" applyFill="1" applyBorder="1" applyAlignment="1">
      <alignment horizontal="center" vertical="top"/>
    </xf>
    <xf numFmtId="0" fontId="5" fillId="2" borderId="28" xfId="0" applyFont="1" applyFill="1" applyBorder="1" applyAlignment="1">
      <alignment vertical="top"/>
    </xf>
    <xf numFmtId="0" fontId="0" fillId="2" borderId="28" xfId="0" applyFill="1" applyBorder="1" applyAlignment="1">
      <alignment horizontal="justify" vertical="top" wrapText="1"/>
    </xf>
    <xf numFmtId="0" fontId="0" fillId="2" borderId="28" xfId="0" applyFill="1" applyBorder="1" applyAlignment="1">
      <alignment horizontal="center" vertical="center"/>
    </xf>
    <xf numFmtId="0" fontId="5" fillId="2" borderId="28" xfId="0" applyFont="1" applyFill="1" applyBorder="1" applyAlignment="1">
      <alignment horizontal="center" vertical="center"/>
    </xf>
    <xf numFmtId="165" fontId="0" fillId="5" borderId="28" xfId="1" applyNumberFormat="1" applyFont="1" applyFill="1" applyBorder="1" applyAlignment="1" applyProtection="1">
      <alignment horizontal="center" vertical="center"/>
    </xf>
    <xf numFmtId="2" fontId="10" fillId="2" borderId="29" xfId="0" applyNumberFormat="1" applyFont="1" applyFill="1" applyBorder="1" applyAlignment="1">
      <alignment horizontal="center" vertical="top"/>
    </xf>
    <xf numFmtId="0" fontId="5" fillId="2" borderId="30" xfId="0" applyFont="1" applyFill="1" applyBorder="1" applyAlignment="1">
      <alignment vertical="top"/>
    </xf>
    <xf numFmtId="0" fontId="10" fillId="2" borderId="30" xfId="0" applyFont="1" applyFill="1" applyBorder="1" applyAlignment="1">
      <alignment horizontal="justify" vertical="top" wrapText="1"/>
    </xf>
    <xf numFmtId="0" fontId="0" fillId="2" borderId="30" xfId="0" applyFill="1" applyBorder="1" applyAlignment="1">
      <alignment horizontal="center" vertical="center"/>
    </xf>
    <xf numFmtId="0" fontId="5" fillId="2" borderId="30" xfId="0" applyFont="1" applyFill="1" applyBorder="1" applyAlignment="1">
      <alignment horizontal="center" vertical="center"/>
    </xf>
    <xf numFmtId="2" fontId="5" fillId="2" borderId="31" xfId="0" applyNumberFormat="1" applyFont="1" applyFill="1" applyBorder="1" applyAlignment="1">
      <alignment horizontal="center" vertical="center"/>
    </xf>
    <xf numFmtId="0" fontId="5" fillId="2" borderId="32" xfId="0" applyFont="1" applyFill="1" applyBorder="1" applyAlignment="1">
      <alignment vertical="top"/>
    </xf>
    <xf numFmtId="0" fontId="0" fillId="2" borderId="32" xfId="0" applyFill="1" applyBorder="1" applyAlignment="1">
      <alignment horizontal="justify" vertical="top" wrapText="1"/>
    </xf>
    <xf numFmtId="0" fontId="3" fillId="2" borderId="32" xfId="0" applyFont="1" applyFill="1" applyBorder="1" applyAlignment="1">
      <alignment horizontal="center"/>
    </xf>
    <xf numFmtId="165" fontId="0" fillId="5" borderId="32" xfId="1" applyNumberFormat="1" applyFont="1" applyFill="1" applyBorder="1" applyAlignment="1" applyProtection="1">
      <alignment horizontal="center"/>
    </xf>
    <xf numFmtId="2" fontId="10" fillId="2" borderId="31" xfId="0" applyNumberFormat="1" applyFont="1" applyFill="1" applyBorder="1" applyAlignment="1">
      <alignment horizontal="center" vertical="top"/>
    </xf>
    <xf numFmtId="2" fontId="5" fillId="2" borderId="5" xfId="0" applyNumberFormat="1" applyFont="1" applyFill="1" applyBorder="1" applyAlignment="1">
      <alignment horizontal="center" vertical="center"/>
    </xf>
    <xf numFmtId="0" fontId="5" fillId="2" borderId="1" xfId="0" applyFont="1" applyFill="1" applyBorder="1" applyAlignment="1">
      <alignment vertical="top"/>
    </xf>
    <xf numFmtId="0" fontId="0" fillId="2" borderId="1" xfId="0" applyFill="1" applyBorder="1" applyAlignment="1">
      <alignment horizontal="justify" vertical="top" wrapText="1"/>
    </xf>
    <xf numFmtId="0" fontId="0" fillId="2" borderId="1" xfId="0" applyFill="1" applyBorder="1" applyAlignment="1">
      <alignment horizontal="center" vertical="center"/>
    </xf>
    <xf numFmtId="0" fontId="5" fillId="2" borderId="1" xfId="0" applyFont="1" applyFill="1" applyBorder="1" applyAlignment="1">
      <alignment horizontal="center" vertical="center"/>
    </xf>
    <xf numFmtId="2" fontId="3" fillId="2" borderId="29" xfId="0" applyNumberFormat="1" applyFont="1" applyFill="1" applyBorder="1" applyAlignment="1">
      <alignment horizontal="center" vertical="top"/>
    </xf>
    <xf numFmtId="0" fontId="5" fillId="2" borderId="30" xfId="0" applyFont="1" applyFill="1" applyBorder="1" applyAlignment="1">
      <alignment vertical="top" wrapText="1"/>
    </xf>
    <xf numFmtId="0" fontId="3" fillId="2" borderId="30" xfId="0" applyFont="1" applyFill="1" applyBorder="1" applyAlignment="1">
      <alignment horizontal="justify" vertical="top" wrapText="1"/>
    </xf>
    <xf numFmtId="0" fontId="3" fillId="2" borderId="30" xfId="0" applyFont="1" applyFill="1" applyBorder="1" applyAlignment="1">
      <alignment horizontal="center"/>
    </xf>
    <xf numFmtId="0" fontId="0" fillId="2" borderId="30" xfId="0" applyFill="1" applyBorder="1" applyAlignment="1">
      <alignment horizontal="center"/>
    </xf>
    <xf numFmtId="165" fontId="0" fillId="5" borderId="30" xfId="1" applyNumberFormat="1" applyFont="1" applyFill="1" applyBorder="1" applyAlignment="1" applyProtection="1">
      <alignment horizontal="center"/>
    </xf>
    <xf numFmtId="2" fontId="3" fillId="2" borderId="31" xfId="0" applyNumberFormat="1" applyFont="1" applyFill="1" applyBorder="1" applyAlignment="1">
      <alignment horizontal="center" vertical="top"/>
    </xf>
    <xf numFmtId="0" fontId="5" fillId="2" borderId="32" xfId="0" applyFont="1" applyFill="1" applyBorder="1" applyAlignment="1">
      <alignment vertical="top" wrapText="1"/>
    </xf>
    <xf numFmtId="0" fontId="0" fillId="2" borderId="32" xfId="0" applyFill="1" applyBorder="1" applyAlignment="1">
      <alignment horizontal="center"/>
    </xf>
    <xf numFmtId="2" fontId="3" fillId="2" borderId="27" xfId="0" applyNumberFormat="1" applyFont="1" applyFill="1" applyBorder="1" applyAlignment="1">
      <alignment horizontal="center" vertical="top"/>
    </xf>
    <xf numFmtId="0" fontId="5" fillId="2" borderId="28" xfId="0" applyFont="1" applyFill="1" applyBorder="1" applyAlignment="1">
      <alignment vertical="top" wrapText="1"/>
    </xf>
    <xf numFmtId="0" fontId="3" fillId="2" borderId="28" xfId="0" applyFont="1" applyFill="1" applyBorder="1" applyAlignment="1">
      <alignment horizontal="justify" vertical="top" wrapText="1"/>
    </xf>
    <xf numFmtId="0" fontId="3" fillId="2" borderId="28" xfId="0" applyFont="1" applyFill="1" applyBorder="1" applyAlignment="1">
      <alignment horizontal="center"/>
    </xf>
    <xf numFmtId="165" fontId="0" fillId="5" borderId="28" xfId="1" applyNumberFormat="1" applyFont="1" applyFill="1" applyBorder="1" applyAlignment="1" applyProtection="1">
      <alignment horizontal="center"/>
    </xf>
    <xf numFmtId="0" fontId="0" fillId="2" borderId="30" xfId="0" applyFill="1" applyBorder="1" applyAlignment="1">
      <alignment horizontal="justify" vertical="top" wrapText="1"/>
    </xf>
    <xf numFmtId="0" fontId="3" fillId="2" borderId="32" xfId="0" applyFont="1" applyFill="1" applyBorder="1" applyAlignment="1">
      <alignment horizontal="justify" vertical="top" wrapText="1"/>
    </xf>
    <xf numFmtId="2" fontId="10" fillId="2" borderId="31" xfId="0" applyNumberFormat="1" applyFont="1" applyFill="1" applyBorder="1" applyAlignment="1">
      <alignment horizontal="center" vertical="center"/>
    </xf>
    <xf numFmtId="0" fontId="5" fillId="2" borderId="32" xfId="0" applyFont="1" applyFill="1" applyBorder="1" applyAlignment="1">
      <alignment horizontal="left" vertical="top"/>
    </xf>
    <xf numFmtId="0" fontId="5" fillId="2" borderId="32" xfId="0" applyFont="1" applyFill="1" applyBorder="1" applyAlignment="1">
      <alignment horizontal="justify" vertical="top" wrapText="1"/>
    </xf>
    <xf numFmtId="0" fontId="5" fillId="2" borderId="0" xfId="0" applyFont="1" applyFill="1"/>
    <xf numFmtId="2" fontId="10" fillId="2" borderId="27" xfId="0" applyNumberFormat="1" applyFont="1" applyFill="1" applyBorder="1" applyAlignment="1">
      <alignment horizontal="center" vertical="center"/>
    </xf>
    <xf numFmtId="0" fontId="5" fillId="2" borderId="28" xfId="0" applyFont="1" applyFill="1" applyBorder="1" applyAlignment="1">
      <alignment horizontal="left" vertical="top"/>
    </xf>
    <xf numFmtId="0" fontId="10" fillId="2" borderId="28" xfId="0" applyFont="1" applyFill="1" applyBorder="1" applyAlignment="1">
      <alignment horizontal="justify" vertical="top" wrapText="1"/>
    </xf>
    <xf numFmtId="2" fontId="10" fillId="2" borderId="29" xfId="0" applyNumberFormat="1" applyFont="1" applyFill="1" applyBorder="1" applyAlignment="1">
      <alignment horizontal="center" vertical="center"/>
    </xf>
    <xf numFmtId="0" fontId="5" fillId="2" borderId="30" xfId="0" applyFont="1" applyFill="1" applyBorder="1" applyAlignment="1">
      <alignment horizontal="left" vertical="top"/>
    </xf>
    <xf numFmtId="0" fontId="3" fillId="2" borderId="28" xfId="0" applyFont="1" applyFill="1" applyBorder="1" applyAlignment="1">
      <alignment horizontal="justify" vertical="center" wrapText="1"/>
    </xf>
    <xf numFmtId="0" fontId="0" fillId="2" borderId="28" xfId="0" applyFill="1" applyBorder="1" applyAlignment="1">
      <alignment horizontal="center" vertical="center" wrapText="1"/>
    </xf>
    <xf numFmtId="164" fontId="0" fillId="5" borderId="28" xfId="0" applyNumberFormat="1" applyFill="1" applyBorder="1" applyAlignment="1">
      <alignment horizontal="center" vertical="center"/>
    </xf>
    <xf numFmtId="2" fontId="5" fillId="2" borderId="29" xfId="0" applyNumberFormat="1" applyFont="1" applyFill="1" applyBorder="1" applyAlignment="1">
      <alignment horizontal="center" vertical="center"/>
    </xf>
    <xf numFmtId="0" fontId="5" fillId="2" borderId="30" xfId="0" applyFont="1" applyFill="1" applyBorder="1" applyAlignment="1">
      <alignment horizontal="left" vertical="center"/>
    </xf>
    <xf numFmtId="0" fontId="0" fillId="2" borderId="30" xfId="0" applyFill="1" applyBorder="1" applyAlignment="1">
      <alignment horizontal="justify" vertical="center" wrapText="1"/>
    </xf>
    <xf numFmtId="0" fontId="0" fillId="2" borderId="30" xfId="0" applyFill="1" applyBorder="1" applyAlignment="1">
      <alignment horizontal="center" vertical="center" wrapText="1"/>
    </xf>
    <xf numFmtId="164" fontId="0" fillId="5" borderId="30" xfId="0" applyNumberFormat="1" applyFill="1" applyBorder="1" applyAlignment="1">
      <alignment horizontal="center" vertical="center"/>
    </xf>
    <xf numFmtId="0" fontId="5" fillId="2" borderId="32" xfId="0" applyFont="1" applyFill="1" applyBorder="1" applyAlignment="1">
      <alignment horizontal="left" vertical="center"/>
    </xf>
    <xf numFmtId="0" fontId="3" fillId="2" borderId="32" xfId="0" applyFont="1" applyFill="1" applyBorder="1" applyAlignment="1">
      <alignment horizontal="justify" vertical="center" wrapText="1"/>
    </xf>
    <xf numFmtId="2" fontId="10" fillId="2" borderId="5" xfId="0" applyNumberFormat="1" applyFont="1" applyFill="1" applyBorder="1" applyAlignment="1">
      <alignment horizontal="center" vertical="top"/>
    </xf>
    <xf numFmtId="0" fontId="0" fillId="2" borderId="1" xfId="0" applyFill="1" applyBorder="1" applyAlignment="1">
      <alignment horizontal="justify" vertical="center" wrapText="1"/>
    </xf>
    <xf numFmtId="2" fontId="3" fillId="2" borderId="29" xfId="0" applyNumberFormat="1" applyFont="1" applyFill="1" applyBorder="1" applyAlignment="1">
      <alignment horizontal="center" vertical="top" wrapText="1"/>
    </xf>
    <xf numFmtId="0" fontId="5" fillId="2" borderId="30" xfId="0" applyFont="1" applyFill="1" applyBorder="1" applyAlignment="1">
      <alignment horizontal="left" vertical="center" wrapText="1" shrinkToFit="1"/>
    </xf>
    <xf numFmtId="0" fontId="10" fillId="2" borderId="34" xfId="0" applyFont="1" applyFill="1" applyBorder="1" applyAlignment="1">
      <alignment horizontal="justify" vertical="center" wrapText="1" shrinkToFit="1"/>
    </xf>
    <xf numFmtId="0" fontId="20" fillId="2" borderId="34" xfId="0" applyFont="1" applyFill="1" applyBorder="1" applyAlignment="1">
      <alignment horizontal="justify" vertical="center" wrapText="1" shrinkToFit="1"/>
    </xf>
    <xf numFmtId="2" fontId="3" fillId="2" borderId="31" xfId="0" applyNumberFormat="1" applyFont="1" applyFill="1" applyBorder="1" applyAlignment="1">
      <alignment horizontal="center" vertical="top" wrapText="1"/>
    </xf>
    <xf numFmtId="0" fontId="5" fillId="2" borderId="32" xfId="0" applyFont="1" applyFill="1" applyBorder="1" applyAlignment="1">
      <alignment horizontal="left" vertical="center" wrapText="1" shrinkToFit="1"/>
    </xf>
    <xf numFmtId="0" fontId="10" fillId="2" borderId="35" xfId="0" applyFont="1" applyFill="1" applyBorder="1" applyAlignment="1">
      <alignment horizontal="justify" vertical="center" wrapText="1" shrinkToFit="1"/>
    </xf>
    <xf numFmtId="165" fontId="0" fillId="0" borderId="0" xfId="0" applyNumberFormat="1"/>
    <xf numFmtId="0" fontId="10" fillId="2" borderId="30" xfId="0" applyFont="1" applyFill="1" applyBorder="1" applyAlignment="1">
      <alignment horizontal="justify" vertical="center" wrapText="1" shrinkToFit="1"/>
    </xf>
    <xf numFmtId="2" fontId="0" fillId="2" borderId="31" xfId="0" applyNumberFormat="1" applyFill="1" applyBorder="1" applyAlignment="1">
      <alignment horizontal="center" vertical="center" wrapText="1"/>
    </xf>
    <xf numFmtId="0" fontId="3" fillId="2" borderId="37" xfId="0" applyFont="1" applyFill="1" applyBorder="1" applyAlignment="1">
      <alignment horizontal="justify" vertical="center" wrapText="1"/>
    </xf>
    <xf numFmtId="0" fontId="0" fillId="2" borderId="37" xfId="0" applyFill="1" applyBorder="1" applyAlignment="1">
      <alignment horizontal="justify" vertical="center" wrapText="1"/>
    </xf>
    <xf numFmtId="2" fontId="3" fillId="2" borderId="27" xfId="0" applyNumberFormat="1" applyFont="1" applyFill="1" applyBorder="1" applyAlignment="1">
      <alignment horizontal="center" vertical="center" wrapText="1"/>
    </xf>
    <xf numFmtId="0" fontId="5" fillId="2" borderId="28" xfId="0" applyFont="1" applyFill="1" applyBorder="1" applyAlignment="1">
      <alignment horizontal="left" vertical="center" wrapText="1" shrinkToFit="1"/>
    </xf>
    <xf numFmtId="0" fontId="20" fillId="2" borderId="33" xfId="0" applyFont="1" applyFill="1" applyBorder="1" applyAlignment="1">
      <alignment horizontal="justify" vertical="center" wrapText="1" shrinkToFit="1"/>
    </xf>
    <xf numFmtId="2" fontId="3" fillId="2" borderId="29" xfId="0" applyNumberFormat="1" applyFont="1" applyFill="1" applyBorder="1" applyAlignment="1">
      <alignment horizontal="center" vertical="center" wrapText="1"/>
    </xf>
    <xf numFmtId="0" fontId="3" fillId="0" borderId="32" xfId="0" applyFont="1" applyBorder="1" applyAlignment="1">
      <alignment horizontal="center"/>
    </xf>
    <xf numFmtId="2" fontId="4" fillId="4" borderId="9" xfId="0" applyNumberFormat="1" applyFont="1" applyFill="1" applyBorder="1" applyAlignment="1">
      <alignment horizontal="center" vertical="center"/>
    </xf>
    <xf numFmtId="0" fontId="9" fillId="4" borderId="23" xfId="0" applyFont="1" applyFill="1" applyBorder="1" applyAlignment="1">
      <alignment horizontal="left" vertical="center"/>
    </xf>
    <xf numFmtId="0" fontId="8" fillId="4" borderId="23" xfId="0" applyFont="1" applyFill="1" applyBorder="1" applyAlignment="1">
      <alignment horizontal="left" vertical="center" wrapText="1"/>
    </xf>
    <xf numFmtId="0" fontId="8" fillId="4" borderId="10" xfId="0" applyFont="1" applyFill="1" applyBorder="1" applyAlignment="1">
      <alignment vertical="center"/>
    </xf>
    <xf numFmtId="0" fontId="8" fillId="4" borderId="10" xfId="0" applyFont="1" applyFill="1" applyBorder="1" applyAlignment="1">
      <alignment horizontal="center" vertical="center"/>
    </xf>
    <xf numFmtId="164" fontId="4" fillId="4" borderId="11" xfId="0" applyNumberFormat="1" applyFont="1" applyFill="1" applyBorder="1" applyAlignment="1">
      <alignment horizontal="center" vertical="center"/>
    </xf>
    <xf numFmtId="2" fontId="11" fillId="2" borderId="6" xfId="0" applyNumberFormat="1" applyFont="1" applyFill="1" applyBorder="1" applyAlignment="1">
      <alignment horizontal="center" vertical="center" wrapText="1"/>
    </xf>
    <xf numFmtId="0" fontId="12" fillId="2" borderId="4" xfId="0" applyFont="1" applyFill="1" applyBorder="1" applyAlignment="1">
      <alignment horizontal="left" wrapText="1"/>
    </xf>
    <xf numFmtId="166" fontId="12" fillId="2" borderId="3" xfId="0" applyNumberFormat="1" applyFont="1" applyFill="1" applyBorder="1" applyAlignment="1">
      <alignment horizontal="left" wrapText="1"/>
    </xf>
    <xf numFmtId="2" fontId="11" fillId="2" borderId="24" xfId="0" applyNumberFormat="1" applyFont="1" applyFill="1" applyBorder="1" applyAlignment="1">
      <alignment horizontal="center" vertical="center" wrapText="1"/>
    </xf>
    <xf numFmtId="0" fontId="12" fillId="2" borderId="25" xfId="0" applyFont="1" applyFill="1" applyBorder="1" applyAlignment="1">
      <alignment horizontal="left" wrapText="1"/>
    </xf>
    <xf numFmtId="166" fontId="12" fillId="2" borderId="26" xfId="0" applyNumberFormat="1" applyFont="1" applyFill="1" applyBorder="1" applyAlignment="1">
      <alignment horizontal="left" wrapText="1"/>
    </xf>
    <xf numFmtId="0" fontId="5" fillId="2" borderId="36" xfId="0" applyFont="1" applyFill="1" applyBorder="1" applyAlignment="1">
      <alignment vertical="top"/>
    </xf>
    <xf numFmtId="0" fontId="0" fillId="2" borderId="36" xfId="0" applyFill="1" applyBorder="1" applyAlignment="1">
      <alignment horizontal="justify" vertical="top" wrapText="1"/>
    </xf>
    <xf numFmtId="0" fontId="0" fillId="2" borderId="36" xfId="0" applyFill="1" applyBorder="1" applyAlignment="1">
      <alignment horizontal="center" vertical="center"/>
    </xf>
    <xf numFmtId="165" fontId="0" fillId="2" borderId="36" xfId="1" applyNumberFormat="1" applyFont="1" applyFill="1" applyBorder="1" applyAlignment="1" applyProtection="1">
      <alignment horizontal="center" vertical="center"/>
    </xf>
    <xf numFmtId="164" fontId="4" fillId="0" borderId="0" xfId="0" applyNumberFormat="1" applyFont="1"/>
    <xf numFmtId="165" fontId="0" fillId="0" borderId="0" xfId="1" applyNumberFormat="1" applyFont="1" applyProtection="1"/>
    <xf numFmtId="2" fontId="0" fillId="0" borderId="0" xfId="0" applyNumberFormat="1"/>
    <xf numFmtId="165" fontId="3" fillId="0" borderId="0" xfId="1" applyNumberFormat="1" applyFont="1" applyProtection="1"/>
    <xf numFmtId="164" fontId="3" fillId="0" borderId="0" xfId="0" applyNumberFormat="1" applyFont="1"/>
    <xf numFmtId="0" fontId="15" fillId="2" borderId="39" xfId="0" applyFont="1" applyFill="1" applyBorder="1" applyAlignment="1">
      <alignment vertical="center" wrapText="1" readingOrder="1"/>
    </xf>
    <xf numFmtId="164" fontId="4" fillId="4" borderId="42" xfId="0" applyNumberFormat="1" applyFont="1" applyFill="1" applyBorder="1" applyAlignment="1">
      <alignment horizontal="center" vertical="center"/>
    </xf>
    <xf numFmtId="164" fontId="3" fillId="2" borderId="43" xfId="0" applyNumberFormat="1" applyFont="1" applyFill="1" applyBorder="1" applyAlignment="1">
      <alignment horizontal="center" vertical="center"/>
    </xf>
    <xf numFmtId="164" fontId="3" fillId="2" borderId="44" xfId="0" applyNumberFormat="1" applyFont="1" applyFill="1" applyBorder="1" applyAlignment="1">
      <alignment horizontal="center" vertical="center"/>
    </xf>
    <xf numFmtId="164" fontId="3" fillId="2" borderId="45" xfId="0" applyNumberFormat="1" applyFont="1" applyFill="1" applyBorder="1" applyAlignment="1">
      <alignment horizontal="center"/>
    </xf>
    <xf numFmtId="164" fontId="3" fillId="2" borderId="42" xfId="0" applyNumberFormat="1" applyFont="1" applyFill="1" applyBorder="1" applyAlignment="1">
      <alignment horizontal="center" vertical="center"/>
    </xf>
    <xf numFmtId="164" fontId="3" fillId="2" borderId="44" xfId="0" applyNumberFormat="1" applyFont="1" applyFill="1" applyBorder="1" applyAlignment="1">
      <alignment horizontal="center"/>
    </xf>
    <xf numFmtId="164" fontId="3" fillId="2" borderId="43" xfId="0" applyNumberFormat="1" applyFont="1" applyFill="1" applyBorder="1" applyAlignment="1">
      <alignment horizontal="center"/>
    </xf>
    <xf numFmtId="2" fontId="5" fillId="2" borderId="46" xfId="0" applyNumberFormat="1" applyFont="1" applyFill="1" applyBorder="1" applyAlignment="1">
      <alignment horizontal="center" vertical="center"/>
    </xf>
    <xf numFmtId="164" fontId="3" fillId="2" borderId="47" xfId="0" applyNumberFormat="1" applyFont="1" applyFill="1" applyBorder="1" applyAlignment="1">
      <alignment horizontal="center" vertical="center"/>
    </xf>
    <xf numFmtId="0" fontId="0" fillId="2" borderId="7" xfId="0" applyFill="1" applyBorder="1"/>
    <xf numFmtId="0" fontId="4" fillId="2" borderId="0" xfId="0" applyFont="1" applyFill="1" applyAlignment="1">
      <alignment horizontal="left" vertical="top" wrapText="1"/>
    </xf>
    <xf numFmtId="0" fontId="4" fillId="2" borderId="0" xfId="0" applyFont="1" applyFill="1" applyAlignment="1">
      <alignment horizontal="left" wrapText="1"/>
    </xf>
    <xf numFmtId="0" fontId="4" fillId="2" borderId="0" xfId="0" applyFont="1" applyFill="1"/>
    <xf numFmtId="166" fontId="4" fillId="2" borderId="22" xfId="0" applyNumberFormat="1" applyFont="1" applyFill="1" applyBorder="1"/>
    <xf numFmtId="0" fontId="17" fillId="2" borderId="0" xfId="0" applyFont="1" applyFill="1" applyAlignment="1">
      <alignment horizontal="right" vertical="center" wrapText="1"/>
    </xf>
    <xf numFmtId="0" fontId="3" fillId="2" borderId="15" xfId="0" applyFont="1" applyFill="1" applyBorder="1"/>
    <xf numFmtId="165" fontId="0" fillId="0" borderId="0" xfId="1" applyNumberFormat="1" applyFont="1" applyBorder="1" applyProtection="1"/>
    <xf numFmtId="165" fontId="0" fillId="2" borderId="0" xfId="1" applyNumberFormat="1" applyFont="1" applyFill="1" applyBorder="1" applyProtection="1"/>
    <xf numFmtId="0" fontId="0" fillId="2" borderId="21" xfId="0" applyFill="1" applyBorder="1"/>
    <xf numFmtId="0" fontId="17" fillId="2" borderId="8" xfId="0" applyFont="1" applyFill="1" applyBorder="1" applyAlignment="1">
      <alignment horizontal="right" vertical="center" wrapText="1"/>
    </xf>
    <xf numFmtId="2" fontId="5" fillId="2" borderId="48" xfId="0" applyNumberFormat="1" applyFont="1" applyFill="1" applyBorder="1" applyAlignment="1">
      <alignment horizontal="center" vertical="center"/>
    </xf>
    <xf numFmtId="0" fontId="5" fillId="2" borderId="37" xfId="0" applyFont="1" applyFill="1" applyBorder="1" applyAlignment="1">
      <alignment vertical="top"/>
    </xf>
    <xf numFmtId="0" fontId="0" fillId="2" borderId="37" xfId="0" applyFill="1" applyBorder="1" applyAlignment="1">
      <alignment horizontal="justify" vertical="top" wrapText="1"/>
    </xf>
    <xf numFmtId="0" fontId="0" fillId="2" borderId="37" xfId="0" applyFill="1" applyBorder="1" applyAlignment="1">
      <alignment horizontal="center" vertical="center"/>
    </xf>
    <xf numFmtId="165" fontId="0" fillId="2" borderId="37" xfId="1" applyNumberFormat="1" applyFont="1" applyFill="1" applyBorder="1" applyAlignment="1" applyProtection="1">
      <alignment horizontal="center" vertical="center"/>
    </xf>
    <xf numFmtId="164" fontId="3" fillId="2" borderId="49" xfId="0" applyNumberFormat="1" applyFont="1" applyFill="1" applyBorder="1" applyAlignment="1">
      <alignment horizontal="center" vertical="center"/>
    </xf>
    <xf numFmtId="0" fontId="9" fillId="4" borderId="10" xfId="0" applyFont="1" applyFill="1" applyBorder="1" applyAlignment="1">
      <alignment horizontal="left" vertical="center"/>
    </xf>
    <xf numFmtId="0" fontId="8" fillId="4" borderId="10" xfId="0" applyFont="1" applyFill="1" applyBorder="1" applyAlignment="1">
      <alignment horizontal="justify" vertical="center" wrapText="1"/>
    </xf>
    <xf numFmtId="165" fontId="8" fillId="4" borderId="10" xfId="1" applyNumberFormat="1" applyFont="1" applyFill="1" applyBorder="1" applyAlignment="1" applyProtection="1">
      <alignment horizontal="center" vertical="center"/>
    </xf>
    <xf numFmtId="2" fontId="5" fillId="2" borderId="50" xfId="0" applyNumberFormat="1" applyFont="1" applyFill="1" applyBorder="1" applyAlignment="1">
      <alignment horizontal="center" vertical="center"/>
    </xf>
    <xf numFmtId="0" fontId="5" fillId="2" borderId="51" xfId="0" applyFont="1" applyFill="1" applyBorder="1" applyAlignment="1">
      <alignment horizontal="left" vertical="top"/>
    </xf>
    <xf numFmtId="0" fontId="0" fillId="2" borderId="51" xfId="0" applyFill="1" applyBorder="1" applyAlignment="1">
      <alignment horizontal="justify" vertical="top" wrapText="1"/>
    </xf>
    <xf numFmtId="0" fontId="5" fillId="2" borderId="51" xfId="0" applyFont="1" applyFill="1" applyBorder="1" applyAlignment="1">
      <alignment horizontal="center" vertical="center"/>
    </xf>
    <xf numFmtId="164" fontId="10" fillId="2" borderId="52" xfId="0" applyNumberFormat="1" applyFont="1" applyFill="1" applyBorder="1" applyAlignment="1">
      <alignment horizontal="center" vertical="center"/>
    </xf>
    <xf numFmtId="2" fontId="5" fillId="2" borderId="7" xfId="0" applyNumberFormat="1" applyFont="1" applyFill="1" applyBorder="1" applyAlignment="1">
      <alignment horizontal="center" vertical="center"/>
    </xf>
    <xf numFmtId="0" fontId="5" fillId="2" borderId="0" xfId="0" applyFont="1" applyFill="1" applyAlignment="1">
      <alignment vertical="top"/>
    </xf>
    <xf numFmtId="0" fontId="0" fillId="2" borderId="0" xfId="0" applyFill="1" applyAlignment="1">
      <alignment horizontal="justify" vertical="top" wrapText="1"/>
    </xf>
    <xf numFmtId="0" fontId="0" fillId="2" borderId="0" xfId="0" applyFill="1" applyAlignment="1">
      <alignment horizontal="center" vertical="center"/>
    </xf>
    <xf numFmtId="165" fontId="0" fillId="2" borderId="0" xfId="1" applyNumberFormat="1" applyFont="1" applyFill="1" applyBorder="1" applyAlignment="1" applyProtection="1">
      <alignment horizontal="center" vertical="center"/>
    </xf>
    <xf numFmtId="164" fontId="3" fillId="2" borderId="15" xfId="0" applyNumberFormat="1" applyFont="1" applyFill="1" applyBorder="1" applyAlignment="1">
      <alignment horizontal="center" vertical="center"/>
    </xf>
    <xf numFmtId="0" fontId="5" fillId="2" borderId="51" xfId="0" applyFont="1" applyFill="1" applyBorder="1" applyAlignment="1">
      <alignment vertical="top"/>
    </xf>
    <xf numFmtId="0" fontId="0" fillId="2" borderId="51" xfId="0" applyFill="1" applyBorder="1" applyAlignment="1">
      <alignment horizontal="center" vertical="center"/>
    </xf>
    <xf numFmtId="164" fontId="3" fillId="2" borderId="52" xfId="0" applyNumberFormat="1" applyFont="1" applyFill="1" applyBorder="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left" vertical="top" wrapText="1"/>
    </xf>
    <xf numFmtId="0" fontId="8" fillId="4" borderId="10" xfId="0" applyFont="1" applyFill="1" applyBorder="1" applyAlignment="1">
      <alignment horizontal="left" vertical="center" wrapText="1"/>
    </xf>
    <xf numFmtId="0" fontId="13" fillId="0" borderId="25" xfId="0" applyFont="1" applyBorder="1" applyAlignment="1">
      <alignment horizontal="justify" wrapText="1"/>
    </xf>
    <xf numFmtId="0" fontId="0" fillId="2" borderId="51" xfId="0" applyFill="1" applyBorder="1" applyAlignment="1">
      <alignment horizontal="center" vertical="center" wrapText="1"/>
    </xf>
    <xf numFmtId="0" fontId="0" fillId="0" borderId="51" xfId="0" applyBorder="1" applyAlignment="1">
      <alignment horizontal="left" vertical="center" wrapText="1"/>
    </xf>
    <xf numFmtId="0" fontId="0" fillId="0" borderId="53" xfId="0" applyBorder="1" applyAlignment="1">
      <alignment horizontal="justify" vertical="top" wrapText="1"/>
    </xf>
    <xf numFmtId="0" fontId="0" fillId="0" borderId="51" xfId="0" applyBorder="1" applyAlignment="1">
      <alignment horizontal="center" vertical="center" wrapText="1"/>
    </xf>
    <xf numFmtId="165" fontId="0" fillId="5" borderId="30" xfId="1" applyNumberFormat="1" applyFont="1" applyFill="1" applyBorder="1" applyAlignment="1" applyProtection="1">
      <alignment horizontal="center"/>
      <protection locked="0"/>
    </xf>
    <xf numFmtId="0" fontId="16" fillId="2" borderId="0" xfId="0" applyFont="1" applyFill="1" applyAlignment="1">
      <alignment horizontal="right" vertical="center"/>
    </xf>
    <xf numFmtId="0" fontId="16" fillId="2" borderId="15" xfId="0" applyFont="1" applyFill="1" applyBorder="1" applyAlignment="1">
      <alignment horizontal="right" vertical="center"/>
    </xf>
    <xf numFmtId="0" fontId="0" fillId="0" borderId="32" xfId="0" applyBorder="1" applyAlignment="1">
      <alignment horizontal="center"/>
    </xf>
    <xf numFmtId="0" fontId="0" fillId="0" borderId="30" xfId="0" applyBorder="1" applyAlignment="1">
      <alignment horizontal="center"/>
    </xf>
    <xf numFmtId="2" fontId="3" fillId="2" borderId="1" xfId="0" applyNumberFormat="1" applyFont="1" applyFill="1" applyBorder="1" applyAlignment="1">
      <alignment horizontal="center" vertical="top"/>
    </xf>
    <xf numFmtId="0" fontId="5" fillId="2" borderId="1" xfId="0" applyFont="1" applyFill="1" applyBorder="1" applyAlignment="1">
      <alignment vertical="top" wrapText="1"/>
    </xf>
    <xf numFmtId="0" fontId="3" fillId="2" borderId="1" xfId="0" applyFont="1" applyFill="1" applyBorder="1" applyAlignment="1">
      <alignment horizontal="center"/>
    </xf>
    <xf numFmtId="0" fontId="0" fillId="0" borderId="1" xfId="0" applyBorder="1" applyAlignment="1">
      <alignment horizontal="center"/>
    </xf>
    <xf numFmtId="165" fontId="0" fillId="5" borderId="1" xfId="1" applyNumberFormat="1" applyFont="1" applyFill="1" applyBorder="1" applyAlignment="1" applyProtection="1">
      <alignment horizontal="center"/>
      <protection locked="0"/>
    </xf>
    <xf numFmtId="164" fontId="3" fillId="2" borderId="1" xfId="0" applyNumberFormat="1" applyFont="1" applyFill="1" applyBorder="1" applyAlignment="1">
      <alignment horizontal="center"/>
    </xf>
    <xf numFmtId="0" fontId="0" fillId="2" borderId="28" xfId="0" applyFill="1" applyBorder="1" applyAlignment="1">
      <alignment horizontal="center"/>
    </xf>
    <xf numFmtId="165" fontId="0" fillId="2" borderId="51" xfId="1" applyNumberFormat="1" applyFont="1" applyFill="1" applyBorder="1" applyAlignment="1" applyProtection="1">
      <alignment horizontal="center" vertical="center"/>
    </xf>
    <xf numFmtId="165" fontId="5" fillId="2" borderId="51" xfId="1" applyNumberFormat="1" applyFont="1" applyFill="1" applyBorder="1" applyAlignment="1" applyProtection="1">
      <alignment horizontal="center" vertical="center"/>
    </xf>
    <xf numFmtId="165" fontId="0" fillId="2" borderId="1" xfId="1" applyNumberFormat="1" applyFont="1" applyFill="1" applyBorder="1" applyAlignment="1" applyProtection="1">
      <alignment horizontal="center" vertical="center"/>
    </xf>
    <xf numFmtId="164" fontId="0" fillId="2" borderId="51" xfId="0" applyNumberFormat="1" applyFill="1" applyBorder="1" applyAlignment="1">
      <alignment horizontal="center" vertical="center"/>
    </xf>
    <xf numFmtId="165" fontId="0" fillId="2" borderId="30" xfId="1" applyNumberFormat="1" applyFont="1" applyFill="1" applyBorder="1" applyAlignment="1" applyProtection="1">
      <alignment horizontal="center"/>
    </xf>
    <xf numFmtId="165" fontId="0" fillId="2" borderId="32" xfId="1" applyNumberFormat="1" applyFont="1" applyFill="1" applyBorder="1" applyAlignment="1" applyProtection="1">
      <alignment horizontal="center"/>
    </xf>
    <xf numFmtId="164" fontId="3" fillId="2" borderId="52" xfId="0" applyNumberFormat="1" applyFont="1" applyFill="1" applyBorder="1" applyAlignment="1">
      <alignment horizontal="center" vertical="center" wrapText="1"/>
    </xf>
    <xf numFmtId="0" fontId="5" fillId="2" borderId="32" xfId="0" applyFont="1" applyFill="1" applyBorder="1" applyAlignment="1">
      <alignment horizontal="left" vertical="top" wrapText="1" shrinkToFit="1"/>
    </xf>
    <xf numFmtId="0" fontId="0" fillId="2" borderId="36" xfId="0" applyFill="1" applyBorder="1" applyAlignment="1">
      <alignment horizontal="justify" vertical="center" wrapText="1"/>
    </xf>
    <xf numFmtId="0" fontId="10" fillId="2" borderId="36" xfId="0" applyFont="1" applyFill="1" applyBorder="1" applyAlignment="1">
      <alignment horizontal="justify" vertical="center" wrapText="1"/>
    </xf>
    <xf numFmtId="0" fontId="5" fillId="2" borderId="1" xfId="0" applyFont="1" applyFill="1" applyBorder="1" applyAlignment="1">
      <alignment horizontal="left" vertical="top"/>
    </xf>
    <xf numFmtId="0" fontId="17" fillId="5" borderId="22" xfId="0" applyFont="1" applyFill="1" applyBorder="1" applyAlignment="1" applyProtection="1">
      <alignment vertical="center" wrapText="1"/>
      <protection locked="0"/>
    </xf>
    <xf numFmtId="167" fontId="17" fillId="5" borderId="22" xfId="0" applyNumberFormat="1" applyFont="1" applyFill="1" applyBorder="1" applyAlignment="1">
      <alignment horizontal="center" vertical="center" wrapText="1"/>
    </xf>
    <xf numFmtId="168" fontId="18" fillId="2" borderId="0" xfId="0" applyNumberFormat="1" applyFont="1" applyFill="1" applyAlignment="1">
      <alignment horizontal="center" vertical="center"/>
    </xf>
    <xf numFmtId="2" fontId="3" fillId="6" borderId="1" xfId="0" applyNumberFormat="1" applyFont="1" applyFill="1" applyBorder="1" applyAlignment="1">
      <alignment horizontal="center" vertical="top"/>
    </xf>
    <xf numFmtId="0" fontId="17" fillId="5" borderId="17" xfId="0" applyFont="1" applyFill="1" applyBorder="1" applyAlignment="1" applyProtection="1">
      <alignment horizontal="center" vertical="center" wrapText="1"/>
      <protection locked="0"/>
    </xf>
    <xf numFmtId="0" fontId="17" fillId="5" borderId="18" xfId="0" applyFont="1" applyFill="1" applyBorder="1" applyAlignment="1" applyProtection="1">
      <alignment horizontal="center" vertical="center" wrapText="1"/>
      <protection locked="0"/>
    </xf>
    <xf numFmtId="0" fontId="17" fillId="5" borderId="19" xfId="0" applyFont="1" applyFill="1" applyBorder="1" applyAlignment="1" applyProtection="1">
      <alignment horizontal="center" vertical="center" wrapText="1"/>
      <protection locked="0"/>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164" fontId="4" fillId="2" borderId="0" xfId="0" applyNumberFormat="1" applyFont="1" applyFill="1" applyAlignment="1">
      <alignment horizontal="center"/>
    </xf>
    <xf numFmtId="164" fontId="4" fillId="2" borderId="15" xfId="0" applyNumberFormat="1" applyFont="1" applyFill="1" applyBorder="1" applyAlignment="1">
      <alignment horizontal="center"/>
    </xf>
    <xf numFmtId="0" fontId="11" fillId="0" borderId="12" xfId="0" applyFont="1" applyBorder="1" applyAlignment="1">
      <alignment horizontal="center" vertical="center" wrapText="1"/>
    </xf>
    <xf numFmtId="0" fontId="11" fillId="0" borderId="2" xfId="0" applyFont="1" applyBorder="1" applyAlignment="1">
      <alignment horizontal="center" vertical="center" wrapText="1"/>
    </xf>
    <xf numFmtId="0" fontId="12" fillId="2" borderId="12" xfId="0" applyFont="1" applyFill="1" applyBorder="1" applyAlignment="1">
      <alignment horizontal="center" vertical="center"/>
    </xf>
    <xf numFmtId="0" fontId="12" fillId="2" borderId="2" xfId="0" applyFont="1" applyFill="1" applyBorder="1" applyAlignment="1">
      <alignment horizontal="center" vertical="center"/>
    </xf>
    <xf numFmtId="3" fontId="12" fillId="2" borderId="12"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165" fontId="12" fillId="2" borderId="12" xfId="1" applyNumberFormat="1" applyFont="1" applyFill="1" applyBorder="1" applyAlignment="1" applyProtection="1">
      <alignment horizontal="center" vertical="center" wrapText="1"/>
    </xf>
    <xf numFmtId="165" fontId="12" fillId="2" borderId="2" xfId="1" applyNumberFormat="1" applyFont="1" applyFill="1" applyBorder="1" applyAlignment="1" applyProtection="1">
      <alignment horizontal="center" vertical="center" wrapText="1"/>
    </xf>
    <xf numFmtId="164" fontId="12" fillId="2" borderId="40" xfId="0" applyNumberFormat="1" applyFont="1" applyFill="1" applyBorder="1" applyAlignment="1">
      <alignment horizontal="center" vertical="center" wrapText="1"/>
    </xf>
    <xf numFmtId="164" fontId="12" fillId="2" borderId="41" xfId="0" applyNumberFormat="1" applyFont="1" applyFill="1" applyBorder="1" applyAlignment="1">
      <alignment horizontal="center" vertical="center" wrapText="1"/>
    </xf>
    <xf numFmtId="0" fontId="9" fillId="4" borderId="54" xfId="0" applyFont="1" applyFill="1" applyBorder="1" applyAlignment="1">
      <alignment horizontal="left" vertical="center"/>
    </xf>
    <xf numFmtId="0" fontId="9" fillId="4" borderId="55" xfId="0" applyFont="1" applyFill="1" applyBorder="1" applyAlignment="1">
      <alignment horizontal="left" vertical="center"/>
    </xf>
    <xf numFmtId="0" fontId="9" fillId="4" borderId="56" xfId="0" applyFont="1" applyFill="1" applyBorder="1" applyAlignment="1">
      <alignment horizontal="left" vertical="center"/>
    </xf>
    <xf numFmtId="0" fontId="16" fillId="2" borderId="0" xfId="0" applyFont="1" applyFill="1" applyAlignment="1">
      <alignment horizontal="right" vertical="center"/>
    </xf>
    <xf numFmtId="0" fontId="16" fillId="2" borderId="15" xfId="0" applyFont="1" applyFill="1" applyBorder="1" applyAlignment="1">
      <alignment horizontal="right" vertical="center"/>
    </xf>
    <xf numFmtId="0" fontId="9" fillId="2" borderId="20" xfId="0" applyFont="1" applyFill="1" applyBorder="1" applyAlignment="1">
      <alignment horizontal="center" vertical="center" wrapText="1" readingOrder="1"/>
    </xf>
    <xf numFmtId="0" fontId="9" fillId="2" borderId="16" xfId="0" applyFont="1" applyFill="1" applyBorder="1" applyAlignment="1">
      <alignment horizontal="center" vertical="center" wrapText="1" readingOrder="1"/>
    </xf>
    <xf numFmtId="0" fontId="9" fillId="2" borderId="38" xfId="0" applyFont="1" applyFill="1" applyBorder="1" applyAlignment="1">
      <alignment horizontal="center" vertical="center" wrapText="1" readingOrder="1"/>
    </xf>
    <xf numFmtId="0" fontId="9" fillId="4" borderId="7" xfId="0" applyFont="1" applyFill="1" applyBorder="1" applyAlignment="1">
      <alignment horizontal="center" vertical="center" readingOrder="1"/>
    </xf>
    <xf numFmtId="0" fontId="9" fillId="4" borderId="0" xfId="0" applyFont="1" applyFill="1" applyAlignment="1">
      <alignment horizontal="center" vertical="center" readingOrder="1"/>
    </xf>
    <xf numFmtId="0" fontId="9" fillId="4" borderId="15" xfId="0" applyFont="1" applyFill="1" applyBorder="1" applyAlignment="1">
      <alignment horizontal="center" vertical="center" readingOrder="1"/>
    </xf>
    <xf numFmtId="0" fontId="9" fillId="2" borderId="7" xfId="0" applyFont="1" applyFill="1" applyBorder="1" applyAlignment="1">
      <alignment horizontal="center" vertical="center" readingOrder="1"/>
    </xf>
    <xf numFmtId="0" fontId="9" fillId="2" borderId="0" xfId="0" applyFont="1" applyFill="1" applyAlignment="1">
      <alignment horizontal="center" vertical="center" readingOrder="1"/>
    </xf>
    <xf numFmtId="0" fontId="9" fillId="2" borderId="15" xfId="0" applyFont="1" applyFill="1" applyBorder="1" applyAlignment="1">
      <alignment horizontal="center" vertical="center" readingOrder="1"/>
    </xf>
    <xf numFmtId="0" fontId="12" fillId="0" borderId="21" xfId="0" applyFont="1" applyBorder="1" applyAlignment="1">
      <alignment horizontal="left" vertical="center" indent="1" readingOrder="1"/>
    </xf>
    <xf numFmtId="0" fontId="12" fillId="0" borderId="8" xfId="0" applyFont="1" applyBorder="1" applyAlignment="1">
      <alignment horizontal="left" vertical="center" indent="1" readingOrder="1"/>
    </xf>
  </cellXfs>
  <cellStyles count="4">
    <cellStyle name="Currency" xfId="1" builtinId="4"/>
    <cellStyle name="Normal" xfId="0" builtinId="0"/>
    <cellStyle name="Normal 2" xfId="2" xr:uid="{00000000-0005-0000-0000-000003000000}"/>
    <cellStyle name="Normal 6" xfId="3" xr:uid="{00000000-0005-0000-0000-000004000000}"/>
  </cellStyles>
  <dxfs count="0"/>
  <tableStyles count="0" defaultTableStyle="TableStyleMedium2" defaultPivotStyle="PivotStyleLight16"/>
  <colors>
    <mruColors>
      <color rgb="FF99CCFF"/>
      <color rgb="FFE9A5BA"/>
      <color rgb="FFD75B8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5" Type="http://schemas.openxmlformats.org/officeDocument/2006/relationships/customXml" Target="../ink/ink2.xml"/><Relationship Id="rId2" Type="http://schemas.openxmlformats.org/officeDocument/2006/relationships/customXml" Target="../ink/ink1.xml"/><Relationship Id="rId1" Type="http://schemas.openxmlformats.org/officeDocument/2006/relationships/image" Target="../media/image1.jpeg"/><Relationship Id="rId24" Type="http://schemas.openxmlformats.org/officeDocument/2006/relationships/image" Target="../media/image60.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41</xdr:row>
      <xdr:rowOff>0</xdr:rowOff>
    </xdr:from>
    <xdr:to>
      <xdr:col>2</xdr:col>
      <xdr:colOff>1990090</xdr:colOff>
      <xdr:row>41</xdr:row>
      <xdr:rowOff>0</xdr:rowOff>
    </xdr:to>
    <xdr:pic>
      <xdr:nvPicPr>
        <xdr:cNvPr id="36" name="Picture 1">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a:srcRect/>
        <a:stretch>
          <a:fillRect/>
        </a:stretch>
      </xdr:blipFill>
      <xdr:spPr bwMode="auto">
        <a:xfrm>
          <a:off x="563880" y="68976240"/>
          <a:ext cx="1844040" cy="0"/>
        </a:xfrm>
        <a:prstGeom prst="rect">
          <a:avLst/>
        </a:prstGeom>
        <a:noFill/>
        <a:ln w="9525">
          <a:noFill/>
          <a:miter lim="800000"/>
          <a:headEnd/>
          <a:tailEnd/>
        </a:ln>
      </xdr:spPr>
    </xdr:pic>
    <xdr:clientData/>
  </xdr:twoCellAnchor>
  <xdr:twoCellAnchor editAs="oneCell">
    <xdr:from>
      <xdr:col>2</xdr:col>
      <xdr:colOff>464820</xdr:colOff>
      <xdr:row>41</xdr:row>
      <xdr:rowOff>0</xdr:rowOff>
    </xdr:from>
    <xdr:to>
      <xdr:col>2</xdr:col>
      <xdr:colOff>2315210</xdr:colOff>
      <xdr:row>41</xdr:row>
      <xdr:rowOff>0</xdr:rowOff>
    </xdr:to>
    <xdr:pic>
      <xdr:nvPicPr>
        <xdr:cNvPr id="37" name="Picture 1">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a:srcRect/>
        <a:stretch>
          <a:fillRect/>
        </a:stretch>
      </xdr:blipFill>
      <xdr:spPr bwMode="auto">
        <a:xfrm>
          <a:off x="876300" y="70980300"/>
          <a:ext cx="1844040" cy="1127760"/>
        </a:xfrm>
        <a:prstGeom prst="rect">
          <a:avLst/>
        </a:prstGeom>
        <a:noFill/>
        <a:ln w="9525">
          <a:noFill/>
          <a:miter lim="800000"/>
          <a:headEnd/>
          <a:tailEnd/>
        </a:ln>
      </xdr:spPr>
    </xdr:pic>
    <xdr:clientData/>
  </xdr:twoCellAnchor>
  <xdr:twoCellAnchor editAs="oneCell">
    <xdr:from>
      <xdr:col>2</xdr:col>
      <xdr:colOff>152400</xdr:colOff>
      <xdr:row>41</xdr:row>
      <xdr:rowOff>0</xdr:rowOff>
    </xdr:from>
    <xdr:to>
      <xdr:col>2</xdr:col>
      <xdr:colOff>1990090</xdr:colOff>
      <xdr:row>41</xdr:row>
      <xdr:rowOff>0</xdr:rowOff>
    </xdr:to>
    <xdr:pic>
      <xdr:nvPicPr>
        <xdr:cNvPr id="26" name="Picture 1">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a:srcRect/>
        <a:stretch>
          <a:fillRect/>
        </a:stretch>
      </xdr:blipFill>
      <xdr:spPr bwMode="auto">
        <a:xfrm>
          <a:off x="563880" y="68808600"/>
          <a:ext cx="1844040" cy="0"/>
        </a:xfrm>
        <a:prstGeom prst="rect">
          <a:avLst/>
        </a:prstGeom>
        <a:noFill/>
        <a:ln w="9525">
          <a:noFill/>
          <a:miter lim="800000"/>
          <a:headEnd/>
          <a:tailEnd/>
        </a:ln>
      </xdr:spPr>
    </xdr:pic>
    <xdr:clientData/>
  </xdr:twoCellAnchor>
  <xdr:twoCellAnchor editAs="oneCell">
    <xdr:from>
      <xdr:col>2</xdr:col>
      <xdr:colOff>464820</xdr:colOff>
      <xdr:row>41</xdr:row>
      <xdr:rowOff>0</xdr:rowOff>
    </xdr:from>
    <xdr:to>
      <xdr:col>2</xdr:col>
      <xdr:colOff>2315210</xdr:colOff>
      <xdr:row>41</xdr:row>
      <xdr:rowOff>0</xdr:rowOff>
    </xdr:to>
    <xdr:pic>
      <xdr:nvPicPr>
        <xdr:cNvPr id="27" name="Picture 1">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
        <a:srcRect/>
        <a:stretch>
          <a:fillRect/>
        </a:stretch>
      </xdr:blipFill>
      <xdr:spPr bwMode="auto">
        <a:xfrm>
          <a:off x="876300" y="70812660"/>
          <a:ext cx="1844040" cy="1127760"/>
        </a:xfrm>
        <a:prstGeom prst="rect">
          <a:avLst/>
        </a:prstGeom>
        <a:noFill/>
        <a:ln w="9525">
          <a:noFill/>
          <a:miter lim="800000"/>
          <a:headEnd/>
          <a:tailEnd/>
        </a:ln>
      </xdr:spPr>
    </xdr:pic>
    <xdr:clientData/>
  </xdr:twoCellAnchor>
  <xdr:twoCellAnchor editAs="oneCell">
    <xdr:from>
      <xdr:col>1</xdr:col>
      <xdr:colOff>1739780</xdr:colOff>
      <xdr:row>0</xdr:row>
      <xdr:rowOff>253800</xdr:rowOff>
    </xdr:from>
    <xdr:to>
      <xdr:col>1</xdr:col>
      <xdr:colOff>1746130</xdr:colOff>
      <xdr:row>1</xdr:row>
      <xdr:rowOff>208063</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45" name="Ink 44">
              <a:extLst>
                <a:ext uri="{FF2B5EF4-FFF2-40B4-BE49-F238E27FC236}">
                  <a16:creationId xmlns:a16="http://schemas.microsoft.com/office/drawing/2014/main" id="{748093E5-3298-4780-8136-4F1EA016266F}"/>
                </a:ext>
              </a:extLst>
            </xdr14:cNvPr>
            <xdr14:cNvContentPartPr/>
          </xdr14:nvContentPartPr>
          <xdr14:nvPr macro=""/>
          <xdr14:xfrm>
            <a:off x="2209680" y="253800"/>
            <a:ext cx="360" cy="360"/>
          </xdr14:xfrm>
        </xdr:contentPart>
      </mc:Choice>
      <mc:Fallback xmlns="">
        <xdr:pic>
          <xdr:nvPicPr>
            <xdr:cNvPr id="2" name="Ink 1">
              <a:extLst>
                <a:ext uri="{FF2B5EF4-FFF2-40B4-BE49-F238E27FC236}">
                  <a16:creationId xmlns:a16="http://schemas.microsoft.com/office/drawing/2014/main" id="{D7C707D6-E73F-4BD5-8811-3F5F4F0F2D41}"/>
                </a:ext>
              </a:extLst>
            </xdr:cNvPr>
            <xdr:cNvPicPr/>
          </xdr:nvPicPr>
          <xdr:blipFill>
            <a:blip xmlns:r="http://schemas.openxmlformats.org/officeDocument/2006/relationships" r:embed="rId24"/>
            <a:stretch>
              <a:fillRect/>
            </a:stretch>
          </xdr:blipFill>
          <xdr:spPr>
            <a:xfrm>
              <a:off x="2200680" y="244800"/>
              <a:ext cx="18000" cy="18000"/>
            </a:xfrm>
            <a:prstGeom prst="rect">
              <a:avLst/>
            </a:prstGeom>
          </xdr:spPr>
        </xdr:pic>
      </mc:Fallback>
    </mc:AlternateContent>
    <xdr:clientData/>
  </xdr:twoCellAnchor>
  <xdr:twoCellAnchor editAs="oneCell">
    <xdr:from>
      <xdr:col>1</xdr:col>
      <xdr:colOff>1142900</xdr:colOff>
      <xdr:row>0</xdr:row>
      <xdr:rowOff>196560</xdr:rowOff>
    </xdr:from>
    <xdr:to>
      <xdr:col>1</xdr:col>
      <xdr:colOff>1142900</xdr:colOff>
      <xdr:row>1</xdr:row>
      <xdr:rowOff>227113</xdr:rowOff>
    </xdr:to>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46" name="Ink 45">
              <a:extLst>
                <a:ext uri="{FF2B5EF4-FFF2-40B4-BE49-F238E27FC236}">
                  <a16:creationId xmlns:a16="http://schemas.microsoft.com/office/drawing/2014/main" id="{CD5B2499-C673-44E5-A4D6-2C285D115C92}"/>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hools/tender2020/2018%20Assessment/Jabal%20Almukabber/Jabal%20Al-Mukabb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ocuments/School%20IV/R1%20School%20Construction/A14%20EJ%20Ph2/1%20Assessment/EJ%20Survey%20Update%202017%20Unprotected/Ahbab%20Al%20Rahman-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sheetData sheetId="1"/>
      <sheetData sheetId="2"/>
      <sheetData sheetId="3"/>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5-28T15:00:40.964"/>
    </inkml:context>
    <inkml:brush xml:id="br0">
      <inkml:brushProperty name="width" value="0.05" units="cm"/>
      <inkml:brushProperty name="height" value="0.05" units="cm"/>
      <inkml:brushProperty name="ignorePressure" value="1"/>
    </inkml:brush>
  </inkml:definitions>
  <inkml:trace contextRef="#ctx0" brushRef="#br0">0 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5-28T15:00:40.965"/>
    </inkml:context>
    <inkml:brush xml:id="br0">
      <inkml:brushProperty name="width" value="0.05" units="cm"/>
      <inkml:brushProperty name="height" value="0.05" units="cm"/>
      <inkml:brushProperty name="ignorePressure" value="1"/>
    </inkml:brush>
  </inkml:definitions>
  <inkml:trace contextRef="#ctx0" brushRef="#br0">0 0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outlinePr summaryBelow="0" summaryRight="0"/>
  </sheetPr>
  <dimension ref="A1:CP172"/>
  <sheetViews>
    <sheetView tabSelected="1" view="pageBreakPreview" zoomScale="85" zoomScaleNormal="75" zoomScaleSheetLayoutView="85" zoomScalePageLayoutView="75" workbookViewId="0">
      <pane ySplit="6" topLeftCell="A21" activePane="bottomLeft" state="frozen"/>
      <selection pane="bottomLeft" activeCell="A24" sqref="A24"/>
    </sheetView>
  </sheetViews>
  <sheetFormatPr defaultRowHeight="15" outlineLevelRow="1"/>
  <cols>
    <col min="1" max="1" width="9.140625" style="108" customWidth="1"/>
    <col min="2" max="2" width="56.42578125" customWidth="1"/>
    <col min="3" max="3" width="51.28515625" bestFit="1" customWidth="1"/>
    <col min="4" max="4" width="9.140625" bestFit="1" customWidth="1"/>
    <col min="5" max="5" width="11" bestFit="1" customWidth="1"/>
    <col min="6" max="6" width="14" style="107" customWidth="1"/>
    <col min="7" max="7" width="16.5703125" style="110" customWidth="1"/>
    <col min="8" max="8" width="16.42578125" customWidth="1"/>
  </cols>
  <sheetData>
    <row r="1" spans="1:94" s="3" customFormat="1" ht="18.75">
      <c r="A1" s="212" t="s">
        <v>0</v>
      </c>
      <c r="B1" s="213"/>
      <c r="C1" s="213"/>
      <c r="D1" s="213"/>
      <c r="E1" s="213"/>
      <c r="F1" s="213"/>
      <c r="G1" s="214"/>
    </row>
    <row r="2" spans="1:94" s="3" customFormat="1" ht="18.75" outlineLevel="1">
      <c r="A2" s="215" t="s">
        <v>1</v>
      </c>
      <c r="B2" s="216"/>
      <c r="C2" s="216"/>
      <c r="D2" s="216"/>
      <c r="E2" s="216"/>
      <c r="F2" s="216"/>
      <c r="G2" s="217"/>
    </row>
    <row r="3" spans="1:94" s="3" customFormat="1" ht="18.75" outlineLevel="1">
      <c r="A3" s="218" t="s">
        <v>2</v>
      </c>
      <c r="B3" s="219"/>
      <c r="C3" s="219"/>
      <c r="D3" s="219"/>
      <c r="E3" s="219"/>
      <c r="F3" s="219"/>
      <c r="G3" s="220"/>
    </row>
    <row r="4" spans="1:94" s="3" customFormat="1" ht="16.5" outlineLevel="1" thickBot="1">
      <c r="A4" s="221"/>
      <c r="B4" s="222"/>
      <c r="C4" s="4" t="str">
        <f>UPPER(IF(C108&lt;&gt;"","Tenderer: "&amp;C108,""))</f>
        <v/>
      </c>
      <c r="D4" s="4"/>
      <c r="E4" s="4"/>
      <c r="F4" s="4"/>
      <c r="G4" s="111"/>
    </row>
    <row r="5" spans="1:94">
      <c r="A5" s="193" t="s">
        <v>3</v>
      </c>
      <c r="B5" s="197" t="s">
        <v>4</v>
      </c>
      <c r="C5" s="199" t="s">
        <v>5</v>
      </c>
      <c r="D5" s="201" t="s">
        <v>6</v>
      </c>
      <c r="E5" s="201" t="s">
        <v>7</v>
      </c>
      <c r="F5" s="203" t="s">
        <v>8</v>
      </c>
      <c r="G5" s="205" t="s">
        <v>9</v>
      </c>
    </row>
    <row r="6" spans="1:94" s="6" customFormat="1" ht="16.5" thickBot="1">
      <c r="A6" s="194"/>
      <c r="B6" s="198"/>
      <c r="C6" s="200"/>
      <c r="D6" s="202"/>
      <c r="E6" s="202"/>
      <c r="F6" s="204"/>
      <c r="G6" s="206"/>
      <c r="H6" s="5"/>
    </row>
    <row r="7" spans="1:94" s="13" customFormat="1" ht="18.75">
      <c r="A7" s="7">
        <v>1</v>
      </c>
      <c r="B7" s="8" t="s">
        <v>10</v>
      </c>
      <c r="C7" s="9"/>
      <c r="D7" s="10"/>
      <c r="E7" s="10"/>
      <c r="F7" s="11" t="s">
        <v>11</v>
      </c>
      <c r="G7" s="112">
        <f>SUM(G8:G17)</f>
        <v>0</v>
      </c>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row>
    <row r="8" spans="1:94" s="6" customFormat="1" ht="105" outlineLevel="1">
      <c r="A8" s="14">
        <v>1.01</v>
      </c>
      <c r="B8" s="15" t="s">
        <v>12</v>
      </c>
      <c r="C8" s="16" t="s">
        <v>13</v>
      </c>
      <c r="D8" s="17"/>
      <c r="E8" s="18"/>
      <c r="F8" s="19"/>
      <c r="G8" s="113"/>
    </row>
    <row r="9" spans="1:94" s="6" customFormat="1" ht="90" outlineLevel="1">
      <c r="A9" s="20"/>
      <c r="B9" s="21"/>
      <c r="C9" s="22" t="s">
        <v>14</v>
      </c>
      <c r="D9" s="23"/>
      <c r="E9" s="24"/>
      <c r="F9" s="2"/>
      <c r="G9" s="114"/>
    </row>
    <row r="10" spans="1:94" s="6" customFormat="1" ht="60" outlineLevel="1">
      <c r="A10" s="25"/>
      <c r="B10" s="26"/>
      <c r="C10" s="27" t="s">
        <v>15</v>
      </c>
      <c r="D10" s="28" t="s">
        <v>16</v>
      </c>
      <c r="E10" s="166">
        <v>110</v>
      </c>
      <c r="F10" s="1"/>
      <c r="G10" s="115">
        <f t="shared" ref="G10" si="0">F10*E10</f>
        <v>0</v>
      </c>
    </row>
    <row r="11" spans="1:94" s="6" customFormat="1" ht="90" outlineLevel="1">
      <c r="A11" s="14">
        <v>1.02</v>
      </c>
      <c r="B11" s="15" t="s">
        <v>17</v>
      </c>
      <c r="C11" s="16" t="s">
        <v>18</v>
      </c>
      <c r="D11" s="17"/>
      <c r="E11" s="18"/>
      <c r="F11" s="19"/>
      <c r="G11" s="113"/>
    </row>
    <row r="12" spans="1:94" s="6" customFormat="1" ht="90" outlineLevel="1">
      <c r="A12" s="20"/>
      <c r="B12" s="21"/>
      <c r="C12" s="22" t="s">
        <v>14</v>
      </c>
      <c r="D12" s="23"/>
      <c r="E12" s="24"/>
      <c r="F12" s="2"/>
      <c r="G12" s="114"/>
    </row>
    <row r="13" spans="1:94" s="6" customFormat="1" ht="60" outlineLevel="1">
      <c r="A13" s="25"/>
      <c r="B13" s="26"/>
      <c r="C13" s="27" t="s">
        <v>19</v>
      </c>
      <c r="D13" s="28" t="s">
        <v>16</v>
      </c>
      <c r="E13" s="166">
        <v>130</v>
      </c>
      <c r="F13" s="1"/>
      <c r="G13" s="115">
        <f t="shared" ref="G13" si="1">F13*E13</f>
        <v>0</v>
      </c>
    </row>
    <row r="14" spans="1:94" s="6" customFormat="1" ht="150" outlineLevel="1">
      <c r="A14" s="14">
        <v>4.03</v>
      </c>
      <c r="B14" s="15" t="s">
        <v>20</v>
      </c>
      <c r="C14" s="16" t="s">
        <v>21</v>
      </c>
      <c r="D14" s="17"/>
      <c r="E14" s="18"/>
      <c r="F14" s="19"/>
      <c r="G14" s="113"/>
    </row>
    <row r="15" spans="1:94" s="6" customFormat="1" ht="90" outlineLevel="1">
      <c r="A15" s="20"/>
      <c r="B15" s="21"/>
      <c r="C15" s="22" t="s">
        <v>14</v>
      </c>
      <c r="D15" s="23"/>
      <c r="E15" s="24"/>
      <c r="F15" s="2"/>
      <c r="G15" s="114"/>
    </row>
    <row r="16" spans="1:94" s="6" customFormat="1" ht="60" outlineLevel="1">
      <c r="A16" s="30"/>
      <c r="B16" s="26"/>
      <c r="C16" s="27" t="s">
        <v>22</v>
      </c>
      <c r="D16" s="28" t="s">
        <v>16</v>
      </c>
      <c r="E16" s="166">
        <v>50</v>
      </c>
      <c r="F16" s="1"/>
      <c r="G16" s="115">
        <f t="shared" ref="G16" si="2">F16*E16</f>
        <v>0</v>
      </c>
    </row>
    <row r="17" spans="1:94" s="6" customFormat="1" outlineLevel="1">
      <c r="A17" s="31" t="s">
        <v>23</v>
      </c>
      <c r="B17" s="32"/>
      <c r="C17" s="33"/>
      <c r="D17" s="34"/>
      <c r="E17" s="35"/>
      <c r="F17" s="177"/>
      <c r="G17" s="116"/>
    </row>
    <row r="18" spans="1:94" s="6" customFormat="1" ht="15.75" outlineLevel="1" thickBot="1">
      <c r="A18" s="119"/>
      <c r="B18" s="102"/>
      <c r="C18" s="103"/>
      <c r="D18" s="104"/>
      <c r="E18" s="104"/>
      <c r="F18" s="105"/>
      <c r="G18" s="120"/>
    </row>
    <row r="19" spans="1:94" s="13" customFormat="1" ht="18.75">
      <c r="A19" s="90">
        <v>2</v>
      </c>
      <c r="B19" s="138" t="s">
        <v>24</v>
      </c>
      <c r="C19" s="139"/>
      <c r="D19" s="93"/>
      <c r="E19" s="93"/>
      <c r="F19" s="140" t="s">
        <v>11</v>
      </c>
      <c r="G19" s="95">
        <f>SUM(G20:G25)</f>
        <v>0</v>
      </c>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row>
    <row r="20" spans="1:94" s="6" customFormat="1" ht="165" outlineLevel="1">
      <c r="A20" s="36">
        <v>2.0099999999999998</v>
      </c>
      <c r="B20" s="37" t="s">
        <v>25</v>
      </c>
      <c r="C20" s="38" t="s">
        <v>26</v>
      </c>
      <c r="D20" s="39"/>
      <c r="E20" s="40"/>
      <c r="F20" s="41"/>
      <c r="G20" s="117"/>
    </row>
    <row r="21" spans="1:94" s="6" customFormat="1" ht="126.75" customHeight="1" outlineLevel="1">
      <c r="A21" s="42"/>
      <c r="B21" s="43"/>
      <c r="C21" s="27" t="s">
        <v>27</v>
      </c>
      <c r="D21" s="28" t="s">
        <v>16</v>
      </c>
      <c r="E21" s="166">
        <v>170</v>
      </c>
      <c r="F21" s="1"/>
      <c r="G21" s="115">
        <f t="shared" ref="G21:G22" si="3">F21*E21</f>
        <v>0</v>
      </c>
    </row>
    <row r="22" spans="1:94" s="6" customFormat="1" ht="195" outlineLevel="1">
      <c r="A22" s="36">
        <v>2.02</v>
      </c>
      <c r="B22" s="37" t="s">
        <v>28</v>
      </c>
      <c r="C22" s="50" t="s">
        <v>29</v>
      </c>
      <c r="D22" s="39" t="s">
        <v>16</v>
      </c>
      <c r="E22" s="167">
        <v>25</v>
      </c>
      <c r="F22" s="163"/>
      <c r="G22" s="117">
        <f t="shared" si="3"/>
        <v>0</v>
      </c>
    </row>
    <row r="23" spans="1:94" s="6" customFormat="1" ht="60" outlineLevel="1">
      <c r="A23" s="168">
        <v>2.0299999999999998</v>
      </c>
      <c r="B23" s="169" t="s">
        <v>30</v>
      </c>
      <c r="C23" s="33" t="s">
        <v>31</v>
      </c>
      <c r="D23" s="170" t="s">
        <v>32</v>
      </c>
      <c r="E23" s="171">
        <v>60</v>
      </c>
      <c r="F23" s="172"/>
      <c r="G23" s="173">
        <f>E23*F23</f>
        <v>0</v>
      </c>
    </row>
    <row r="24" spans="1:94" s="6" customFormat="1" ht="60" outlineLevel="1">
      <c r="A24" s="189">
        <v>2.04</v>
      </c>
      <c r="B24" s="169" t="s">
        <v>30</v>
      </c>
      <c r="C24" s="33" t="s">
        <v>33</v>
      </c>
      <c r="D24" s="170" t="s">
        <v>32</v>
      </c>
      <c r="E24" s="171">
        <v>60</v>
      </c>
      <c r="F24" s="172"/>
      <c r="G24" s="173">
        <f>E24*F24</f>
        <v>0</v>
      </c>
    </row>
    <row r="25" spans="1:94" s="6" customFormat="1" ht="15.75" outlineLevel="1" thickBot="1">
      <c r="A25" s="141" t="s">
        <v>23</v>
      </c>
      <c r="B25" s="142"/>
      <c r="C25" s="143"/>
      <c r="D25" s="144"/>
      <c r="E25" s="144"/>
      <c r="F25" s="176"/>
      <c r="G25" s="145"/>
    </row>
    <row r="26" spans="1:94" s="6" customFormat="1" ht="15.75" outlineLevel="1" thickBot="1">
      <c r="A26" s="146"/>
      <c r="B26" s="147"/>
      <c r="C26" s="148"/>
      <c r="D26" s="149"/>
      <c r="E26" s="149"/>
      <c r="F26" s="150"/>
      <c r="G26" s="151"/>
    </row>
    <row r="27" spans="1:94" s="13" customFormat="1" ht="18.75">
      <c r="A27" s="90">
        <v>3</v>
      </c>
      <c r="B27" s="138" t="s">
        <v>34</v>
      </c>
      <c r="C27" s="139"/>
      <c r="D27" s="93"/>
      <c r="E27" s="93"/>
      <c r="F27" s="140" t="s">
        <v>11</v>
      </c>
      <c r="G27" s="95">
        <f>SUM(G28:G39)</f>
        <v>0</v>
      </c>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row>
    <row r="28" spans="1:94" s="6" customFormat="1" ht="272.45" customHeight="1" outlineLevel="1">
      <c r="A28" s="42">
        <v>3.01</v>
      </c>
      <c r="B28" s="43" t="s">
        <v>35</v>
      </c>
      <c r="C28" s="27" t="s">
        <v>36</v>
      </c>
      <c r="D28" s="28" t="s">
        <v>37</v>
      </c>
      <c r="E28" s="166">
        <v>1</v>
      </c>
      <c r="F28" s="1"/>
      <c r="G28" s="115">
        <f t="shared" ref="G28" si="4">F28*E28</f>
        <v>0</v>
      </c>
    </row>
    <row r="29" spans="1:94" s="6" customFormat="1" ht="274.5" customHeight="1" outlineLevel="1">
      <c r="A29" s="42">
        <v>3.02</v>
      </c>
      <c r="B29" s="43" t="s">
        <v>38</v>
      </c>
      <c r="C29" s="27" t="s">
        <v>39</v>
      </c>
      <c r="D29" s="28" t="s">
        <v>37</v>
      </c>
      <c r="E29" s="166">
        <v>1</v>
      </c>
      <c r="F29" s="1"/>
      <c r="G29" s="115">
        <f t="shared" ref="G29" si="5">F29*E29</f>
        <v>0</v>
      </c>
    </row>
    <row r="30" spans="1:94" s="6" customFormat="1" ht="351.75" customHeight="1" outlineLevel="1">
      <c r="A30" s="42">
        <v>3.03</v>
      </c>
      <c r="B30" s="43" t="s">
        <v>40</v>
      </c>
      <c r="C30" s="27" t="s">
        <v>41</v>
      </c>
      <c r="D30" s="28" t="s">
        <v>42</v>
      </c>
      <c r="E30" s="166">
        <v>65</v>
      </c>
      <c r="F30" s="1"/>
      <c r="G30" s="115">
        <f t="shared" ref="G30" si="6">F30*E30</f>
        <v>0</v>
      </c>
    </row>
    <row r="31" spans="1:94" s="6" customFormat="1" ht="216.6" customHeight="1" outlineLevel="1">
      <c r="A31" s="42">
        <v>3.04</v>
      </c>
      <c r="B31" s="43" t="s">
        <v>43</v>
      </c>
      <c r="C31" s="27" t="s">
        <v>44</v>
      </c>
      <c r="D31" s="28" t="s">
        <v>42</v>
      </c>
      <c r="E31" s="166">
        <v>140</v>
      </c>
      <c r="F31" s="1"/>
      <c r="G31" s="115">
        <f t="shared" ref="G31" si="7">F31*E31</f>
        <v>0</v>
      </c>
    </row>
    <row r="32" spans="1:94" s="6" customFormat="1" ht="45" outlineLevel="1">
      <c r="A32" s="45"/>
      <c r="B32" s="46" t="s">
        <v>45</v>
      </c>
      <c r="C32" s="47" t="s">
        <v>46</v>
      </c>
      <c r="D32" s="48"/>
      <c r="E32" s="174"/>
      <c r="F32" s="49"/>
      <c r="G32" s="118"/>
    </row>
    <row r="33" spans="1:94" s="6" customFormat="1" ht="120" outlineLevel="1">
      <c r="A33" s="36"/>
      <c r="B33" s="37"/>
      <c r="C33" s="50" t="s">
        <v>47</v>
      </c>
      <c r="D33" s="39"/>
      <c r="E33" s="40"/>
      <c r="F33" s="41"/>
      <c r="G33" s="117"/>
    </row>
    <row r="34" spans="1:94" s="6" customFormat="1" ht="75" outlineLevel="1">
      <c r="A34" s="36"/>
      <c r="B34" s="37"/>
      <c r="C34" s="50" t="s">
        <v>48</v>
      </c>
      <c r="D34" s="39"/>
      <c r="E34" s="40"/>
      <c r="F34" s="41"/>
      <c r="G34" s="117"/>
    </row>
    <row r="35" spans="1:94" s="6" customFormat="1" ht="60" outlineLevel="1">
      <c r="A35" s="36"/>
      <c r="B35" s="37"/>
      <c r="C35" s="50" t="s">
        <v>49</v>
      </c>
      <c r="D35" s="39"/>
      <c r="E35" s="40"/>
      <c r="F35" s="41"/>
      <c r="G35" s="117"/>
    </row>
    <row r="36" spans="1:94" s="6" customFormat="1" ht="60" outlineLevel="1">
      <c r="A36" s="36"/>
      <c r="B36" s="37"/>
      <c r="C36" s="50" t="s">
        <v>50</v>
      </c>
      <c r="D36" s="39"/>
      <c r="E36" s="40"/>
      <c r="F36" s="41"/>
      <c r="G36" s="117"/>
    </row>
    <row r="37" spans="1:94" s="6" customFormat="1" ht="60" outlineLevel="1">
      <c r="A37" s="42"/>
      <c r="B37" s="43"/>
      <c r="C37" s="51" t="s">
        <v>51</v>
      </c>
      <c r="D37" s="28" t="s">
        <v>42</v>
      </c>
      <c r="E37" s="44">
        <v>1</v>
      </c>
      <c r="F37" s="1"/>
      <c r="G37" s="115">
        <f t="shared" ref="G37:G38" si="8">F37*E37</f>
        <v>0</v>
      </c>
    </row>
    <row r="38" spans="1:94" s="6" customFormat="1" ht="150" outlineLevel="1">
      <c r="A38" s="42">
        <v>3.05</v>
      </c>
      <c r="B38" s="43" t="s">
        <v>52</v>
      </c>
      <c r="C38" s="27" t="s">
        <v>53</v>
      </c>
      <c r="D38" s="28" t="s">
        <v>16</v>
      </c>
      <c r="E38" s="44">
        <v>60</v>
      </c>
      <c r="F38" s="1"/>
      <c r="G38" s="115">
        <f t="shared" si="8"/>
        <v>0</v>
      </c>
    </row>
    <row r="39" spans="1:94" s="6" customFormat="1" ht="15.75" outlineLevel="1" thickBot="1">
      <c r="A39" s="141" t="s">
        <v>23</v>
      </c>
      <c r="B39" s="152"/>
      <c r="C39" s="143"/>
      <c r="D39" s="153"/>
      <c r="E39" s="153"/>
      <c r="F39" s="175"/>
      <c r="G39" s="154"/>
    </row>
    <row r="40" spans="1:94" s="6" customFormat="1" ht="15.75" outlineLevel="1" thickBot="1">
      <c r="A40" s="146"/>
      <c r="B40" s="147"/>
      <c r="C40" s="148"/>
      <c r="D40" s="149"/>
      <c r="E40" s="149"/>
      <c r="F40" s="150"/>
      <c r="G40" s="151"/>
    </row>
    <row r="41" spans="1:94" s="13" customFormat="1" ht="18.75">
      <c r="A41" s="90">
        <v>4</v>
      </c>
      <c r="B41" s="138" t="s">
        <v>54</v>
      </c>
      <c r="C41" s="139"/>
      <c r="D41" s="93"/>
      <c r="E41" s="93"/>
      <c r="F41" s="140" t="s">
        <v>11</v>
      </c>
      <c r="G41" s="95">
        <f>SUM(G42:G46)</f>
        <v>0</v>
      </c>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row>
    <row r="42" spans="1:94" s="55" customFormat="1" ht="195" outlineLevel="1">
      <c r="A42" s="52">
        <v>4.01</v>
      </c>
      <c r="B42" s="53" t="s">
        <v>55</v>
      </c>
      <c r="C42" s="54" t="s">
        <v>56</v>
      </c>
      <c r="D42" s="28" t="s">
        <v>42</v>
      </c>
      <c r="E42" s="44">
        <v>9</v>
      </c>
      <c r="F42" s="1"/>
      <c r="G42" s="115">
        <f t="shared" ref="G42" si="9">F42*E42</f>
        <v>0</v>
      </c>
    </row>
    <row r="43" spans="1:94" s="55" customFormat="1" ht="72" customHeight="1" outlineLevel="1">
      <c r="A43" s="56"/>
      <c r="B43" s="57" t="s">
        <v>57</v>
      </c>
      <c r="C43" s="58" t="s">
        <v>58</v>
      </c>
      <c r="D43" s="48"/>
      <c r="E43" s="174"/>
      <c r="F43" s="49"/>
      <c r="G43" s="118"/>
    </row>
    <row r="44" spans="1:94" s="55" customFormat="1" outlineLevel="1">
      <c r="A44" s="59"/>
      <c r="B44" s="60"/>
      <c r="C44" s="22" t="s">
        <v>59</v>
      </c>
      <c r="D44" s="39"/>
      <c r="E44" s="40"/>
      <c r="F44" s="41"/>
      <c r="G44" s="117"/>
    </row>
    <row r="45" spans="1:94" s="55" customFormat="1" ht="105" outlineLevel="1">
      <c r="A45" s="52"/>
      <c r="B45" s="53"/>
      <c r="C45" s="54" t="s">
        <v>60</v>
      </c>
      <c r="D45" s="28" t="s">
        <v>16</v>
      </c>
      <c r="E45" s="44">
        <v>4</v>
      </c>
      <c r="F45" s="1"/>
      <c r="G45" s="115">
        <f t="shared" ref="G45" si="10">F45*E45</f>
        <v>0</v>
      </c>
    </row>
    <row r="46" spans="1:94" s="6" customFormat="1" ht="15.75" outlineLevel="1" thickBot="1">
      <c r="A46" s="141" t="s">
        <v>23</v>
      </c>
      <c r="B46" s="152"/>
      <c r="C46" s="143"/>
      <c r="D46" s="153"/>
      <c r="E46" s="153"/>
      <c r="F46" s="175"/>
      <c r="G46" s="154"/>
    </row>
    <row r="47" spans="1:94" s="55" customFormat="1" ht="15.75" outlineLevel="1" thickBot="1">
      <c r="A47" s="146"/>
      <c r="B47" s="155"/>
      <c r="C47" s="156"/>
      <c r="D47" s="149"/>
      <c r="E47" s="149"/>
      <c r="F47" s="150"/>
      <c r="G47" s="151"/>
    </row>
    <row r="48" spans="1:94" s="13" customFormat="1" ht="18.75">
      <c r="A48" s="90">
        <v>5</v>
      </c>
      <c r="B48" s="138" t="s">
        <v>61</v>
      </c>
      <c r="C48" s="157"/>
      <c r="D48" s="93"/>
      <c r="E48" s="93"/>
      <c r="F48" s="140" t="s">
        <v>11</v>
      </c>
      <c r="G48" s="95">
        <f>SUM(G49:G53)</f>
        <v>0</v>
      </c>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row>
    <row r="49" spans="1:94" s="6" customFormat="1" ht="45" outlineLevel="1">
      <c r="A49" s="14">
        <v>5.01</v>
      </c>
      <c r="B49" s="57" t="s">
        <v>62</v>
      </c>
      <c r="C49" s="61" t="s">
        <v>63</v>
      </c>
      <c r="D49" s="17"/>
      <c r="E49" s="62"/>
      <c r="F49" s="63"/>
      <c r="G49" s="113"/>
    </row>
    <row r="50" spans="1:94" s="6" customFormat="1" ht="180" outlineLevel="1">
      <c r="A50" s="64"/>
      <c r="B50" s="65"/>
      <c r="C50" s="66" t="s">
        <v>64</v>
      </c>
      <c r="D50" s="23"/>
      <c r="E50" s="67"/>
      <c r="F50" s="68"/>
      <c r="G50" s="114"/>
    </row>
    <row r="51" spans="1:94" s="6" customFormat="1" outlineLevel="1">
      <c r="A51" s="25"/>
      <c r="B51" s="69"/>
      <c r="C51" s="70" t="s">
        <v>65</v>
      </c>
      <c r="D51" s="28" t="s">
        <v>42</v>
      </c>
      <c r="E51" s="44">
        <v>5</v>
      </c>
      <c r="F51" s="1"/>
      <c r="G51" s="115">
        <f t="shared" ref="G51" si="11">F51*E51</f>
        <v>0</v>
      </c>
    </row>
    <row r="52" spans="1:94" s="6" customFormat="1" ht="75" outlineLevel="1">
      <c r="A52" s="71">
        <v>5.0199999999999996</v>
      </c>
      <c r="B52" s="185" t="s">
        <v>66</v>
      </c>
      <c r="C52" s="72" t="s">
        <v>67</v>
      </c>
      <c r="D52" s="28" t="s">
        <v>42</v>
      </c>
      <c r="E52" s="44">
        <v>1</v>
      </c>
      <c r="F52" s="1"/>
      <c r="G52" s="115">
        <f t="shared" ref="G52" si="12">F52*E52</f>
        <v>0</v>
      </c>
    </row>
    <row r="53" spans="1:94" s="6" customFormat="1" ht="15.75" outlineLevel="1" thickBot="1">
      <c r="A53" s="141" t="s">
        <v>23</v>
      </c>
      <c r="B53" s="142"/>
      <c r="C53" s="158"/>
      <c r="D53" s="153"/>
      <c r="E53" s="159"/>
      <c r="F53" s="178"/>
      <c r="G53" s="154"/>
    </row>
    <row r="54" spans="1:94" s="6" customFormat="1" ht="15.75" outlineLevel="1" thickBot="1">
      <c r="A54" s="146"/>
      <c r="B54" s="147"/>
      <c r="C54" s="148"/>
      <c r="D54" s="149"/>
      <c r="E54" s="149"/>
      <c r="F54" s="150"/>
      <c r="G54" s="151"/>
    </row>
    <row r="55" spans="1:94" s="13" customFormat="1" ht="18.75">
      <c r="A55" s="90">
        <v>6</v>
      </c>
      <c r="B55" s="91" t="s">
        <v>68</v>
      </c>
      <c r="C55" s="92"/>
      <c r="D55" s="93"/>
      <c r="E55" s="93"/>
      <c r="F55" s="94" t="s">
        <v>11</v>
      </c>
      <c r="G55" s="95">
        <f>SUM(G56:G94)</f>
        <v>0</v>
      </c>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row>
    <row r="56" spans="1:94" ht="14.45" customHeight="1" outlineLevel="1">
      <c r="A56" s="73"/>
      <c r="B56" s="74" t="s">
        <v>69</v>
      </c>
      <c r="C56" s="75" t="s">
        <v>70</v>
      </c>
      <c r="D56" s="39"/>
      <c r="E56" s="40"/>
      <c r="F56" s="179"/>
      <c r="G56" s="117"/>
    </row>
    <row r="57" spans="1:94" outlineLevel="1">
      <c r="A57" s="73">
        <v>6.01</v>
      </c>
      <c r="B57" s="74"/>
      <c r="C57" s="76" t="s">
        <v>71</v>
      </c>
      <c r="D57" s="39"/>
      <c r="E57" s="40"/>
      <c r="F57" s="179"/>
      <c r="G57" s="117"/>
    </row>
    <row r="58" spans="1:94" outlineLevel="1">
      <c r="A58" s="73" t="s">
        <v>72</v>
      </c>
      <c r="B58" s="74"/>
      <c r="C58" s="76" t="s">
        <v>73</v>
      </c>
      <c r="D58" s="39"/>
      <c r="E58" s="40"/>
      <c r="F58" s="179"/>
      <c r="G58" s="117"/>
    </row>
    <row r="59" spans="1:94" ht="102.6" customHeight="1" outlineLevel="1">
      <c r="A59" s="77"/>
      <c r="B59" s="78"/>
      <c r="C59" s="79" t="s">
        <v>74</v>
      </c>
      <c r="D59" s="28"/>
      <c r="E59" s="44"/>
      <c r="F59" s="180"/>
      <c r="G59" s="115"/>
      <c r="H59" s="80"/>
    </row>
    <row r="60" spans="1:94" outlineLevel="1">
      <c r="A60" s="77" t="s">
        <v>75</v>
      </c>
      <c r="B60" s="78"/>
      <c r="C60" s="79" t="s">
        <v>76</v>
      </c>
      <c r="D60" s="28" t="s">
        <v>77</v>
      </c>
      <c r="E60" s="44">
        <v>7</v>
      </c>
      <c r="F60" s="1"/>
      <c r="G60" s="115">
        <f t="shared" ref="G60" si="13">F60*E60</f>
        <v>0</v>
      </c>
      <c r="H60" s="80"/>
    </row>
    <row r="61" spans="1:94" outlineLevel="1">
      <c r="A61" s="73" t="s">
        <v>78</v>
      </c>
      <c r="B61" s="74"/>
      <c r="C61" s="76" t="s">
        <v>79</v>
      </c>
      <c r="D61" s="39"/>
      <c r="E61" s="40"/>
      <c r="F61" s="41"/>
      <c r="G61" s="117"/>
    </row>
    <row r="62" spans="1:94" ht="75" outlineLevel="1">
      <c r="A62" s="73"/>
      <c r="B62" s="74"/>
      <c r="C62" s="81" t="s">
        <v>80</v>
      </c>
      <c r="D62" s="39"/>
      <c r="E62" s="40"/>
      <c r="F62" s="41"/>
      <c r="G62" s="117"/>
    </row>
    <row r="63" spans="1:94" ht="45" outlineLevel="1">
      <c r="A63" s="82">
        <v>1</v>
      </c>
      <c r="B63" s="78"/>
      <c r="C63" s="83" t="s">
        <v>81</v>
      </c>
      <c r="D63" s="28" t="s">
        <v>32</v>
      </c>
      <c r="E63" s="44">
        <v>5</v>
      </c>
      <c r="F63" s="1"/>
      <c r="G63" s="115">
        <f t="shared" ref="G63:G64" si="14">F63*E63</f>
        <v>0</v>
      </c>
    </row>
    <row r="64" spans="1:94" ht="90" outlineLevel="1">
      <c r="A64" s="82">
        <v>2</v>
      </c>
      <c r="B64" s="78"/>
      <c r="C64" s="79" t="s">
        <v>82</v>
      </c>
      <c r="D64" s="28" t="s">
        <v>77</v>
      </c>
      <c r="E64" s="44">
        <v>6</v>
      </c>
      <c r="F64" s="1"/>
      <c r="G64" s="115">
        <f t="shared" si="14"/>
        <v>0</v>
      </c>
      <c r="H64" s="80"/>
    </row>
    <row r="65" spans="1:7" outlineLevel="1">
      <c r="A65" s="73">
        <v>6.02</v>
      </c>
      <c r="B65" s="74" t="s">
        <v>83</v>
      </c>
      <c r="C65" s="76" t="s">
        <v>84</v>
      </c>
      <c r="D65" s="39"/>
      <c r="E65" s="40"/>
      <c r="F65" s="41"/>
      <c r="G65" s="117"/>
    </row>
    <row r="66" spans="1:7" outlineLevel="1">
      <c r="A66" s="73" t="s">
        <v>85</v>
      </c>
      <c r="B66" s="74"/>
      <c r="C66" s="76" t="s">
        <v>86</v>
      </c>
      <c r="D66" s="39"/>
      <c r="E66" s="40"/>
      <c r="F66" s="41"/>
      <c r="G66" s="117"/>
    </row>
    <row r="67" spans="1:7" ht="60" outlineLevel="1">
      <c r="A67" s="82" t="s">
        <v>75</v>
      </c>
      <c r="B67" s="78"/>
      <c r="C67" s="84" t="s">
        <v>87</v>
      </c>
      <c r="D67" s="28" t="s">
        <v>77</v>
      </c>
      <c r="E67" s="44">
        <v>5</v>
      </c>
      <c r="F67" s="1"/>
      <c r="G67" s="115">
        <f t="shared" ref="G67:G69" si="15">F67*E67</f>
        <v>0</v>
      </c>
    </row>
    <row r="68" spans="1:7" ht="60" outlineLevel="1">
      <c r="A68" s="82" t="s">
        <v>88</v>
      </c>
      <c r="B68" s="78"/>
      <c r="C68" s="84" t="s">
        <v>89</v>
      </c>
      <c r="D68" s="28" t="s">
        <v>77</v>
      </c>
      <c r="E68" s="44">
        <v>2</v>
      </c>
      <c r="F68" s="1"/>
      <c r="G68" s="115">
        <f t="shared" si="15"/>
        <v>0</v>
      </c>
    </row>
    <row r="69" spans="1:7" ht="60" outlineLevel="1">
      <c r="A69" s="82" t="s">
        <v>90</v>
      </c>
      <c r="B69" s="78"/>
      <c r="C69" s="84" t="s">
        <v>91</v>
      </c>
      <c r="D69" s="28" t="s">
        <v>77</v>
      </c>
      <c r="E69" s="44">
        <v>10</v>
      </c>
      <c r="F69" s="1"/>
      <c r="G69" s="115">
        <f t="shared" si="15"/>
        <v>0</v>
      </c>
    </row>
    <row r="70" spans="1:7" outlineLevel="1">
      <c r="A70" s="85">
        <v>6.03</v>
      </c>
      <c r="B70" s="86" t="s">
        <v>92</v>
      </c>
      <c r="C70" s="87" t="s">
        <v>93</v>
      </c>
      <c r="D70" s="48"/>
      <c r="E70" s="174"/>
      <c r="F70" s="49"/>
      <c r="G70" s="118"/>
    </row>
    <row r="71" spans="1:7" outlineLevel="1">
      <c r="A71" s="88" t="s">
        <v>94</v>
      </c>
      <c r="B71" s="74"/>
      <c r="C71" s="76" t="s">
        <v>95</v>
      </c>
      <c r="D71" s="39"/>
      <c r="E71" s="40"/>
      <c r="F71" s="41"/>
      <c r="G71" s="117"/>
    </row>
    <row r="72" spans="1:7" ht="60" outlineLevel="1">
      <c r="A72" s="82"/>
      <c r="B72" s="78"/>
      <c r="C72" s="84" t="s">
        <v>96</v>
      </c>
      <c r="D72" s="28"/>
      <c r="E72" s="44"/>
      <c r="F72" s="29"/>
      <c r="G72" s="115"/>
    </row>
    <row r="73" spans="1:7" ht="45" outlineLevel="1">
      <c r="A73" s="82" t="s">
        <v>75</v>
      </c>
      <c r="B73" s="78"/>
      <c r="C73" s="84" t="s">
        <v>97</v>
      </c>
      <c r="D73" s="28" t="s">
        <v>77</v>
      </c>
      <c r="E73" s="44">
        <v>1</v>
      </c>
      <c r="F73" s="1"/>
      <c r="G73" s="115">
        <f t="shared" ref="G73:G75" si="16">F73*E73</f>
        <v>0</v>
      </c>
    </row>
    <row r="74" spans="1:7" ht="45" outlineLevel="1">
      <c r="A74" s="82" t="s">
        <v>88</v>
      </c>
      <c r="B74" s="78"/>
      <c r="C74" s="84" t="s">
        <v>98</v>
      </c>
      <c r="D74" s="28" t="s">
        <v>77</v>
      </c>
      <c r="E74" s="44">
        <v>1</v>
      </c>
      <c r="F74" s="1"/>
      <c r="G74" s="115">
        <f t="shared" si="16"/>
        <v>0</v>
      </c>
    </row>
    <row r="75" spans="1:7" ht="60" outlineLevel="1">
      <c r="A75" s="82" t="s">
        <v>90</v>
      </c>
      <c r="B75" s="78"/>
      <c r="C75" s="84" t="s">
        <v>99</v>
      </c>
      <c r="D75" s="28" t="s">
        <v>77</v>
      </c>
      <c r="E75" s="44">
        <v>1</v>
      </c>
      <c r="F75" s="1"/>
      <c r="G75" s="115">
        <f t="shared" si="16"/>
        <v>0</v>
      </c>
    </row>
    <row r="76" spans="1:7" outlineLevel="1">
      <c r="A76" s="88" t="s">
        <v>100</v>
      </c>
      <c r="B76" s="74"/>
      <c r="C76" s="76" t="s">
        <v>101</v>
      </c>
      <c r="D76" s="39"/>
      <c r="E76" s="40"/>
      <c r="F76" s="41"/>
      <c r="G76" s="117"/>
    </row>
    <row r="77" spans="1:7" ht="60" outlineLevel="1">
      <c r="A77" s="82"/>
      <c r="B77" s="78"/>
      <c r="C77" s="84" t="s">
        <v>102</v>
      </c>
      <c r="D77" s="28"/>
      <c r="E77" s="44"/>
      <c r="F77" s="29"/>
      <c r="G77" s="115"/>
    </row>
    <row r="78" spans="1:7" ht="60" outlineLevel="1">
      <c r="A78" s="82" t="s">
        <v>75</v>
      </c>
      <c r="B78" s="78"/>
      <c r="C78" s="84" t="s">
        <v>103</v>
      </c>
      <c r="D78" s="28" t="s">
        <v>77</v>
      </c>
      <c r="E78" s="44">
        <v>8</v>
      </c>
      <c r="F78" s="1"/>
      <c r="G78" s="115">
        <f t="shared" ref="G78:G81" si="17">F78*E78</f>
        <v>0</v>
      </c>
    </row>
    <row r="79" spans="1:7" ht="135" outlineLevel="1">
      <c r="A79" s="82" t="s">
        <v>88</v>
      </c>
      <c r="B79" s="78"/>
      <c r="C79" s="84" t="s">
        <v>104</v>
      </c>
      <c r="D79" s="28" t="s">
        <v>77</v>
      </c>
      <c r="E79" s="44">
        <v>1</v>
      </c>
      <c r="F79" s="1"/>
      <c r="G79" s="115">
        <f t="shared" si="17"/>
        <v>0</v>
      </c>
    </row>
    <row r="80" spans="1:7" outlineLevel="1">
      <c r="A80" s="82" t="s">
        <v>90</v>
      </c>
      <c r="B80" s="78"/>
      <c r="C80" s="84" t="s">
        <v>105</v>
      </c>
      <c r="D80" s="28" t="s">
        <v>77</v>
      </c>
      <c r="E80" s="44">
        <v>2</v>
      </c>
      <c r="F80" s="1"/>
      <c r="G80" s="115">
        <f t="shared" si="17"/>
        <v>0</v>
      </c>
    </row>
    <row r="81" spans="1:7" outlineLevel="1">
      <c r="A81" s="82" t="s">
        <v>90</v>
      </c>
      <c r="B81" s="78"/>
      <c r="C81" s="84" t="s">
        <v>106</v>
      </c>
      <c r="D81" s="28" t="s">
        <v>77</v>
      </c>
      <c r="E81" s="44">
        <v>2</v>
      </c>
      <c r="F81" s="1"/>
      <c r="G81" s="115">
        <f t="shared" si="17"/>
        <v>0</v>
      </c>
    </row>
    <row r="82" spans="1:7" outlineLevel="1">
      <c r="A82" s="88" t="s">
        <v>107</v>
      </c>
      <c r="B82" s="74"/>
      <c r="C82" s="76" t="s">
        <v>108</v>
      </c>
      <c r="D82" s="39"/>
      <c r="E82" s="40"/>
      <c r="F82" s="41"/>
      <c r="G82" s="117"/>
    </row>
    <row r="83" spans="1:7" ht="66.95" customHeight="1" outlineLevel="1">
      <c r="A83" s="82"/>
      <c r="B83" s="78"/>
      <c r="C83" s="84" t="s">
        <v>109</v>
      </c>
      <c r="D83" s="28"/>
      <c r="E83" s="44"/>
      <c r="F83" s="29"/>
      <c r="G83" s="115"/>
    </row>
    <row r="84" spans="1:7" outlineLevel="1">
      <c r="A84" s="82" t="s">
        <v>75</v>
      </c>
      <c r="B84" s="78"/>
      <c r="C84" s="84" t="s">
        <v>110</v>
      </c>
      <c r="D84" s="28" t="s">
        <v>77</v>
      </c>
      <c r="E84" s="44">
        <v>9</v>
      </c>
      <c r="F84" s="1"/>
      <c r="G84" s="115">
        <f t="shared" ref="G84:G85" si="18">F84*E84</f>
        <v>0</v>
      </c>
    </row>
    <row r="85" spans="1:7" outlineLevel="1">
      <c r="A85" s="82" t="s">
        <v>111</v>
      </c>
      <c r="B85" s="78"/>
      <c r="C85" s="84" t="s">
        <v>112</v>
      </c>
      <c r="D85" s="28" t="s">
        <v>77</v>
      </c>
      <c r="E85" s="44">
        <v>1</v>
      </c>
      <c r="F85" s="1"/>
      <c r="G85" s="115">
        <f t="shared" si="18"/>
        <v>0</v>
      </c>
    </row>
    <row r="86" spans="1:7" outlineLevel="1">
      <c r="A86" s="88" t="s">
        <v>113</v>
      </c>
      <c r="B86" s="74" t="s">
        <v>114</v>
      </c>
      <c r="C86" s="76" t="s">
        <v>115</v>
      </c>
      <c r="D86" s="39"/>
      <c r="E86" s="40"/>
      <c r="F86" s="41"/>
      <c r="G86" s="117"/>
    </row>
    <row r="87" spans="1:7" ht="153" customHeight="1" outlineLevel="1">
      <c r="A87" s="82"/>
      <c r="B87" s="78"/>
      <c r="C87" s="84" t="s">
        <v>116</v>
      </c>
      <c r="D87" s="28"/>
      <c r="E87" s="44"/>
      <c r="F87" s="29"/>
      <c r="G87" s="115"/>
    </row>
    <row r="88" spans="1:7" ht="48.6" customHeight="1" outlineLevel="1">
      <c r="A88" s="82" t="s">
        <v>75</v>
      </c>
      <c r="B88" s="78"/>
      <c r="C88" s="84" t="s">
        <v>117</v>
      </c>
      <c r="D88" s="28" t="s">
        <v>77</v>
      </c>
      <c r="E88" s="44">
        <v>4</v>
      </c>
      <c r="F88" s="1"/>
      <c r="G88" s="115">
        <f t="shared" ref="G88:G90" si="19">F88*E88</f>
        <v>0</v>
      </c>
    </row>
    <row r="89" spans="1:7" ht="108" customHeight="1" outlineLevel="1">
      <c r="A89" s="82" t="s">
        <v>88</v>
      </c>
      <c r="B89" s="78"/>
      <c r="C89" s="84" t="s">
        <v>118</v>
      </c>
      <c r="D89" s="89" t="s">
        <v>77</v>
      </c>
      <c r="E89" s="44">
        <v>1</v>
      </c>
      <c r="F89" s="1"/>
      <c r="G89" s="115">
        <f t="shared" si="19"/>
        <v>0</v>
      </c>
    </row>
    <row r="90" spans="1:7" ht="74.25" customHeight="1" outlineLevel="1">
      <c r="A90" s="82" t="s">
        <v>90</v>
      </c>
      <c r="B90" s="78"/>
      <c r="C90" s="84" t="s">
        <v>119</v>
      </c>
      <c r="D90" s="28" t="s">
        <v>77</v>
      </c>
      <c r="E90" s="44">
        <v>1</v>
      </c>
      <c r="F90" s="1"/>
      <c r="G90" s="115">
        <f t="shared" si="19"/>
        <v>0</v>
      </c>
    </row>
    <row r="91" spans="1:7" ht="30" outlineLevel="1">
      <c r="A91" s="85" t="s">
        <v>120</v>
      </c>
      <c r="B91" s="86" t="s">
        <v>121</v>
      </c>
      <c r="C91" s="184" t="s">
        <v>122</v>
      </c>
      <c r="D91" s="48"/>
      <c r="E91" s="174"/>
      <c r="F91" s="49"/>
      <c r="G91" s="118"/>
    </row>
    <row r="92" spans="1:7" ht="210" outlineLevel="1">
      <c r="A92" s="77"/>
      <c r="B92" s="78"/>
      <c r="C92" s="84" t="s">
        <v>123</v>
      </c>
      <c r="D92" s="28" t="s">
        <v>77</v>
      </c>
      <c r="E92" s="44">
        <v>30</v>
      </c>
      <c r="F92" s="1"/>
      <c r="G92" s="115">
        <f t="shared" ref="G92:G93" si="20">F92*E92</f>
        <v>0</v>
      </c>
    </row>
    <row r="93" spans="1:7" ht="89.25" customHeight="1" outlineLevel="1">
      <c r="A93" s="77">
        <v>6.06</v>
      </c>
      <c r="B93" s="182" t="s">
        <v>124</v>
      </c>
      <c r="C93" s="183" t="s">
        <v>125</v>
      </c>
      <c r="D93" s="28" t="s">
        <v>42</v>
      </c>
      <c r="E93" s="44">
        <v>1</v>
      </c>
      <c r="F93" s="1"/>
      <c r="G93" s="115">
        <f t="shared" si="20"/>
        <v>0</v>
      </c>
    </row>
    <row r="94" spans="1:7" ht="15.75" outlineLevel="1" thickBot="1">
      <c r="A94" s="141" t="s">
        <v>23</v>
      </c>
      <c r="B94" s="160"/>
      <c r="C94" s="161"/>
      <c r="D94" s="162"/>
      <c r="E94" s="162"/>
      <c r="F94" s="159"/>
      <c r="G94" s="181"/>
    </row>
    <row r="95" spans="1:7" s="6" customFormat="1" ht="15.75" outlineLevel="1" thickBot="1">
      <c r="A95" s="132"/>
      <c r="B95" s="133"/>
      <c r="C95" s="134"/>
      <c r="D95" s="135"/>
      <c r="E95" s="135"/>
      <c r="F95" s="136"/>
      <c r="G95" s="137"/>
    </row>
    <row r="96" spans="1:7" ht="18.75" outlineLevel="1">
      <c r="A96" s="207" t="s">
        <v>126</v>
      </c>
      <c r="B96" s="208"/>
      <c r="C96" s="208"/>
      <c r="D96" s="208"/>
      <c r="E96" s="208"/>
      <c r="F96" s="208"/>
      <c r="G96" s="209"/>
    </row>
    <row r="97" spans="1:8" ht="16.5" customHeight="1" outlineLevel="1">
      <c r="A97" s="96">
        <f>A7</f>
        <v>1</v>
      </c>
      <c r="B97" s="97" t="str">
        <f>B7</f>
        <v>PAINTING WORKS</v>
      </c>
      <c r="C97" s="97"/>
      <c r="D97" s="97"/>
      <c r="E97" s="97"/>
      <c r="F97" s="97"/>
      <c r="G97" s="98">
        <f>G7</f>
        <v>0</v>
      </c>
    </row>
    <row r="98" spans="1:8" ht="16.5" customHeight="1" outlineLevel="1">
      <c r="A98" s="96">
        <f>A19</f>
        <v>2</v>
      </c>
      <c r="B98" s="97" t="str">
        <f>B19</f>
        <v>TILING, FLOORING AND MARBLE WORKS</v>
      </c>
      <c r="C98" s="97"/>
      <c r="D98" s="97"/>
      <c r="E98" s="97"/>
      <c r="F98" s="97"/>
      <c r="G98" s="98">
        <f>G19</f>
        <v>0</v>
      </c>
    </row>
    <row r="99" spans="1:8" ht="15.75" outlineLevel="1">
      <c r="A99" s="96">
        <f>A27</f>
        <v>3</v>
      </c>
      <c r="B99" s="97" t="str">
        <f>B27</f>
        <v>CARPENTRY &amp; JOINERY WORKS</v>
      </c>
      <c r="C99" s="97"/>
      <c r="D99" s="97"/>
      <c r="E99" s="97"/>
      <c r="F99" s="97"/>
      <c r="G99" s="98">
        <f>G27</f>
        <v>0</v>
      </c>
    </row>
    <row r="100" spans="1:8" ht="15.75" outlineLevel="1">
      <c r="A100" s="96">
        <f>A41</f>
        <v>4</v>
      </c>
      <c r="B100" s="97" t="str">
        <f>B41</f>
        <v>STEEL &amp; ALUMINUM WORKS &amp; ACCESSORIES</v>
      </c>
      <c r="C100" s="97"/>
      <c r="D100" s="97"/>
      <c r="E100" s="97"/>
      <c r="F100" s="97"/>
      <c r="G100" s="98">
        <f>G41</f>
        <v>0</v>
      </c>
    </row>
    <row r="101" spans="1:8" ht="15.75" outlineLevel="1">
      <c r="A101" s="96">
        <f>A48</f>
        <v>5</v>
      </c>
      <c r="B101" s="97" t="str">
        <f>B48</f>
        <v>MECHANICAL WORKS</v>
      </c>
      <c r="C101" s="97"/>
      <c r="D101" s="97"/>
      <c r="E101" s="97"/>
      <c r="F101" s="97"/>
      <c r="G101" s="98">
        <f>G48</f>
        <v>0</v>
      </c>
    </row>
    <row r="102" spans="1:8" ht="16.5" outlineLevel="1" thickBot="1">
      <c r="A102" s="99">
        <f>A55</f>
        <v>6</v>
      </c>
      <c r="B102" s="100" t="str">
        <f>B55</f>
        <v>ELECTRICAL WORKS</v>
      </c>
      <c r="C102" s="100"/>
      <c r="D102" s="100"/>
      <c r="E102" s="100"/>
      <c r="F102" s="100"/>
      <c r="G102" s="101">
        <f>G55</f>
        <v>0</v>
      </c>
    </row>
    <row r="103" spans="1:8" s="6" customFormat="1" ht="15.75" outlineLevel="1" thickBot="1">
      <c r="A103" s="119"/>
      <c r="B103" s="102"/>
      <c r="C103" s="103"/>
      <c r="D103" s="104"/>
      <c r="E103" s="104"/>
      <c r="F103" s="105"/>
      <c r="G103" s="120"/>
    </row>
    <row r="104" spans="1:8" ht="19.5" thickBot="1">
      <c r="A104" s="121"/>
      <c r="B104" s="122"/>
      <c r="C104" s="123"/>
      <c r="D104" s="124"/>
      <c r="E104" s="195" t="s">
        <v>127</v>
      </c>
      <c r="F104" s="196"/>
      <c r="G104" s="125">
        <f>SUM(G97:G102)</f>
        <v>0</v>
      </c>
      <c r="H104" s="106"/>
    </row>
    <row r="105" spans="1:8" ht="18.75">
      <c r="A105" s="121"/>
      <c r="B105" s="6"/>
      <c r="C105" s="210" t="s">
        <v>128</v>
      </c>
      <c r="D105" s="210"/>
      <c r="E105" s="210"/>
      <c r="F105" s="210"/>
      <c r="G105" s="211"/>
    </row>
    <row r="106" spans="1:8" ht="18.75">
      <c r="A106" s="121"/>
      <c r="B106" s="210" t="s">
        <v>129</v>
      </c>
      <c r="C106" s="210"/>
      <c r="D106" s="210"/>
      <c r="E106" s="210"/>
      <c r="F106" s="210"/>
      <c r="G106" s="211"/>
    </row>
    <row r="107" spans="1:8" ht="19.5" thickBot="1">
      <c r="A107" s="121"/>
      <c r="B107" s="6"/>
      <c r="C107" s="164"/>
      <c r="D107" s="164"/>
      <c r="E107" s="164"/>
      <c r="F107" s="164"/>
      <c r="G107" s="165"/>
    </row>
    <row r="108" spans="1:8" ht="36" customHeight="1" thickBot="1">
      <c r="A108" s="121"/>
      <c r="B108" s="126" t="s">
        <v>130</v>
      </c>
      <c r="C108" s="190"/>
      <c r="D108" s="191"/>
      <c r="E108" s="192"/>
      <c r="F108" s="6"/>
      <c r="G108" s="127"/>
    </row>
    <row r="109" spans="1:8" ht="36.6" customHeight="1" thickBot="1">
      <c r="A109" s="121"/>
      <c r="B109" s="126" t="s">
        <v>131</v>
      </c>
      <c r="C109" s="190"/>
      <c r="D109" s="191"/>
      <c r="E109" s="192"/>
      <c r="F109" s="6"/>
      <c r="G109" s="127"/>
    </row>
    <row r="110" spans="1:8" ht="39.6" customHeight="1" thickBot="1">
      <c r="A110" s="121"/>
      <c r="B110" s="126" t="s">
        <v>132</v>
      </c>
      <c r="C110" s="190"/>
      <c r="D110" s="191"/>
      <c r="E110" s="192"/>
      <c r="F110" s="6"/>
      <c r="G110" s="127"/>
    </row>
    <row r="111" spans="1:8" ht="21.75" thickBot="1">
      <c r="A111" s="121"/>
      <c r="B111" s="126" t="s">
        <v>133</v>
      </c>
      <c r="C111" s="187">
        <f ca="1">TODAY()</f>
        <v>45951</v>
      </c>
      <c r="D111" s="188">
        <f ca="1">NOW()</f>
        <v>45951.62584270833</v>
      </c>
      <c r="E111" s="128"/>
      <c r="F111" s="129"/>
      <c r="G111" s="127"/>
    </row>
    <row r="112" spans="1:8" ht="63.6" customHeight="1" thickBot="1">
      <c r="A112" s="130"/>
      <c r="B112" s="131" t="s">
        <v>134</v>
      </c>
      <c r="C112" s="186"/>
      <c r="D112" s="131" t="s">
        <v>135</v>
      </c>
      <c r="E112" s="190"/>
      <c r="F112" s="191"/>
      <c r="G112" s="192"/>
    </row>
    <row r="113" spans="2:8">
      <c r="F113" s="109"/>
      <c r="H113" s="6"/>
    </row>
    <row r="114" spans="2:8">
      <c r="H114" s="6"/>
    </row>
    <row r="115" spans="2:8">
      <c r="B115" s="6"/>
      <c r="H115" s="6"/>
    </row>
    <row r="116" spans="2:8">
      <c r="H116" s="6"/>
    </row>
    <row r="117" spans="2:8">
      <c r="H117" s="6"/>
    </row>
    <row r="118" spans="2:8">
      <c r="H118" s="6"/>
    </row>
    <row r="119" spans="2:8">
      <c r="H119" s="6"/>
    </row>
    <row r="120" spans="2:8">
      <c r="H120" s="6"/>
    </row>
    <row r="121" spans="2:8">
      <c r="H121" s="6"/>
    </row>
    <row r="122" spans="2:8">
      <c r="H122" s="6"/>
    </row>
    <row r="123" spans="2:8">
      <c r="H123" s="6"/>
    </row>
    <row r="124" spans="2:8">
      <c r="H124" s="6"/>
    </row>
    <row r="125" spans="2:8">
      <c r="H125" s="6"/>
    </row>
    <row r="126" spans="2:8">
      <c r="H126" s="6"/>
    </row>
    <row r="127" spans="2:8">
      <c r="H127" s="6"/>
    </row>
    <row r="128" spans="2:8">
      <c r="H128" s="6"/>
    </row>
    <row r="129" spans="8:8">
      <c r="H129" s="6"/>
    </row>
    <row r="130" spans="8:8">
      <c r="H130" s="6"/>
    </row>
    <row r="131" spans="8:8">
      <c r="H131" s="6"/>
    </row>
    <row r="132" spans="8:8">
      <c r="H132" s="6"/>
    </row>
    <row r="133" spans="8:8">
      <c r="H133" s="6"/>
    </row>
    <row r="134" spans="8:8">
      <c r="H134" s="6"/>
    </row>
    <row r="135" spans="8:8">
      <c r="H135" s="6"/>
    </row>
    <row r="136" spans="8:8">
      <c r="H136" s="6"/>
    </row>
    <row r="137" spans="8:8">
      <c r="H137" s="6"/>
    </row>
    <row r="138" spans="8:8">
      <c r="H138" s="6"/>
    </row>
    <row r="139" spans="8:8">
      <c r="H139" s="6"/>
    </row>
    <row r="140" spans="8:8">
      <c r="H140" s="6"/>
    </row>
    <row r="141" spans="8:8">
      <c r="H141" s="6"/>
    </row>
    <row r="142" spans="8:8">
      <c r="H142" s="6"/>
    </row>
    <row r="143" spans="8:8">
      <c r="H143" s="6"/>
    </row>
    <row r="144" spans="8:8">
      <c r="H144" s="6"/>
    </row>
    <row r="145" spans="8:8">
      <c r="H145" s="6"/>
    </row>
    <row r="146" spans="8:8">
      <c r="H146" s="6"/>
    </row>
    <row r="147" spans="8:8">
      <c r="H147" s="6"/>
    </row>
    <row r="148" spans="8:8">
      <c r="H148" s="6"/>
    </row>
    <row r="149" spans="8:8">
      <c r="H149" s="6"/>
    </row>
    <row r="150" spans="8:8">
      <c r="H150" s="6"/>
    </row>
    <row r="151" spans="8:8">
      <c r="H151" s="6"/>
    </row>
    <row r="152" spans="8:8">
      <c r="H152" s="6"/>
    </row>
    <row r="153" spans="8:8">
      <c r="H153" s="6"/>
    </row>
    <row r="154" spans="8:8">
      <c r="H154" s="6"/>
    </row>
    <row r="155" spans="8:8">
      <c r="H155" s="6"/>
    </row>
    <row r="156" spans="8:8">
      <c r="H156" s="6"/>
    </row>
    <row r="157" spans="8:8">
      <c r="H157" s="6"/>
    </row>
    <row r="158" spans="8:8">
      <c r="H158" s="6"/>
    </row>
    <row r="159" spans="8:8">
      <c r="H159" s="6"/>
    </row>
    <row r="160" spans="8:8">
      <c r="H160" s="6"/>
    </row>
    <row r="161" spans="8:8">
      <c r="H161" s="6"/>
    </row>
    <row r="162" spans="8:8">
      <c r="H162" s="6"/>
    </row>
    <row r="163" spans="8:8">
      <c r="H163" s="6"/>
    </row>
    <row r="164" spans="8:8">
      <c r="H164" s="6"/>
    </row>
    <row r="165" spans="8:8">
      <c r="H165" s="6"/>
    </row>
    <row r="166" spans="8:8">
      <c r="H166" s="6"/>
    </row>
    <row r="167" spans="8:8">
      <c r="H167" s="6"/>
    </row>
    <row r="168" spans="8:8">
      <c r="H168" s="6"/>
    </row>
    <row r="169" spans="8:8">
      <c r="H169" s="6"/>
    </row>
    <row r="170" spans="8:8">
      <c r="H170" s="6"/>
    </row>
    <row r="171" spans="8:8">
      <c r="H171" s="6"/>
    </row>
    <row r="172" spans="8:8">
      <c r="H172" s="6"/>
    </row>
  </sheetData>
  <sheetProtection algorithmName="SHA-512" hashValue="mwkYbJ0zJsJDdmbeGLofF4W+knEBE7ZejDHTT+tsky+uG/K0A+nAT4W2l+5RhJ1oSLRZ3OY0vu5UaCA9A77Tew==" saltValue="j0vIn19BpwoQ9jin60K3ig==" spinCount="100000" sheet="1" objects="1" scenarios="1"/>
  <autoFilter ref="A6:G47" xr:uid="{00000000-0009-0000-0000-000000000000}">
    <filterColumn colId="1" showButton="0"/>
    <filterColumn colId="2" showButton="0"/>
  </autoFilter>
  <dataConsolidate/>
  <mergeCells count="19">
    <mergeCell ref="A1:G1"/>
    <mergeCell ref="A2:G2"/>
    <mergeCell ref="A3:G3"/>
    <mergeCell ref="A4:B4"/>
    <mergeCell ref="E112:G112"/>
    <mergeCell ref="A5:A6"/>
    <mergeCell ref="C108:E108"/>
    <mergeCell ref="C109:E109"/>
    <mergeCell ref="C110:E110"/>
    <mergeCell ref="E104:F104"/>
    <mergeCell ref="B5:B6"/>
    <mergeCell ref="C5:C6"/>
    <mergeCell ref="D5:D6"/>
    <mergeCell ref="E5:E6"/>
    <mergeCell ref="F5:F6"/>
    <mergeCell ref="G5:G6"/>
    <mergeCell ref="A96:G96"/>
    <mergeCell ref="B106:G106"/>
    <mergeCell ref="C105:G105"/>
  </mergeCells>
  <phoneticPr fontId="2" type="noConversion"/>
  <dataValidations disablePrompts="1" count="2">
    <dataValidation type="list" allowBlank="1" showInputMessage="1" showErrorMessage="1" sqref="D25 D15 D53 D17 D46 D94 D39 D49:D50 D8:D9 D11:D12 D56:D61" xr:uid="{00000000-0002-0000-0000-000000000000}">
      <formula1>#REF!</formula1>
    </dataValidation>
    <dataValidation type="list" allowBlank="1" showInputMessage="1" showErrorMessage="1" sqref="D10 D28:D38 D51:D52 D16 D13:D14 D62:D93 D42:D45 D20:D24" xr:uid="{00000000-0002-0000-0000-000001000000}">
      <formula1>"M.S., M.R., M.C., NO., L.S."</formula1>
    </dataValidation>
  </dataValidations>
  <printOptions horizontalCentered="1"/>
  <pageMargins left="0.23622047244094491" right="0.23622047244094491" top="0.74803149606299213" bottom="0.74803149606299213" header="0.31496062992125984" footer="0.31496062992125984"/>
  <pageSetup paperSize="9" scale="46" fitToHeight="0" orientation="portrait" r:id="rId1"/>
  <headerFooter alignWithMargins="0">
    <oddHeader>&amp;LContracting Authority:
&amp;G&amp;C
&amp;RFunded by:
&amp;G</oddHeader>
    <oddFooter>&amp;LPSE22004-10087&amp;CAnnex 1 - Bill of quantities&amp;R&amp;P/&amp;N</oddFooter>
  </headerFooter>
  <rowBreaks count="5" manualBreakCount="5">
    <brk id="25" max="6" man="1"/>
    <brk id="31" max="6" man="1"/>
    <brk id="46" max="6" man="1"/>
    <brk id="69" max="6" man="1"/>
    <brk id="94" max="6"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PSE22004</TermName>
          <TermId xmlns="http://schemas.microsoft.com/office/infopath/2007/PartnerControls">93d318f6-ad94-4500-849e-826228bee5fb</TermId>
        </TermInfo>
      </Terms>
    </e2b781e9cad840cd89b90f5a7e989839>
    <TaxCatchAll xmlns="3a2cca07-d411-4b48-b7e8-c526dfd39ce0">
      <Value>530</Value>
      <Value>199</Value>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lcf76f155ced4ddcb4097134ff3c332f xmlns="bd8679c4-60e4-4c39-b071-1d80d6be7345">
      <Terms xmlns="http://schemas.microsoft.com/office/infopath/2007/PartnerControls"/>
    </lcf76f155ced4ddcb4097134ff3c332f>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PSE22004-10087</TermName>
          <TermId xmlns="http://schemas.microsoft.com/office/infopath/2007/PartnerControls">bfe28c49-abbb-45b3-be0c-84298acab360</TermId>
        </TermInfo>
      </Terms>
    </l9d65098618b4a8fbbe87718e7187e6b>
    <_dlc_DocId xmlns="508ba6eb-9e09-4fd5-92f2-2d9921329f2d">PSEENABEL-293876669-283106</_dlc_DocId>
    <_dlc_DocIdUrl xmlns="508ba6eb-9e09-4fd5-92f2-2d9921329f2d">
      <Url>https://enabelbe.sharepoint.com/sites/PSE/_layouts/15/DocIdRedir.aspx?ID=PSEENABEL-293876669-283106</Url>
      <Description>PSEENABEL-293876669-283106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7" ma:contentTypeDescription="" ma:contentTypeScope="" ma:versionID="0a8c6ed96aab6e3fabc3ac51813362cd">
  <xsd:schema xmlns:xsd="http://www.w3.org/2001/XMLSchema" xmlns:xs="http://www.w3.org/2001/XMLSchema" xmlns:p="http://schemas.microsoft.com/office/2006/metadata/properties" xmlns:ns1="http://schemas.microsoft.com/sharepoint/v3"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82a91016be4c2eadee8f3a072a41e7fe" ns1:_="" ns2:_="" ns3:_="" ns4:_="" ns5:_="" ns6:_="">
    <xsd:import namespace="http://schemas.microsoft.com/sharepoint/v3"/>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FF9F9FE-FF35-424B-BF44-A263EE37EF7F}"/>
</file>

<file path=customXml/itemProps2.xml><?xml version="1.0" encoding="utf-8"?>
<ds:datastoreItem xmlns:ds="http://schemas.openxmlformats.org/officeDocument/2006/customXml" ds:itemID="{8C2C86BF-EEAB-4F15-A1C3-1DC3793E0A90}"/>
</file>

<file path=customXml/itemProps3.xml><?xml version="1.0" encoding="utf-8"?>
<ds:datastoreItem xmlns:ds="http://schemas.openxmlformats.org/officeDocument/2006/customXml" ds:itemID="{1CF480A0-F9B5-45DC-9C34-8F36DC23552A}"/>
</file>

<file path=customXml/itemProps4.xml><?xml version="1.0" encoding="utf-8"?>
<ds:datastoreItem xmlns:ds="http://schemas.openxmlformats.org/officeDocument/2006/customXml" ds:itemID="{0251AD6C-BAEA-436A-87FE-4B7312465F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Sarraj</dc:creator>
  <cp:keywords/>
  <dc:description/>
  <cp:lastModifiedBy>AL SALQAN, Karmel</cp:lastModifiedBy>
  <cp:revision/>
  <dcterms:created xsi:type="dcterms:W3CDTF">2019-12-09T08:45:40Z</dcterms:created>
  <dcterms:modified xsi:type="dcterms:W3CDTF">2025-10-21T12:01:21Z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MediaServiceImageTags">
    <vt:lpwstr/>
  </property>
  <property fmtid="{D5CDD505-2E9C-101B-9397-08002B2CF9AE}" pid="4" name="Document_Language">
    <vt:lpwstr>2</vt:lpwstr>
  </property>
  <property fmtid="{D5CDD505-2E9C-101B-9397-08002B2CF9AE}" pid="5" name="Document_Type">
    <vt:lpwstr/>
  </property>
  <property fmtid="{D5CDD505-2E9C-101B-9397-08002B2CF9AE}" pid="6" name="Country">
    <vt:lpwstr>1;#PSE|9ea7551c-3779-4ad9-9661-273f91da302a</vt:lpwstr>
  </property>
  <property fmtid="{D5CDD505-2E9C-101B-9397-08002B2CF9AE}" pid="7" name="_dlc_DocIdItemGuid">
    <vt:lpwstr>0ca24750-a3d8-4df9-8d1c-0a5987e76043</vt:lpwstr>
  </property>
  <property fmtid="{D5CDD505-2E9C-101B-9397-08002B2CF9AE}" pid="8" name="Document_Status">
    <vt:lpwstr/>
  </property>
  <property fmtid="{D5CDD505-2E9C-101B-9397-08002B2CF9AE}" pid="9" name="_docset_NoMedatataSyncRequired">
    <vt:lpwstr>False</vt:lpwstr>
  </property>
  <property fmtid="{D5CDD505-2E9C-101B-9397-08002B2CF9AE}" pid="10" name="Contract_reference">
    <vt:lpwstr>530</vt:lpwstr>
  </property>
  <property fmtid="{D5CDD505-2E9C-101B-9397-08002B2CF9AE}" pid="11" name="Project_code">
    <vt:lpwstr>199</vt:lpwstr>
  </property>
</Properties>
</file>