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nabelbe-my.sharepoint.com/personal/virginie_itangishaka_enabel_be/Documents/Desktop/BDI23008-10182_AbriEquipment/"/>
    </mc:Choice>
  </mc:AlternateContent>
  <xr:revisionPtr revIDLastSave="1" documentId="13_ncr:1_{AB66C984-3FA8-4D1F-A1A6-8FC7CDF5E581}" xr6:coauthVersionLast="47" xr6:coauthVersionMax="47" xr10:uidLastSave="{4EEBE21A-D2F8-4AD3-A530-C8E7F07F5E5B}"/>
  <bookViews>
    <workbookView xWindow="-108" yWindow="-108" windowWidth="23256" windowHeight="12456" firstSheet="1" activeTab="1" xr2:uid="{00000000-000D-0000-FFFF-FFFF00000000}"/>
  </bookViews>
  <sheets>
    <sheet name="LOT 1DQE IJWI TR3-APD" sheetId="2" r:id="rId1"/>
    <sheet name="LOT2 DQETURWIZUMUSARURO TR6 APD" sheetId="16" r:id="rId2"/>
    <sheet name="LOT3 DQE UCRE NYAMABUNO-APD" sheetId="14" r:id="rId3"/>
    <sheet name="RECAP" sheetId="17" r:id="rId4"/>
  </sheets>
  <definedNames>
    <definedName name="_Toc114584868" localSheetId="0">'LOT 1DQE IJWI TR3-APD'!#REF!</definedName>
    <definedName name="_xlnm.Print_Titles" localSheetId="0">'LOT 1DQE IJWI TR3-APD'!$4:$4</definedName>
    <definedName name="_xlnm.Print_Titles" localSheetId="2">'LOT3 DQE UCRE NYAMABUNO-APD'!$3:$3</definedName>
    <definedName name="_xlnm.Print_Area" localSheetId="0">'LOT 1DQE IJWI TR3-APD'!$A$1:$F$249</definedName>
    <definedName name="_xlnm.Print_Area" localSheetId="1">'LOT2 DQETURWIZUMUSARURO TR6 APD'!$A$1:$F$190</definedName>
    <definedName name="_xlnm.Print_Area" localSheetId="2">'LOT3 DQE UCRE NYAMABUNO-APD'!$A$1:$F$250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21" i="2"/>
  <c r="F25" i="2" l="1"/>
  <c r="L122" i="16" l="1"/>
  <c r="F108" i="2" l="1"/>
  <c r="F106" i="2"/>
  <c r="F107" i="2"/>
  <c r="F99" i="2"/>
  <c r="F182" i="2" l="1"/>
  <c r="F101" i="2" l="1"/>
  <c r="F111" i="2" l="1"/>
  <c r="F12" i="2"/>
  <c r="F226" i="2" l="1"/>
  <c r="F198" i="2"/>
  <c r="F199" i="2"/>
  <c r="F200" i="2"/>
  <c r="F201" i="2"/>
  <c r="F202" i="2"/>
  <c r="F203" i="2"/>
  <c r="F193" i="2"/>
  <c r="F192" i="2"/>
  <c r="F191" i="2"/>
  <c r="F190" i="2"/>
  <c r="F176" i="2"/>
  <c r="F177" i="2"/>
  <c r="F178" i="2"/>
  <c r="F179" i="2"/>
  <c r="F180" i="2"/>
  <c r="F175" i="2"/>
  <c r="F174" i="2"/>
  <c r="F173" i="2"/>
  <c r="F172" i="2"/>
  <c r="F171" i="2"/>
  <c r="F170" i="2"/>
  <c r="F169" i="2"/>
  <c r="F168" i="2"/>
  <c r="F240" i="2"/>
  <c r="F239" i="2"/>
  <c r="F238" i="2"/>
  <c r="F237" i="2"/>
  <c r="F236" i="2"/>
  <c r="F235" i="2"/>
  <c r="F234" i="2"/>
  <c r="F233" i="2"/>
  <c r="F229" i="2"/>
  <c r="F223" i="2"/>
  <c r="F221" i="2"/>
  <c r="F217" i="2"/>
  <c r="F218" i="2" s="1"/>
  <c r="F213" i="2"/>
  <c r="F212" i="2"/>
  <c r="F211" i="2"/>
  <c r="F210" i="2"/>
  <c r="F209" i="2"/>
  <c r="F208" i="2"/>
  <c r="F207" i="2"/>
  <c r="F187" i="2"/>
  <c r="F186" i="2"/>
  <c r="F185" i="2"/>
  <c r="F181" i="2"/>
  <c r="F167" i="2"/>
  <c r="F163" i="2"/>
  <c r="F230" i="2" l="1"/>
  <c r="F183" i="2"/>
  <c r="F227" i="2"/>
  <c r="F214" i="2"/>
  <c r="F164" i="2"/>
  <c r="F241" i="2"/>
  <c r="F194" i="2"/>
  <c r="F224" i="2"/>
  <c r="F188" i="2"/>
  <c r="F109" i="2" l="1"/>
  <c r="F98" i="2" l="1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2" i="2"/>
  <c r="F143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17" i="2"/>
  <c r="F105" i="2"/>
  <c r="F104" i="2"/>
  <c r="F103" i="2"/>
  <c r="F113" i="2"/>
  <c r="F102" i="2"/>
  <c r="F114" i="2"/>
  <c r="F97" i="2"/>
  <c r="F94" i="2"/>
  <c r="F95" i="2" s="1"/>
  <c r="F91" i="2"/>
  <c r="F92" i="2" s="1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1" i="2"/>
  <c r="F70" i="2"/>
  <c r="F69" i="2"/>
  <c r="F68" i="2"/>
  <c r="F67" i="2"/>
  <c r="F66" i="2"/>
  <c r="F65" i="2"/>
  <c r="F61" i="2"/>
  <c r="F60" i="2"/>
  <c r="F59" i="2"/>
  <c r="F58" i="2"/>
  <c r="F55" i="2"/>
  <c r="F54" i="2"/>
  <c r="F53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1" i="2"/>
  <c r="F26" i="2"/>
  <c r="F247" i="2"/>
  <c r="F246" i="2"/>
  <c r="F245" i="2"/>
  <c r="F24" i="2"/>
  <c r="F23" i="2"/>
  <c r="F20" i="2"/>
  <c r="F19" i="2"/>
  <c r="F11" i="2"/>
  <c r="F10" i="2"/>
  <c r="F7" i="2"/>
  <c r="F8" i="2" s="1"/>
  <c r="F13" i="2" l="1"/>
  <c r="F21" i="2"/>
  <c r="F118" i="2"/>
  <c r="F51" i="2"/>
  <c r="F56" i="2"/>
  <c r="F32" i="2"/>
  <c r="F62" i="2"/>
  <c r="F72" i="2"/>
  <c r="F27" i="2"/>
  <c r="F88" i="2"/>
  <c r="F115" i="2"/>
  <c r="F159" i="2"/>
  <c r="F160" i="2" l="1"/>
  <c r="F28" i="2"/>
  <c r="F197" i="2" l="1"/>
  <c r="F204" i="2" s="1"/>
  <c r="F242" i="2" s="1"/>
  <c r="F2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Sissoko</author>
  </authors>
  <commentList>
    <comment ref="D1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Sissoko:</t>
        </r>
        <r>
          <rPr>
            <sz val="9"/>
            <color indexed="81"/>
            <rFont val="Tahoma"/>
            <family val="2"/>
          </rPr>
          <t xml:space="preserve">
A CALCULER
</t>
        </r>
      </text>
    </comment>
  </commentList>
</comments>
</file>

<file path=xl/sharedStrings.xml><?xml version="1.0" encoding="utf-8"?>
<sst xmlns="http://schemas.openxmlformats.org/spreadsheetml/2006/main" count="1636" uniqueCount="504">
  <si>
    <t>Désignation de travaux</t>
  </si>
  <si>
    <t>0.00</t>
  </si>
  <si>
    <t>INSTALLATION  ET REPLI DU  CHANTIER</t>
  </si>
  <si>
    <t>ff</t>
  </si>
  <si>
    <t>Total poste 0.00 : INSTALLATION   DU  CHANTIER</t>
  </si>
  <si>
    <t>1.00</t>
  </si>
  <si>
    <t>TRAVAUX PREPRATOIRES</t>
  </si>
  <si>
    <t>1.01</t>
  </si>
  <si>
    <t>Abattage  des arbres et arbustes</t>
  </si>
  <si>
    <t>Total poste 1.00: TRAVAUX PREPRATOIRES</t>
  </si>
  <si>
    <t>2.00</t>
  </si>
  <si>
    <t xml:space="preserve">TERRASSEMENTS  </t>
  </si>
  <si>
    <t>2.01</t>
  </si>
  <si>
    <t>Décapage de la terre végétale + déblais des plateformes des bâtiments et des passages couverts</t>
  </si>
  <si>
    <t>2.02</t>
  </si>
  <si>
    <t>2.03</t>
  </si>
  <si>
    <t>Terrassement en  remblais</t>
  </si>
  <si>
    <t>2.03.2</t>
  </si>
  <si>
    <t>Remblais en matériaux d' apport</t>
  </si>
  <si>
    <t xml:space="preserve">Total poste 2.00 :TERRASSEMENTS  </t>
  </si>
  <si>
    <t>5.00</t>
  </si>
  <si>
    <t>MACONNERIE</t>
  </si>
  <si>
    <t>5.05</t>
  </si>
  <si>
    <t xml:space="preserve">Maçonnerie  en  moellons   </t>
  </si>
  <si>
    <t xml:space="preserve"> </t>
  </si>
  <si>
    <t>5.05.1</t>
  </si>
  <si>
    <t>Total poste 5.00 :MACONNERIE</t>
  </si>
  <si>
    <t>8.00</t>
  </si>
  <si>
    <t>RESEAU  D'EVACUATION DES EAUX PLUVIALES</t>
  </si>
  <si>
    <t>8.01</t>
  </si>
  <si>
    <t>Caniveaux  maçonnés d'EP</t>
  </si>
  <si>
    <t>8.01.1</t>
  </si>
  <si>
    <t xml:space="preserve">Caniveaux  maçonnés en moellons ou en briques de dimensions intérieures 30x30cm, </t>
  </si>
  <si>
    <t>ml</t>
  </si>
  <si>
    <t>8.01.6</t>
  </si>
  <si>
    <t>Puisard</t>
  </si>
  <si>
    <t>pce</t>
  </si>
  <si>
    <t>12.00</t>
  </si>
  <si>
    <t>PLOMBERIE-SANITAIRE</t>
  </si>
  <si>
    <t>pc</t>
  </si>
  <si>
    <t>12.03</t>
  </si>
  <si>
    <t>Réseau d'Alimentation</t>
  </si>
  <si>
    <t>12.04</t>
  </si>
  <si>
    <t>Réseau d'Evacuation des eaux vannes et usées</t>
  </si>
  <si>
    <t>12.04.1</t>
  </si>
  <si>
    <t>Réseau d'Evacuation en tuyaux PVC à l'intérieur ou extérieur  des bâtiments</t>
  </si>
  <si>
    <t>12.04.2</t>
  </si>
  <si>
    <t>Chambre de visite E.U, E.V. et E.P.</t>
  </si>
  <si>
    <t>12.04.3</t>
  </si>
  <si>
    <t>12.04.4</t>
  </si>
  <si>
    <t>Puit perdu</t>
  </si>
  <si>
    <t>Total poste 12.00 PLOMBERIE-SANITAIRE</t>
  </si>
  <si>
    <t>13.00</t>
  </si>
  <si>
    <t>ELECTRICITE</t>
  </si>
  <si>
    <t>14.00</t>
  </si>
  <si>
    <t>TRAVAUX GENERAUX ET DIVERS</t>
  </si>
  <si>
    <t>m²</t>
  </si>
  <si>
    <t>14.08</t>
  </si>
  <si>
    <t>Amenangents des espaces verts</t>
  </si>
  <si>
    <t>14.08.1</t>
  </si>
  <si>
    <t>Engazonnements</t>
  </si>
  <si>
    <t>14.08.2</t>
  </si>
  <si>
    <t>Arbres décoratifs</t>
  </si>
  <si>
    <t>14.09</t>
  </si>
  <si>
    <t xml:space="preserve">Réservoir </t>
  </si>
  <si>
    <t>Réservoir en polyéthylène de 3000 litres sur socle en maçonnerie de moellons et contour de protection en maçonnerie de briques</t>
  </si>
  <si>
    <t>Réservoir en polyéthylène de 1000 litres sur socle en maçonnerie de moellons et contour de protection en maçonnerie de briques</t>
  </si>
  <si>
    <t>Réservoir de stockage d'eau potable de 3000 litres  sur  stucture métallique</t>
  </si>
  <si>
    <t>14.11</t>
  </si>
  <si>
    <t>Clôture en maconneries de briques cuites</t>
  </si>
  <si>
    <t>Muret de visbilité</t>
  </si>
  <si>
    <t>fft</t>
  </si>
  <si>
    <t>Total poste 14.00 TRAVAUX GENERAUX ET DIVERS</t>
  </si>
  <si>
    <t>TOTAL GENERAL  AMENAGEMENTS  GENERAUX</t>
  </si>
  <si>
    <t>II.</t>
  </si>
  <si>
    <t xml:space="preserve">HANGAR  </t>
  </si>
  <si>
    <t>Fouilles de fondations filantes en béton cyclopéen et des semelles isolées sous colonnes</t>
  </si>
  <si>
    <t>Total poste 2.00 TERRASSEMENT</t>
  </si>
  <si>
    <t>3.00</t>
  </si>
  <si>
    <t>BETONS</t>
  </si>
  <si>
    <t>3.01</t>
  </si>
  <si>
    <t>BETON NON ARME</t>
  </si>
  <si>
    <t>3.01.1</t>
  </si>
  <si>
    <t>Béton  de propreté</t>
  </si>
  <si>
    <t>3.01.2</t>
  </si>
  <si>
    <t>Béton  cyclopéen ( maconnerie cyclopéennne</t>
  </si>
  <si>
    <t>3.01.3</t>
  </si>
  <si>
    <t>3.01.4</t>
  </si>
  <si>
    <t xml:space="preserve"> Béton de forme sur les passages couverts, trottoirs et caniveaux</t>
  </si>
  <si>
    <t xml:space="preserve"> BETON ARME.</t>
  </si>
  <si>
    <t>Béton armé  de semelles</t>
  </si>
  <si>
    <t>Béton armé pour  Fût de colonnes de fondation</t>
  </si>
  <si>
    <t>Béton armé de chainage bas ou longrine  basse 21x33</t>
  </si>
  <si>
    <t xml:space="preserve">Béton    armé  pour    colonne  en élévation  </t>
  </si>
  <si>
    <t>Béton armé   chainage  haut</t>
  </si>
  <si>
    <t>Béton  armé    de renfort  au  5 è assise  de la maconnerie</t>
  </si>
  <si>
    <t>Béton  armé  de fermeture  au  assise  de la maconnerie</t>
  </si>
  <si>
    <t>Rampe d'accès  en béton  armé</t>
  </si>
  <si>
    <t>Total poste 3.00  BETONS</t>
  </si>
  <si>
    <t>4.00</t>
  </si>
  <si>
    <t>PAVEMENT</t>
  </si>
  <si>
    <t>4.01</t>
  </si>
  <si>
    <t>Lit de sable sous  pavement  épaisseur  5 cm</t>
  </si>
  <si>
    <t>4.02</t>
  </si>
  <si>
    <t xml:space="preserve">Hérisson  en  moellons  épaisseur  25 cm  </t>
  </si>
  <si>
    <t>4.03</t>
  </si>
  <si>
    <t>Protection contre la remontée des eaux dans les dalles  ( Film polyane)</t>
  </si>
  <si>
    <t>Total poste 4.00  PAVEMENT</t>
  </si>
  <si>
    <t>5.01</t>
  </si>
  <si>
    <t>Roofing  de Protection contre l'humidité ascencionnelle dans les murs</t>
  </si>
  <si>
    <t>5.02</t>
  </si>
  <si>
    <t xml:space="preserve">Maçonnerie en briques artisanales  </t>
  </si>
  <si>
    <t>5.02.2</t>
  </si>
  <si>
    <t xml:space="preserve">Maçonnerie en briques artisanales de 20cm  </t>
  </si>
  <si>
    <t>5.02.3</t>
  </si>
  <si>
    <t>Maçonnerie en briques semi industrielles de 21cm d'épaisseur  briques RLB</t>
  </si>
  <si>
    <t>5.04</t>
  </si>
  <si>
    <t>Maçonnerie en Mur ajouré  ( ventillation)</t>
  </si>
  <si>
    <t>5.05.2</t>
  </si>
  <si>
    <t>Maçonnerie  en  moellons  de  soubassement ou murs</t>
  </si>
  <si>
    <t>Total poste 5.00   MACONNERIE</t>
  </si>
  <si>
    <t>6.00</t>
  </si>
  <si>
    <t>REVETEMENT</t>
  </si>
  <si>
    <t>6.01</t>
  </si>
  <si>
    <t>Revêtements  muraux</t>
  </si>
  <si>
    <t>6.01.1</t>
  </si>
  <si>
    <t>Rejointoyage des murs  exterieur et intérieur</t>
  </si>
  <si>
    <t>6.01.2</t>
  </si>
  <si>
    <t xml:space="preserve">Enduit de ciment </t>
  </si>
  <si>
    <t>6.01.2.1</t>
  </si>
  <si>
    <t xml:space="preserve">Enduit de ciment lisse   sur  murs,   ouvrages en béton colonnes  , poutres, chainage,  </t>
  </si>
  <si>
    <t>6.01.3</t>
  </si>
  <si>
    <t>6.01.4</t>
  </si>
  <si>
    <t>Revêtement en carreaux de faïence</t>
  </si>
  <si>
    <t>6.02</t>
  </si>
  <si>
    <t xml:space="preserve">Revêtement de sol </t>
  </si>
  <si>
    <t>6.02.1</t>
  </si>
  <si>
    <t xml:space="preserve">Revêtement de sol en chape lisse, </t>
  </si>
  <si>
    <t>6.02.2</t>
  </si>
  <si>
    <t>Revêtement de sols en chape talôché</t>
  </si>
  <si>
    <t>Plinthe   en ciment</t>
  </si>
  <si>
    <t>Total poste 6.00   REVETEMENT</t>
  </si>
  <si>
    <t>7.00</t>
  </si>
  <si>
    <t xml:space="preserve">TOITURE: CHARPENTE , COUVERTURE </t>
  </si>
  <si>
    <t>7.01</t>
  </si>
  <si>
    <t xml:space="preserve">Charpente </t>
  </si>
  <si>
    <t>7.01.5</t>
  </si>
  <si>
    <t>Fermes métalliques de forme  en tubes 60x40x1,5  long de 9,91 m</t>
  </si>
  <si>
    <t>7.01.6</t>
  </si>
  <si>
    <t>Fermes métalliques de forme  en tubes 60x40x1,5  long de 7,61m</t>
  </si>
  <si>
    <t>7.02</t>
  </si>
  <si>
    <t>Rampants en tubes  métalliques 60x40x1,5mm</t>
  </si>
  <si>
    <t>7.03</t>
  </si>
  <si>
    <t xml:space="preserve">Pannes en tubes métalliques de 60x40x1,5mm </t>
  </si>
  <si>
    <t>7.04</t>
  </si>
  <si>
    <t>Contreventement en tubes métalliques 60x40x1,5</t>
  </si>
  <si>
    <t>7.05</t>
  </si>
  <si>
    <t>Couverture  en bacs  autoportants métalliques Aluzinc ép 5mm</t>
  </si>
  <si>
    <t>7.05.1</t>
  </si>
  <si>
    <t>7.05.2</t>
  </si>
  <si>
    <t xml:space="preserve">Bacs  auto BAP Translucides </t>
  </si>
  <si>
    <t>7.05.3</t>
  </si>
  <si>
    <t>Faîtières et arrêtiers   en bacs  autoportants métalliques Aluzinc ép 5mm</t>
  </si>
  <si>
    <t>7.06</t>
  </si>
  <si>
    <t>Planche de rive en  profilé C150</t>
  </si>
  <si>
    <t>7.07</t>
  </si>
  <si>
    <t>Solin</t>
  </si>
  <si>
    <t>7.08</t>
  </si>
  <si>
    <t>Gouttières en en Alu zinc  Utema</t>
  </si>
  <si>
    <t>7.09</t>
  </si>
  <si>
    <t>Descentes en tuyau PVC diam 110mm +colliers  de  fixation</t>
  </si>
  <si>
    <t xml:space="preserve">Total poste 7 :TOITURE: CHARPENTE , COUVERTURE </t>
  </si>
  <si>
    <t>Total poste 8.00 : RESEAU  D'EVACUATION DES EAUX PLUVIALES</t>
  </si>
  <si>
    <t>9.00</t>
  </si>
  <si>
    <t>FAUX PLAFOND</t>
  </si>
  <si>
    <t>9.01</t>
  </si>
  <si>
    <t>Faux plafond en lamelles PVC sur  gitage  en  bois + unalit</t>
  </si>
  <si>
    <t>Total poste 9.00 :Faux plafond en lamelles PVC sur  gitage  en  bois + unalit</t>
  </si>
  <si>
    <t>10.00</t>
  </si>
  <si>
    <t>HUISSERIE , MENUISERIE ET FERRONNERIE</t>
  </si>
  <si>
    <t>10.01</t>
  </si>
  <si>
    <t>Fenêtres métalliques et les barres antivol</t>
  </si>
  <si>
    <t>10.02</t>
  </si>
  <si>
    <t>10.03</t>
  </si>
  <si>
    <t>Porte métalliques pleines</t>
  </si>
  <si>
    <t>93x210</t>
  </si>
  <si>
    <t>10.06</t>
  </si>
  <si>
    <t>Portes coulissantes</t>
  </si>
  <si>
    <t>10.08</t>
  </si>
  <si>
    <t xml:space="preserve">Grilles  en tubes métalliques </t>
  </si>
  <si>
    <t>Total poste 10:HUISSERIE , MENUISERIE ET FERRONNERIE</t>
  </si>
  <si>
    <t>11.00</t>
  </si>
  <si>
    <t>PEINTURE</t>
  </si>
  <si>
    <t>11.01</t>
  </si>
  <si>
    <t xml:space="preserve">Peinture  vinylique   sur  murs  ou ouvrages en  béton   </t>
  </si>
  <si>
    <t>11.03</t>
  </si>
  <si>
    <t>Peinture  glycérophtalique  sur  métal et  bois</t>
  </si>
  <si>
    <t>Total poste 11: PEINTURE</t>
  </si>
  <si>
    <t>12.03.1</t>
  </si>
  <si>
    <t>Réseau d'Alimentation en tuyaux PPR à l'intérieur des bâtiments</t>
  </si>
  <si>
    <t>diam 3/4 "</t>
  </si>
  <si>
    <t>12.03.2</t>
  </si>
  <si>
    <t>vanne  d'arrêt</t>
  </si>
  <si>
    <t>vanne  d'arrêt 3/4 "</t>
  </si>
  <si>
    <t>diam 50mm</t>
  </si>
  <si>
    <t>diam 75mm</t>
  </si>
  <si>
    <t>diam 110mm</t>
  </si>
  <si>
    <t>12.05</t>
  </si>
  <si>
    <t>Appareil sanitaire</t>
  </si>
  <si>
    <t>12.05.1</t>
  </si>
  <si>
    <t>W.C. type anglais</t>
  </si>
  <si>
    <t>12.05.6</t>
  </si>
  <si>
    <t xml:space="preserve">bac à laver </t>
  </si>
  <si>
    <t>Total poste 12 :PLOMBERIE-SANITAIRE</t>
  </si>
  <si>
    <t>Transport et installation de chantier :Il s'agit des frais de transport du materiel a partir des entrepot de Bujumbura vers les lieux de travail.Le poste comprend egalement les frais de facilitation  sur terrain</t>
  </si>
  <si>
    <t>0.01</t>
  </si>
  <si>
    <t>ELEMENTS DE PRODUCTION</t>
  </si>
  <si>
    <t>Fourniture , pose et essais des batteries type Lithium LiFePo4 200AH/48V</t>
  </si>
  <si>
    <t>Fourniture pose et essai des convertisseurs 5KVA / (24-48)V - 220V (Regulateur MPPT compris)</t>
  </si>
  <si>
    <t xml:space="preserve"> Câbles de connexion :il s'agit de Fourniture,pose et essai  des des cables entre les batteries ; les batteries et convertisseur; ke convertisseur et panneaux photovoltaique</t>
  </si>
  <si>
    <t>Cable souple 1X10mm² + son soulier de cable</t>
  </si>
  <si>
    <t>Cable souple 1x6mm²  + son soulier de cable</t>
  </si>
  <si>
    <t>Fourniture , pose des TD 2 rangées de 24 modules IP 65 équipé de rail DIN pour recevoir les équipement de protection</t>
  </si>
  <si>
    <t>Câblage et filerie , il s'agit de  la fourniture , pose  et essai de :</t>
  </si>
  <si>
    <t>VVB 3x2,5mm² (rouleaux de 100m)</t>
  </si>
  <si>
    <t>rlx</t>
  </si>
  <si>
    <t>VVB 3x1,5mm² (rouleaux de 100m)</t>
  </si>
  <si>
    <t xml:space="preserve">Chemins de câbles , Goulottes, Gaines flexibles </t>
  </si>
  <si>
    <t>Fourniture  et pose des goulottes 50x50x290 et accessoires de fixation</t>
  </si>
  <si>
    <t>Fourniture  et pose des goulottes 38x25x290 et accessoires de fixation</t>
  </si>
  <si>
    <t>Mise à la terre</t>
  </si>
  <si>
    <t>Mise a la terre (cable ø 25mm2 )</t>
  </si>
  <si>
    <t>Elément de protection (Disjoncteur)</t>
  </si>
  <si>
    <t>Fourniture , pose et essai du disjoncteur AC 25A</t>
  </si>
  <si>
    <t>Fourniture , pose et essai du disjoncteur DC 40A</t>
  </si>
  <si>
    <t>Fourniture , pose et essai du disjoncteur AC 10A</t>
  </si>
  <si>
    <t>Fourniture , pose et essai du disjoncteur AC 16A</t>
  </si>
  <si>
    <t>Fourniture , pose et essai du Parafoudre DC niveau 1 100kA /500V</t>
  </si>
  <si>
    <t>Support Batteries+ support panneaux + chemin de circulation</t>
  </si>
  <si>
    <t>support Batteries: Le poste comprend: la fabrication ; fourniture et pose  des supports semi- métalliques (bois dur plus métal) pour les batteries.</t>
  </si>
  <si>
    <t>Support batteries</t>
  </si>
  <si>
    <t xml:space="preserve">Support panneaux : Le poste comprend: la fabrication ; fourniture et pose  des supports  métalliques  pour panneaux photovoltaïques. </t>
  </si>
  <si>
    <t xml:space="preserve">chemin de circulation et échelle </t>
  </si>
  <si>
    <t>Sur Hangar</t>
  </si>
  <si>
    <t xml:space="preserve"> Paratonnerre</t>
  </si>
  <si>
    <t>Inverseur 250A</t>
  </si>
  <si>
    <t>EQUIPEMENTS ELECTRIQUES</t>
  </si>
  <si>
    <t>Interrupteur simple allumage</t>
  </si>
  <si>
    <t>interrupteur va et vient</t>
  </si>
  <si>
    <t>Prise de courant 16A; 2P+T</t>
  </si>
  <si>
    <t>Luminaires</t>
  </si>
  <si>
    <t>Total poste 13.00 :  ELECTRICITE</t>
  </si>
  <si>
    <t>TOTAL GENERAL HANGAR  HTVA</t>
  </si>
  <si>
    <t>Béton armé de chainage bas ou longrine  basse 21x21</t>
  </si>
  <si>
    <t xml:space="preserve">Béton armé   chainage  haut et linteau </t>
  </si>
  <si>
    <t>Béton  armé    de renfort  à chaque  5 è assise  de la maconnerie</t>
  </si>
  <si>
    <t xml:space="preserve">Maçonnerie en briques   </t>
  </si>
  <si>
    <t>IV</t>
  </si>
  <si>
    <t>Poutre en béton  armé  ( 20x30)</t>
  </si>
  <si>
    <t>Enduit de ciment hydrofugé</t>
  </si>
  <si>
    <t>10.07</t>
  </si>
  <si>
    <t>Portes grillagées</t>
  </si>
  <si>
    <t>12.05.10</t>
  </si>
  <si>
    <t>III.</t>
  </si>
  <si>
    <t>TOTAL  GENERAL  HTT</t>
  </si>
  <si>
    <t>I.</t>
  </si>
  <si>
    <t>Total poste 8.00 RESEAU D'EVACUATION DES EAUX PLUVIALES</t>
  </si>
  <si>
    <t>Chambre de vanne</t>
  </si>
  <si>
    <t xml:space="preserve">Installation et repli du chantier </t>
  </si>
  <si>
    <t xml:space="preserve">Total poste 0.00 : INSTALLATION    ET REPLI  DU CHANTIER </t>
  </si>
  <si>
    <t>Evacuation EV ET EU PVC 110</t>
  </si>
  <si>
    <t>7.01.2</t>
  </si>
  <si>
    <t>7.01.3</t>
  </si>
  <si>
    <t>7.01.4</t>
  </si>
  <si>
    <t>III</t>
  </si>
  <si>
    <t>10.09</t>
  </si>
  <si>
    <t>10.09.1</t>
  </si>
  <si>
    <t>Chassis en aluminium</t>
  </si>
  <si>
    <t>Fenêtres en aluminium et les barres antivol</t>
  </si>
  <si>
    <t>10.09.2</t>
  </si>
  <si>
    <t>Portes en aluminium plus protection antivol</t>
  </si>
  <si>
    <t>Portes coulissantes pleines</t>
  </si>
  <si>
    <t>CLOTURE</t>
  </si>
  <si>
    <t xml:space="preserve">AMENAGEMENTS GENERAUX </t>
  </si>
  <si>
    <t xml:space="preserve">Maçonnerie  en  moellons du mur de soutenement  </t>
  </si>
  <si>
    <t>Couverture  en bacs  autoportants  Aluzinc ép 5mm</t>
  </si>
  <si>
    <t>Pompe surpresseur</t>
  </si>
  <si>
    <t>AIRE DE SECHAGE</t>
  </si>
  <si>
    <t>TOTAL GENERAL AIRE DE SECHAGE  HTVA</t>
  </si>
  <si>
    <t>UCRE NYAMABUNO</t>
  </si>
  <si>
    <t>BLOC LATRINES A 2 UNITES</t>
  </si>
  <si>
    <t>Dalle  de  sol   en  béton    armé  dosé  à   300  kg/ m3  légèrement   armé   en fer à  béton diamètre 6  espacés  tous  les  15 cm  dans  les  deux  sens, épaisseur  7 cm</t>
  </si>
  <si>
    <t>Maçonnerie  en  moellons  de  soubassement ou  de la fosse</t>
  </si>
  <si>
    <t>2.05</t>
  </si>
  <si>
    <t>10.04</t>
  </si>
  <si>
    <t>Portes fenêtres métalliques</t>
  </si>
  <si>
    <t>Fermes métalliques de  d'angle en tubes 60x40x1,5  long de 10,17</t>
  </si>
  <si>
    <t>258x276</t>
  </si>
  <si>
    <t>Defrichage des herbes</t>
  </si>
  <si>
    <t xml:space="preserve">Couverture  en bacs  autoportants métalliques Aluzinc </t>
  </si>
  <si>
    <t>Bacs  auto portants BAP Translucides .</t>
  </si>
  <si>
    <t xml:space="preserve">Faîtières et arrêtiers   en bacs  autoportants métalliques Aluzinc  </t>
  </si>
  <si>
    <t>Portes  métalliques semi  vitrées</t>
  </si>
  <si>
    <t>Dalle  de  sol   en  béton    armé  dosé  à   300  kg/ m3  légèrement   armé   en fer à  béton diamètre 8  espacés  tous  les  15 cm  dans  les  deux  sens, épaisseur  7  cm</t>
  </si>
  <si>
    <t>Fermes métalliques  en tubes 60x40x1,5  long de 11,97</t>
  </si>
  <si>
    <t>demi Fermes métalliques  en tubes 60x40x1,5  long de 7,38</t>
  </si>
  <si>
    <t>201x68  fenêtresfixes métalliques+ antivol</t>
  </si>
  <si>
    <t>Tuyau  d'aréation de la  fosse  en  PVC 110</t>
  </si>
  <si>
    <t>Fermes métalliques de forme  en tubes 60x40x1,5  long de 15,96 m</t>
  </si>
  <si>
    <t>172x68 fenêtresfixes métalliques+ antivol</t>
  </si>
  <si>
    <t xml:space="preserve">13.3. </t>
  </si>
  <si>
    <t xml:space="preserve">13.01. </t>
  </si>
  <si>
    <t xml:space="preserve">13.1. 1. </t>
  </si>
  <si>
    <t xml:space="preserve">13.1. 2. </t>
  </si>
  <si>
    <t xml:space="preserve">13.1. 3. </t>
  </si>
  <si>
    <t xml:space="preserve">13.1. 4. </t>
  </si>
  <si>
    <t>13.1. 4. 2</t>
  </si>
  <si>
    <t>13.1. 4. 3</t>
  </si>
  <si>
    <t xml:space="preserve"> Tableaux divisionnaires, Supports, Cablage et Filerie</t>
  </si>
  <si>
    <t>13.2.</t>
  </si>
  <si>
    <t xml:space="preserve">13.2.1. </t>
  </si>
  <si>
    <t xml:space="preserve">13.2.2. </t>
  </si>
  <si>
    <t>13.2.2. 1</t>
  </si>
  <si>
    <t>13.2.2. 2</t>
  </si>
  <si>
    <t xml:space="preserve">13.2.3. </t>
  </si>
  <si>
    <t>13.2.4</t>
  </si>
  <si>
    <t>13.2.4.1</t>
  </si>
  <si>
    <t xml:space="preserve">13.2.5. </t>
  </si>
  <si>
    <t>13.2.6</t>
  </si>
  <si>
    <t xml:space="preserve">13.2.6.1. </t>
  </si>
  <si>
    <t xml:space="preserve">13.2.6.2. </t>
  </si>
  <si>
    <t>13.2.7.</t>
  </si>
  <si>
    <t>201x131 fenêtresfixes métalliques+ antivol</t>
  </si>
  <si>
    <t>Clôture en maconneries de briques cuites ou en tubes métalliques</t>
  </si>
  <si>
    <t>172x131fenêtresfixes métalliques+ antivol</t>
  </si>
  <si>
    <t>13.1</t>
  </si>
  <si>
    <t>Béton armé de chainage bas ou longrine  basse 20x30</t>
  </si>
  <si>
    <t xml:space="preserve">Maçonnerie  de claustras </t>
  </si>
  <si>
    <t>Couverture  en bacs  autoportants métalliques</t>
  </si>
  <si>
    <t>5.03</t>
  </si>
  <si>
    <t>Béton armé de chainage bas ou longrine  basse20x20</t>
  </si>
  <si>
    <t xml:space="preserve">Enduit de ciment lisse   sur  murs,   ouvrages en béton colonnes  , poutres, chainage,     </t>
  </si>
  <si>
    <t>100x210</t>
  </si>
  <si>
    <t>HANGAR  avec briques Artisanales</t>
  </si>
  <si>
    <t>14.01</t>
  </si>
  <si>
    <t xml:space="preserve">Revêtement des parkings et pistes intérieures en latérite </t>
  </si>
  <si>
    <t>14.07</t>
  </si>
  <si>
    <t>HANGAR   AVEC ESPACE D'EMPLACEMENT DECOTIQUEUSE</t>
  </si>
  <si>
    <t>Réseau d'Evacuation en tuyaux PVC à l'intérieur des bâtiments</t>
  </si>
  <si>
    <t>12.05.5</t>
  </si>
  <si>
    <t>lavabo ordinaire</t>
  </si>
  <si>
    <t>12.05.9</t>
  </si>
  <si>
    <t xml:space="preserve">Siphon de sol </t>
  </si>
  <si>
    <t>14.13</t>
  </si>
  <si>
    <t>14.13.01</t>
  </si>
  <si>
    <t>14.13.02</t>
  </si>
  <si>
    <t>14.13.03</t>
  </si>
  <si>
    <t>178x68</t>
  </si>
  <si>
    <t>114x101</t>
  </si>
  <si>
    <t>93x276</t>
  </si>
  <si>
    <t>293x276Portes coulissantes pleines</t>
  </si>
  <si>
    <t>178x222,5</t>
  </si>
  <si>
    <t>178x276 Porte coulissante  vitrée en aluminium</t>
  </si>
  <si>
    <t>93x276 Porte   vitrée en aluminium</t>
  </si>
  <si>
    <t>135x276  ouvrante</t>
  </si>
  <si>
    <t>135x276 fixe</t>
  </si>
  <si>
    <t>178x276  ouvrante</t>
  </si>
  <si>
    <t>93x276  ouvrante</t>
  </si>
  <si>
    <t>93x209</t>
  </si>
  <si>
    <t>150x68  fenêtresfixes métalliques+ antivol</t>
  </si>
  <si>
    <t>150x131fenêtresfixes métalliques+ antivol</t>
  </si>
  <si>
    <t>93x68  fenêtresfixes métalliques+ antivol</t>
  </si>
  <si>
    <t>portes fenêtres 93x209+157x109</t>
  </si>
  <si>
    <t>250x276</t>
  </si>
  <si>
    <t>201x276</t>
  </si>
  <si>
    <t>150x209</t>
  </si>
  <si>
    <t>portes fenêtres 93x276+79x176</t>
  </si>
  <si>
    <t>293x276</t>
  </si>
  <si>
    <t>150x276</t>
  </si>
  <si>
    <r>
      <t>N</t>
    </r>
    <r>
      <rPr>
        <b/>
        <vertAlign val="superscript"/>
        <sz val="10"/>
        <color indexed="8"/>
        <rFont val="Times New Roman"/>
        <family val="1"/>
      </rPr>
      <t>o</t>
    </r>
  </si>
  <si>
    <r>
      <t>m</t>
    </r>
    <r>
      <rPr>
        <vertAlign val="superscript"/>
        <sz val="10"/>
        <color indexed="8"/>
        <rFont val="Times New Roman"/>
        <family val="1"/>
      </rPr>
      <t>3</t>
    </r>
  </si>
  <si>
    <r>
      <t>m</t>
    </r>
    <r>
      <rPr>
        <vertAlign val="superscript"/>
        <sz val="10"/>
        <color indexed="8"/>
        <rFont val="Times New Roman"/>
        <family val="1"/>
      </rPr>
      <t>3</t>
    </r>
    <r>
      <rPr>
        <sz val="11"/>
        <color theme="1"/>
        <rFont val="Calibri"/>
        <family val="2"/>
        <scheme val="minor"/>
      </rPr>
      <t/>
    </r>
  </si>
  <si>
    <r>
      <t>Béton    armé  dosé  à   350  kg/ m</t>
    </r>
    <r>
      <rPr>
        <vertAlign val="superscript"/>
        <sz val="10"/>
        <color indexed="8"/>
        <rFont val="Times New Roman"/>
        <family val="1"/>
      </rPr>
      <t>3</t>
    </r>
  </si>
  <si>
    <r>
      <t>Béton    armé  dosé  à   300  kg/ m</t>
    </r>
    <r>
      <rPr>
        <vertAlign val="superscript"/>
        <sz val="10"/>
        <color indexed="8"/>
        <rFont val="Times New Roman"/>
        <family val="1"/>
      </rPr>
      <t>3</t>
    </r>
  </si>
  <si>
    <r>
      <t>m</t>
    </r>
    <r>
      <rPr>
        <vertAlign val="superscript"/>
        <sz val="10"/>
        <color indexed="8"/>
        <rFont val="Times New Roman"/>
        <family val="1"/>
      </rPr>
      <t>2</t>
    </r>
  </si>
  <si>
    <r>
      <t>13.1.</t>
    </r>
    <r>
      <rPr>
        <b/>
        <sz val="10"/>
        <color theme="1"/>
        <rFont val="Segoe UI Symbol"/>
        <family val="2"/>
      </rPr>
      <t xml:space="preserve"> </t>
    </r>
  </si>
  <si>
    <r>
      <t>13.2</t>
    </r>
    <r>
      <rPr>
        <sz val="10"/>
        <color theme="1"/>
        <rFont val="Segoe UI Symbol"/>
        <family val="2"/>
      </rPr>
      <t xml:space="preserve">.3.1. </t>
    </r>
  </si>
  <si>
    <r>
      <t>13.2</t>
    </r>
    <r>
      <rPr>
        <sz val="10"/>
        <color theme="1"/>
        <rFont val="Segoe UI Symbol"/>
        <family val="2"/>
      </rPr>
      <t>.3.2</t>
    </r>
  </si>
  <si>
    <r>
      <t>13.2</t>
    </r>
    <r>
      <rPr>
        <sz val="10"/>
        <color theme="1"/>
        <rFont val="Segoe UI Symbol"/>
        <family val="2"/>
      </rPr>
      <t xml:space="preserve">.5.1. </t>
    </r>
  </si>
  <si>
    <r>
      <t>13.2</t>
    </r>
    <r>
      <rPr>
        <sz val="10"/>
        <color theme="1"/>
        <rFont val="Segoe UI Symbol"/>
        <family val="2"/>
      </rPr>
      <t>.5.2</t>
    </r>
  </si>
  <si>
    <r>
      <t>13.2</t>
    </r>
    <r>
      <rPr>
        <sz val="10"/>
        <color theme="1"/>
        <rFont val="Segoe UI Symbol"/>
        <family val="2"/>
      </rPr>
      <t>.5.4</t>
    </r>
    <r>
      <rPr>
        <sz val="11"/>
        <color theme="1"/>
        <rFont val="Calibri"/>
        <family val="2"/>
        <charset val="1"/>
        <scheme val="minor"/>
      </rPr>
      <t/>
    </r>
  </si>
  <si>
    <r>
      <t>13.2</t>
    </r>
    <r>
      <rPr>
        <sz val="10"/>
        <color theme="1"/>
        <rFont val="Segoe UI Symbol"/>
        <family val="2"/>
      </rPr>
      <t>.5.5</t>
    </r>
    <r>
      <rPr>
        <sz val="11"/>
        <color theme="1"/>
        <rFont val="Calibri"/>
        <family val="2"/>
        <charset val="1"/>
        <scheme val="minor"/>
      </rPr>
      <t/>
    </r>
  </si>
  <si>
    <r>
      <t>13.2</t>
    </r>
    <r>
      <rPr>
        <sz val="10"/>
        <color theme="1"/>
        <rFont val="Segoe UI Symbol"/>
        <family val="2"/>
      </rPr>
      <t>.5.6</t>
    </r>
    <r>
      <rPr>
        <sz val="11"/>
        <color theme="1"/>
        <rFont val="Calibri"/>
        <family val="2"/>
        <charset val="1"/>
        <scheme val="minor"/>
      </rPr>
      <t/>
    </r>
  </si>
  <si>
    <r>
      <t>13.2</t>
    </r>
    <r>
      <rPr>
        <b/>
        <sz val="10"/>
        <color theme="1"/>
        <rFont val="Segoe UI Symbol"/>
        <family val="2"/>
      </rPr>
      <t xml:space="preserve">.8. </t>
    </r>
  </si>
  <si>
    <r>
      <t>13.2</t>
    </r>
    <r>
      <rPr>
        <b/>
        <sz val="10"/>
        <color theme="1"/>
        <rFont val="Segoe UI Symbol"/>
        <family val="2"/>
      </rPr>
      <t xml:space="preserve">.9. </t>
    </r>
  </si>
  <si>
    <r>
      <t>13.3.</t>
    </r>
    <r>
      <rPr>
        <sz val="10"/>
        <color theme="1"/>
        <rFont val="Segoe UI Symbol"/>
        <family val="2"/>
      </rPr>
      <t xml:space="preserve">1.  </t>
    </r>
  </si>
  <si>
    <r>
      <t>13.3.</t>
    </r>
    <r>
      <rPr>
        <sz val="10"/>
        <color theme="1"/>
        <rFont val="Segoe UI Symbol"/>
        <family val="2"/>
      </rPr>
      <t xml:space="preserve">2.  </t>
    </r>
  </si>
  <si>
    <r>
      <t>13.3.</t>
    </r>
    <r>
      <rPr>
        <sz val="10"/>
        <color theme="1"/>
        <rFont val="Segoe UI Symbol"/>
        <family val="2"/>
      </rPr>
      <t>3</t>
    </r>
  </si>
  <si>
    <r>
      <t>13.3.</t>
    </r>
    <r>
      <rPr>
        <sz val="10"/>
        <color theme="1"/>
        <rFont val="Segoe UI Symbol"/>
        <family val="2"/>
      </rPr>
      <t>4</t>
    </r>
    <r>
      <rPr>
        <sz val="11"/>
        <color theme="1"/>
        <rFont val="Calibri"/>
        <family val="2"/>
        <charset val="1"/>
        <scheme val="minor"/>
      </rPr>
      <t/>
    </r>
  </si>
  <si>
    <t>Evacuation  EU  PVC 50</t>
  </si>
  <si>
    <t>Evacuation  EU  PVC 75</t>
  </si>
  <si>
    <t>Fosse septique  de 60 usagers</t>
  </si>
  <si>
    <t>10.06.01</t>
  </si>
  <si>
    <t>10.06.02</t>
  </si>
  <si>
    <t>10.06.03</t>
  </si>
  <si>
    <t>10.09.02.01</t>
  </si>
  <si>
    <t>10.09.02.02</t>
  </si>
  <si>
    <t>Clôture en  tubes métalliques + colonnes en béton</t>
  </si>
  <si>
    <t>LOT 1 : CONSTRUCTION  D'UN CENTRE  D'INFORMATION ,PROMOTION  ET COMMERCIALISATION DES PRODUITS AGRICOLES POUR IJWI RY'UMUCERI MU CIBITOKE</t>
  </si>
  <si>
    <t>LOT 3 : CONSTRUCTION  D'UN HANGAR DE RIZ   POUR LA COOPERATIVE UCRE NYAMABUNO</t>
  </si>
  <si>
    <t>13.2.6.3</t>
  </si>
  <si>
    <t>LOT 2 : CONSTRUCTION  D'UNE UNITE DE STOCKAGE ET DE   TRANSFORMATION DU RIZ POUR LA COOPERATIVE TURWIZUMUSARURO</t>
  </si>
  <si>
    <t>Béton  cyclopéen ( maconnerie cyclopéennne)</t>
  </si>
  <si>
    <t>2.06</t>
  </si>
  <si>
    <t>3.02.1</t>
  </si>
  <si>
    <t>3.02.1.1</t>
  </si>
  <si>
    <t>3.02.</t>
  </si>
  <si>
    <t>3.02.1.2</t>
  </si>
  <si>
    <t>3.02.1.3</t>
  </si>
  <si>
    <t>3.02.1.4</t>
  </si>
  <si>
    <t>3.02.1.5</t>
  </si>
  <si>
    <t>3.02.1.6</t>
  </si>
  <si>
    <t>3.02.1.7</t>
  </si>
  <si>
    <t>Béton armé de chainage bas ou longrine  basse 21x30</t>
  </si>
  <si>
    <t>Béton armé   chainage  superieur</t>
  </si>
  <si>
    <t>3.02.2</t>
  </si>
  <si>
    <t>3.02.2.1</t>
  </si>
  <si>
    <t>3.02.2.2</t>
  </si>
  <si>
    <t>3.02.1.8</t>
  </si>
  <si>
    <t>3.02.1.9</t>
  </si>
  <si>
    <t>3.02</t>
  </si>
  <si>
    <t xml:space="preserve">Maçonnerie en briques </t>
  </si>
  <si>
    <t>6.02.3.1</t>
  </si>
  <si>
    <t xml:space="preserve">TOTAL GENERAL BLOC  LATRINES  A  DEUX UNITES </t>
  </si>
  <si>
    <t>TOTAL GENERAL HANGAR</t>
  </si>
  <si>
    <t>TOTAL  GENERAL  HT</t>
  </si>
  <si>
    <t>Portail métallique  coulisant (LARGEUR = 4m)</t>
  </si>
  <si>
    <t xml:space="preserve">TOTAL GENERAL CLOTURE </t>
  </si>
  <si>
    <t>13.2.3</t>
  </si>
  <si>
    <t>13.2.3.2</t>
  </si>
  <si>
    <t>13.2.5</t>
  </si>
  <si>
    <t>13.3</t>
  </si>
  <si>
    <t>13.3.1</t>
  </si>
  <si>
    <t>13.3.4</t>
  </si>
  <si>
    <r>
      <t>m</t>
    </r>
    <r>
      <rPr>
        <vertAlign val="superscript"/>
        <sz val="11"/>
        <color indexed="8"/>
        <rFont val="Times New Roman"/>
        <family val="1"/>
      </rPr>
      <t>3</t>
    </r>
  </si>
  <si>
    <t>Terrasssement en déblais y compris dessouchage des arbres</t>
  </si>
  <si>
    <r>
      <t>m</t>
    </r>
    <r>
      <rPr>
        <vertAlign val="superscript"/>
        <sz val="10"/>
        <color theme="1"/>
        <rFont val="Times New Roman"/>
        <family val="1"/>
      </rPr>
      <t>2</t>
    </r>
  </si>
  <si>
    <t>Maçonnerie  en  moellons  de  soubassement ou murs de la fosse</t>
  </si>
  <si>
    <t>Extinceurs portatifs de ABC de  25 kg</t>
  </si>
  <si>
    <t xml:space="preserve">Lit de sable sous  pavement </t>
  </si>
  <si>
    <t>Lit de sable  sous  pavement</t>
  </si>
  <si>
    <t>2.02.2</t>
  </si>
  <si>
    <t>12.01.2</t>
  </si>
  <si>
    <t>14.10</t>
  </si>
  <si>
    <t>14.09.1</t>
  </si>
  <si>
    <t>14.09.2</t>
  </si>
  <si>
    <t>14.09.3</t>
  </si>
  <si>
    <t xml:space="preserve"> Béton pour appui de fenêtre et  seuil des fenetres</t>
  </si>
  <si>
    <t xml:space="preserve"> Béton pour appui de fenêtre  et seuil des fenêtres</t>
  </si>
  <si>
    <t>Dalle  de  sol   en  béton    armé  dosé  à   300  kg/ m3  légèrement   armé   en fer à  béton diamètre 6  espacés  tous  les  15 cm  dans  les  deux  sens, épaisseur  7  cm</t>
  </si>
  <si>
    <t>Béton armé pour  dalle de  la fosse ,épaisseur 10cm</t>
  </si>
  <si>
    <t>Béton armé pour  dalle de  la fosse, épaisseur 10cm</t>
  </si>
  <si>
    <t>10.01.1</t>
  </si>
  <si>
    <t>10.01.2</t>
  </si>
  <si>
    <t>10.01.3</t>
  </si>
  <si>
    <t>10.01.4</t>
  </si>
  <si>
    <t>10.01.5</t>
  </si>
  <si>
    <t>10.08.1</t>
  </si>
  <si>
    <t>10.08.2</t>
  </si>
  <si>
    <t>10.08.3</t>
  </si>
  <si>
    <t>10.08.4</t>
  </si>
  <si>
    <t>10.06.1</t>
  </si>
  <si>
    <t>10.06.2</t>
  </si>
  <si>
    <t>10.06.3</t>
  </si>
  <si>
    <t>12.04.1.1</t>
  </si>
  <si>
    <t>12.04.1.2</t>
  </si>
  <si>
    <t>12.04.1.3</t>
  </si>
  <si>
    <t>Dalle  de  sol   en  béton    armé  dosé  à   300  kg/ m3  légèrement   armé   en fer à  béton diamètre 8  espacés  tous  les  15 cm  dans  les  deux  sens, épaisseur  7cm</t>
  </si>
  <si>
    <t xml:space="preserve">Décapage de la terre végétale +terrassements en déblais-remblais des plateformes des bâtiments </t>
  </si>
  <si>
    <t>Fourniture, pose et essai Panneaux solaires photovoltaique (550W/ 12.7A )</t>
  </si>
  <si>
    <t>TR6 / Hangar</t>
  </si>
  <si>
    <t>TR3 / Centre IPC produits agricoles</t>
  </si>
  <si>
    <t>Dalle  de  sol   en  béton    armé  dosé  à   300  kg/ m3  légèrement   armé   en fer à  béton diamètre 8  espacés  tous  les  15 cm  dans  les  deux  sens, épaisseur  10 cm</t>
  </si>
  <si>
    <t>13.2.5.5</t>
  </si>
  <si>
    <r>
      <t>13.2</t>
    </r>
    <r>
      <rPr>
        <sz val="10"/>
        <color theme="1"/>
        <rFont val="Segoe UI Symbol"/>
        <family val="2"/>
      </rPr>
      <t>.5.5</t>
    </r>
  </si>
  <si>
    <r>
      <t>13.2</t>
    </r>
    <r>
      <rPr>
        <sz val="10"/>
        <color theme="1"/>
        <rFont val="Segoe UI Symbol"/>
        <family val="2"/>
      </rPr>
      <t>.5.4</t>
    </r>
  </si>
  <si>
    <t>P.Unitaire HT  ( EUROS)</t>
  </si>
  <si>
    <t>Quantité</t>
  </si>
  <si>
    <t>Cout Total HT   (EUROS)</t>
  </si>
  <si>
    <t>Unité</t>
  </si>
  <si>
    <t>TABLEAU RECAPITULATIF</t>
  </si>
  <si>
    <t>LOT</t>
  </si>
  <si>
    <t xml:space="preserve">DESIGNATION DES TRAVAUX </t>
  </si>
  <si>
    <t>LOT 1</t>
  </si>
  <si>
    <t>CONSTRUCTION  D'UN CENTRE  D'INFORMATION ,PROMOTION  ET COMMERCIALISATION DES PRODUITS AGRICOLES POUR IJWI RY'UMUCERI MU CIBITOKE</t>
  </si>
  <si>
    <t>LOT 2</t>
  </si>
  <si>
    <t>CONSTRUCTION  D'UNE UNITE DE STOCKAGE ET DE   TRANSFORMATION DU RIZ POUR LA COOPERATIVE TURWIZUMUSARURO</t>
  </si>
  <si>
    <t>LOT 3</t>
  </si>
  <si>
    <t>CONSTRUCTION  D'UN HANGAR DE RIZ   POUR LA COOPERATIVE UCRE NYAMABUNO</t>
  </si>
  <si>
    <t>COUT TOTAL GLOBAL HTVA  ( Euros)</t>
  </si>
  <si>
    <t>TOTAL HTVA ( euros)</t>
  </si>
  <si>
    <t>P.Unitaire HTVA  ( EUROS)</t>
  </si>
  <si>
    <t>Cout Total HTVA   (EUROS)</t>
  </si>
  <si>
    <t>TOTAL  GENERAL 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</si>
</sst>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0"/>
    <numFmt numFmtId="166" formatCode="#,##0.00_ ;\-#,##0.00\ "/>
    <numFmt numFmtId="167" formatCode="_-* #,##0\ _€_-;\-* #,##0\ _€_-;_-* &quot;-&quot;??\ _€_-;_-@_-"/>
    <numFmt numFmtId="168" formatCode="_-* #,##0.00\ _F_B_u_-;\-* #,##0.00\ _F_B_u_-;_-* &quot;-&quot;??\ _F_B_u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1"/>
      <name val="Calibri Light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name val="Times New Roman"/>
      <family val="1"/>
    </font>
    <font>
      <vertAlign val="superscript"/>
      <sz val="10"/>
      <color indexed="8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Calibri Light"/>
      <family val="2"/>
    </font>
    <font>
      <b/>
      <sz val="10"/>
      <color theme="1"/>
      <name val="Segoe UI Symbol"/>
      <family val="2"/>
    </font>
    <font>
      <sz val="10"/>
      <color theme="1"/>
      <name val="Segoe UI Symbol"/>
      <family val="2"/>
    </font>
    <font>
      <b/>
      <sz val="10"/>
      <color rgb="FF000000"/>
      <name val="Times New Roman"/>
      <family val="1"/>
    </font>
    <font>
      <b/>
      <u val="double"/>
      <sz val="10"/>
      <name val="Times New Roman"/>
      <family val="1"/>
    </font>
    <font>
      <b/>
      <i/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168" fontId="2" fillId="0" borderId="0" applyFont="0" applyFill="0" applyBorder="0" applyAlignment="0" applyProtection="0"/>
  </cellStyleXfs>
  <cellXfs count="295">
    <xf numFmtId="0" fontId="0" fillId="0" borderId="0" xfId="0"/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164" fontId="4" fillId="2" borderId="0" xfId="1" applyFont="1" applyFill="1" applyBorder="1"/>
    <xf numFmtId="2" fontId="4" fillId="2" borderId="1" xfId="0" applyNumberFormat="1" applyFont="1" applyFill="1" applyBorder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vertical="top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11" fillId="0" borderId="0" xfId="0" applyFont="1" applyAlignment="1">
      <alignment vertical="center"/>
    </xf>
    <xf numFmtId="165" fontId="6" fillId="2" borderId="1" xfId="0" applyNumberFormat="1" applyFont="1" applyFill="1" applyBorder="1" applyAlignment="1">
      <alignment horizontal="left" vertical="top"/>
    </xf>
    <xf numFmtId="0" fontId="12" fillId="2" borderId="0" xfId="0" applyFont="1" applyFill="1"/>
    <xf numFmtId="164" fontId="12" fillId="0" borderId="0" xfId="1" applyFont="1"/>
    <xf numFmtId="0" fontId="12" fillId="0" borderId="0" xfId="0" applyFont="1"/>
    <xf numFmtId="164" fontId="12" fillId="2" borderId="0" xfId="1" applyFont="1" applyFill="1" applyAlignment="1">
      <alignment horizontal="center"/>
    </xf>
    <xf numFmtId="164" fontId="12" fillId="2" borderId="0" xfId="1" applyFont="1" applyFill="1"/>
    <xf numFmtId="0" fontId="13" fillId="2" borderId="1" xfId="0" applyFont="1" applyFill="1" applyBorder="1" applyAlignment="1">
      <alignment horizontal="center" vertical="top"/>
    </xf>
    <xf numFmtId="164" fontId="15" fillId="2" borderId="1" xfId="1" applyFont="1" applyFill="1" applyBorder="1" applyAlignment="1">
      <alignment horizontal="center" vertical="top"/>
    </xf>
    <xf numFmtId="164" fontId="15" fillId="2" borderId="1" xfId="1" applyFont="1" applyFill="1" applyBorder="1" applyAlignment="1">
      <alignment horizontal="right" vertical="top" wrapText="1"/>
    </xf>
    <xf numFmtId="164" fontId="15" fillId="2" borderId="1" xfId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164" fontId="12" fillId="2" borderId="1" xfId="1" applyFont="1" applyFill="1" applyBorder="1" applyAlignment="1">
      <alignment horizontal="right" vertical="top"/>
    </xf>
    <xf numFmtId="164" fontId="12" fillId="2" borderId="1" xfId="1" applyFont="1" applyFill="1" applyBorder="1" applyAlignment="1">
      <alignment vertical="top"/>
    </xf>
    <xf numFmtId="0" fontId="12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top"/>
    </xf>
    <xf numFmtId="164" fontId="12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3" fillId="2" borderId="1" xfId="1" applyFont="1" applyFill="1" applyBorder="1" applyAlignment="1">
      <alignment vertical="top"/>
    </xf>
    <xf numFmtId="164" fontId="12" fillId="2" borderId="1" xfId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/>
    </xf>
    <xf numFmtId="164" fontId="12" fillId="2" borderId="1" xfId="1" applyFont="1" applyFill="1" applyBorder="1"/>
    <xf numFmtId="0" fontId="12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vertical="top" wrapText="1"/>
    </xf>
    <xf numFmtId="166" fontId="12" fillId="2" borderId="1" xfId="1" applyNumberFormat="1" applyFont="1" applyFill="1" applyBorder="1" applyAlignment="1">
      <alignment horizontal="right" vertical="top"/>
    </xf>
    <xf numFmtId="0" fontId="15" fillId="2" borderId="1" xfId="0" applyFont="1" applyFill="1" applyBorder="1" applyAlignment="1">
      <alignment vertical="top"/>
    </xf>
    <xf numFmtId="165" fontId="15" fillId="2" borderId="1" xfId="0" applyNumberFormat="1" applyFont="1" applyFill="1" applyBorder="1" applyAlignment="1">
      <alignment horizontal="left" vertical="top"/>
    </xf>
    <xf numFmtId="0" fontId="15" fillId="2" borderId="1" xfId="0" applyFont="1" applyFill="1" applyBorder="1"/>
    <xf numFmtId="165" fontId="12" fillId="2" borderId="1" xfId="0" applyNumberFormat="1" applyFont="1" applyFill="1" applyBorder="1" applyAlignment="1">
      <alignment horizontal="left" vertical="top"/>
    </xf>
    <xf numFmtId="164" fontId="5" fillId="2" borderId="1" xfId="1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 wrapText="1"/>
    </xf>
    <xf numFmtId="164" fontId="5" fillId="2" borderId="1" xfId="1" applyFont="1" applyFill="1" applyBorder="1" applyAlignment="1">
      <alignment horizontal="center" vertical="top"/>
    </xf>
    <xf numFmtId="0" fontId="13" fillId="2" borderId="1" xfId="0" applyFont="1" applyFill="1" applyBorder="1"/>
    <xf numFmtId="0" fontId="15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164" fontId="15" fillId="2" borderId="1" xfId="1" applyFont="1" applyFill="1" applyBorder="1" applyAlignment="1">
      <alignment vertical="top" wrapText="1"/>
    </xf>
    <xf numFmtId="164" fontId="13" fillId="2" borderId="1" xfId="1" applyFont="1" applyFill="1" applyBorder="1" applyAlignment="1">
      <alignment horizontal="right" vertical="top"/>
    </xf>
    <xf numFmtId="164" fontId="13" fillId="2" borderId="1" xfId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wrapText="1"/>
    </xf>
    <xf numFmtId="164" fontId="6" fillId="2" borderId="1" xfId="1" applyFont="1" applyFill="1" applyBorder="1" applyAlignment="1">
      <alignment horizontal="center" vertical="top"/>
    </xf>
    <xf numFmtId="167" fontId="12" fillId="2" borderId="1" xfId="1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wrapText="1"/>
    </xf>
    <xf numFmtId="165" fontId="13" fillId="2" borderId="1" xfId="0" applyNumberFormat="1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165" fontId="12" fillId="2" borderId="1" xfId="0" applyNumberFormat="1" applyFont="1" applyFill="1" applyBorder="1" applyAlignment="1">
      <alignment vertical="top"/>
    </xf>
    <xf numFmtId="165" fontId="12" fillId="2" borderId="1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2" fontId="12" fillId="2" borderId="1" xfId="0" applyNumberFormat="1" applyFont="1" applyFill="1" applyBorder="1"/>
    <xf numFmtId="2" fontId="12" fillId="2" borderId="1" xfId="0" applyNumberFormat="1" applyFont="1" applyFill="1" applyBorder="1" applyAlignment="1">
      <alignment vertical="top"/>
    </xf>
    <xf numFmtId="0" fontId="2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12" fillId="2" borderId="1" xfId="1" applyFont="1" applyFill="1" applyBorder="1" applyAlignment="1">
      <alignment horizontal="center" vertical="center"/>
    </xf>
    <xf numFmtId="164" fontId="13" fillId="2" borderId="1" xfId="1" applyFont="1" applyFill="1" applyBorder="1"/>
    <xf numFmtId="0" fontId="12" fillId="2" borderId="0" xfId="0" applyFont="1" applyFill="1" applyAlignment="1">
      <alignment horizontal="center" vertical="top"/>
    </xf>
    <xf numFmtId="2" fontId="12" fillId="2" borderId="1" xfId="0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/>
    </xf>
    <xf numFmtId="164" fontId="12" fillId="2" borderId="1" xfId="1" applyFont="1" applyFill="1" applyBorder="1" applyAlignment="1">
      <alignment horizontal="right"/>
    </xf>
    <xf numFmtId="164" fontId="5" fillId="2" borderId="1" xfId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top"/>
    </xf>
    <xf numFmtId="165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6" fillId="2" borderId="1" xfId="1" applyFont="1" applyFill="1" applyBorder="1" applyAlignment="1">
      <alignment horizontal="right" vertical="center"/>
    </xf>
    <xf numFmtId="166" fontId="5" fillId="2" borderId="1" xfId="1" applyNumberFormat="1" applyFont="1" applyFill="1" applyBorder="1" applyAlignment="1">
      <alignment horizontal="right" vertical="top"/>
    </xf>
    <xf numFmtId="164" fontId="5" fillId="2" borderId="1" xfId="1" applyFont="1" applyFill="1" applyBorder="1" applyAlignment="1">
      <alignment horizontal="right" vertical="top"/>
    </xf>
    <xf numFmtId="0" fontId="12" fillId="2" borderId="1" xfId="0" applyFont="1" applyFill="1" applyBorder="1" applyAlignment="1">
      <alignment vertical="center"/>
    </xf>
    <xf numFmtId="164" fontId="12" fillId="2" borderId="1" xfId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right"/>
    </xf>
    <xf numFmtId="2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/>
    </xf>
    <xf numFmtId="164" fontId="12" fillId="2" borderId="0" xfId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5" fontId="12" fillId="0" borderId="1" xfId="0" applyNumberFormat="1" applyFont="1" applyBorder="1"/>
    <xf numFmtId="165" fontId="15" fillId="2" borderId="1" xfId="0" applyNumberFormat="1" applyFont="1" applyFill="1" applyBorder="1" applyAlignment="1">
      <alignment vertical="top"/>
    </xf>
    <xf numFmtId="165" fontId="12" fillId="2" borderId="1" xfId="0" applyNumberFormat="1" applyFont="1" applyFill="1" applyBorder="1"/>
    <xf numFmtId="165" fontId="17" fillId="0" borderId="1" xfId="0" applyNumberFormat="1" applyFont="1" applyBorder="1"/>
    <xf numFmtId="165" fontId="12" fillId="2" borderId="1" xfId="0" applyNumberFormat="1" applyFont="1" applyFill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164" fontId="12" fillId="2" borderId="1" xfId="1" applyFont="1" applyFill="1" applyBorder="1" applyAlignment="1">
      <alignment horizontal="left"/>
    </xf>
    <xf numFmtId="164" fontId="12" fillId="2" borderId="1" xfId="1" applyFont="1" applyFill="1" applyBorder="1" applyAlignment="1">
      <alignment horizontal="left" vertical="top"/>
    </xf>
    <xf numFmtId="164" fontId="13" fillId="2" borderId="1" xfId="1" applyFont="1" applyFill="1" applyBorder="1" applyAlignment="1">
      <alignment horizontal="left" vertical="top"/>
    </xf>
    <xf numFmtId="165" fontId="23" fillId="2" borderId="1" xfId="0" applyNumberFormat="1" applyFont="1" applyFill="1" applyBorder="1" applyAlignment="1">
      <alignment horizontal="left" vertical="top"/>
    </xf>
    <xf numFmtId="0" fontId="23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6" fontId="12" fillId="2" borderId="1" xfId="1" applyNumberFormat="1" applyFont="1" applyFill="1" applyBorder="1" applyAlignment="1">
      <alignment horizontal="right"/>
    </xf>
    <xf numFmtId="165" fontId="12" fillId="2" borderId="1" xfId="0" applyNumberFormat="1" applyFont="1" applyFill="1" applyBorder="1" applyAlignment="1">
      <alignment horizontal="right"/>
    </xf>
    <xf numFmtId="165" fontId="12" fillId="2" borderId="1" xfId="0" applyNumberFormat="1" applyFont="1" applyFill="1" applyBorder="1" applyAlignment="1">
      <alignment horizontal="right" vertical="top" wrapText="1"/>
    </xf>
    <xf numFmtId="164" fontId="12" fillId="3" borderId="1" xfId="1" applyFont="1" applyFill="1" applyBorder="1" applyAlignment="1">
      <alignment horizontal="right" vertical="top"/>
    </xf>
    <xf numFmtId="0" fontId="12" fillId="3" borderId="1" xfId="0" applyFont="1" applyFill="1" applyBorder="1" applyAlignment="1">
      <alignment vertical="top"/>
    </xf>
    <xf numFmtId="165" fontId="12" fillId="0" borderId="1" xfId="0" applyNumberFormat="1" applyFont="1" applyBorder="1" applyAlignment="1">
      <alignment horizontal="left" vertical="top"/>
    </xf>
    <xf numFmtId="164" fontId="12" fillId="0" borderId="1" xfId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0" xfId="0" applyFont="1"/>
    <xf numFmtId="0" fontId="13" fillId="4" borderId="1" xfId="0" applyFont="1" applyFill="1" applyBorder="1" applyAlignment="1">
      <alignment horizontal="left" vertical="top"/>
    </xf>
    <xf numFmtId="0" fontId="4" fillId="4" borderId="1" xfId="0" applyFont="1" applyFill="1" applyBorder="1"/>
    <xf numFmtId="164" fontId="12" fillId="4" borderId="1" xfId="1" applyFont="1" applyFill="1" applyBorder="1"/>
    <xf numFmtId="49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 indent="2"/>
    </xf>
    <xf numFmtId="0" fontId="18" fillId="0" borderId="1" xfId="0" applyFont="1" applyBorder="1"/>
    <xf numFmtId="49" fontId="12" fillId="0" borderId="1" xfId="0" applyNumberFormat="1" applyFont="1" applyBorder="1"/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vertical="top"/>
    </xf>
    <xf numFmtId="49" fontId="13" fillId="0" borderId="1" xfId="0" applyNumberFormat="1" applyFont="1" applyBorder="1"/>
    <xf numFmtId="164" fontId="12" fillId="3" borderId="1" xfId="1" applyFont="1" applyFill="1" applyBorder="1" applyAlignment="1">
      <alignment horizontal="center" vertical="top"/>
    </xf>
    <xf numFmtId="164" fontId="13" fillId="3" borderId="1" xfId="1" applyFont="1" applyFill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3" fillId="3" borderId="1" xfId="0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right" vertical="top"/>
    </xf>
    <xf numFmtId="165" fontId="12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165" fontId="15" fillId="2" borderId="1" xfId="0" applyNumberFormat="1" applyFont="1" applyFill="1" applyBorder="1" applyAlignment="1">
      <alignment horizontal="right" vertical="top"/>
    </xf>
    <xf numFmtId="165" fontId="13" fillId="2" borderId="1" xfId="0" applyNumberFormat="1" applyFont="1" applyFill="1" applyBorder="1" applyAlignment="1">
      <alignment horizontal="right" vertical="top"/>
    </xf>
    <xf numFmtId="49" fontId="13" fillId="0" borderId="1" xfId="0" applyNumberFormat="1" applyFont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49" fontId="12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 vertical="top" wrapText="1"/>
    </xf>
    <xf numFmtId="49" fontId="13" fillId="2" borderId="1" xfId="0" applyNumberFormat="1" applyFont="1" applyFill="1" applyBorder="1" applyAlignment="1">
      <alignment horizontal="right"/>
    </xf>
    <xf numFmtId="165" fontId="17" fillId="2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vertical="top" wrapText="1"/>
    </xf>
    <xf numFmtId="164" fontId="15" fillId="3" borderId="1" xfId="1" applyFont="1" applyFill="1" applyBorder="1" applyAlignment="1">
      <alignment vertical="top"/>
    </xf>
    <xf numFmtId="164" fontId="15" fillId="3" borderId="1" xfId="1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164" fontId="13" fillId="3" borderId="1" xfId="1" applyFont="1" applyFill="1" applyBorder="1"/>
    <xf numFmtId="49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vertical="top" wrapText="1"/>
    </xf>
    <xf numFmtId="166" fontId="6" fillId="2" borderId="1" xfId="1" applyNumberFormat="1" applyFont="1" applyFill="1" applyBorder="1" applyAlignment="1">
      <alignment horizontal="right" vertical="top"/>
    </xf>
    <xf numFmtId="164" fontId="26" fillId="2" borderId="0" xfId="0" applyNumberFormat="1" applyFont="1" applyFill="1"/>
    <xf numFmtId="0" fontId="29" fillId="2" borderId="0" xfId="0" applyFont="1" applyFill="1"/>
    <xf numFmtId="164" fontId="30" fillId="2" borderId="1" xfId="1" applyFont="1" applyFill="1" applyBorder="1" applyAlignment="1">
      <alignment vertical="top"/>
    </xf>
    <xf numFmtId="0" fontId="25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164" fontId="12" fillId="2" borderId="0" xfId="1" applyFont="1" applyFill="1" applyAlignment="1" applyProtection="1">
      <alignment horizontal="center"/>
      <protection locked="0"/>
    </xf>
    <xf numFmtId="164" fontId="12" fillId="0" borderId="0" xfId="1" applyFont="1" applyProtection="1">
      <protection locked="0"/>
    </xf>
    <xf numFmtId="0" fontId="13" fillId="3" borderId="1" xfId="0" applyFont="1" applyFill="1" applyBorder="1" applyAlignment="1" applyProtection="1">
      <alignment horizontal="center" vertical="top"/>
      <protection locked="0"/>
    </xf>
    <xf numFmtId="0" fontId="13" fillId="3" borderId="1" xfId="0" applyFont="1" applyFill="1" applyBorder="1" applyAlignment="1" applyProtection="1">
      <alignment horizontal="center" vertical="top" wrapText="1"/>
      <protection locked="0"/>
    </xf>
    <xf numFmtId="164" fontId="15" fillId="3" borderId="1" xfId="1" applyFont="1" applyFill="1" applyBorder="1" applyAlignment="1" applyProtection="1">
      <alignment vertical="top"/>
      <protection locked="0"/>
    </xf>
    <xf numFmtId="164" fontId="15" fillId="3" borderId="1" xfId="1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Protection="1">
      <protection locked="0"/>
    </xf>
    <xf numFmtId="164" fontId="12" fillId="4" borderId="1" xfId="1" applyFont="1" applyFill="1" applyBorder="1" applyProtection="1">
      <protection locked="0"/>
    </xf>
    <xf numFmtId="164" fontId="12" fillId="2" borderId="1" xfId="1" applyFont="1" applyFill="1" applyBorder="1" applyAlignment="1" applyProtection="1">
      <alignment horizontal="right" vertical="top"/>
      <protection locked="0"/>
    </xf>
    <xf numFmtId="164" fontId="12" fillId="2" borderId="1" xfId="1" applyFont="1" applyFill="1" applyBorder="1" applyAlignment="1" applyProtection="1">
      <alignment vertical="top"/>
      <protection locked="0"/>
    </xf>
    <xf numFmtId="0" fontId="12" fillId="2" borderId="1" xfId="0" applyFont="1" applyFill="1" applyBorder="1" applyAlignment="1" applyProtection="1">
      <alignment horizontal="center" vertical="top"/>
      <protection locked="0"/>
    </xf>
    <xf numFmtId="164" fontId="25" fillId="3" borderId="0" xfId="0" applyNumberFormat="1" applyFont="1" applyFill="1" applyProtection="1">
      <protection locked="0"/>
    </xf>
    <xf numFmtId="164" fontId="13" fillId="2" borderId="1" xfId="1" applyFont="1" applyFill="1" applyBorder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164" fontId="4" fillId="2" borderId="1" xfId="1" applyFont="1" applyFill="1" applyBorder="1" applyProtection="1">
      <protection locked="0"/>
    </xf>
    <xf numFmtId="164" fontId="4" fillId="2" borderId="1" xfId="1" applyFont="1" applyFill="1" applyBorder="1" applyAlignment="1" applyProtection="1">
      <alignment vertical="top"/>
      <protection locked="0"/>
    </xf>
    <xf numFmtId="164" fontId="25" fillId="2" borderId="1" xfId="1" applyFont="1" applyFill="1" applyBorder="1" applyAlignment="1" applyProtection="1">
      <alignment vertical="top"/>
      <protection locked="0"/>
    </xf>
    <xf numFmtId="164" fontId="12" fillId="2" borderId="1" xfId="1" applyFont="1" applyFill="1" applyBorder="1" applyProtection="1">
      <protection locked="0"/>
    </xf>
    <xf numFmtId="164" fontId="15" fillId="2" borderId="1" xfId="1" applyFont="1" applyFill="1" applyBorder="1" applyAlignment="1" applyProtection="1">
      <alignment horizontal="right" vertical="top" wrapText="1"/>
      <protection locked="0"/>
    </xf>
    <xf numFmtId="164" fontId="15" fillId="2" borderId="1" xfId="1" applyFont="1" applyFill="1" applyBorder="1" applyAlignment="1" applyProtection="1">
      <alignment vertical="top" wrapText="1"/>
      <protection locked="0"/>
    </xf>
    <xf numFmtId="164" fontId="13" fillId="2" borderId="1" xfId="1" applyFont="1" applyFill="1" applyBorder="1" applyAlignment="1" applyProtection="1">
      <alignment horizontal="right" vertical="top"/>
      <protection locked="0"/>
    </xf>
    <xf numFmtId="164" fontId="13" fillId="4" borderId="1" xfId="1" applyFont="1" applyFill="1" applyBorder="1" applyAlignment="1" applyProtection="1">
      <alignment vertical="top"/>
      <protection locked="0"/>
    </xf>
    <xf numFmtId="164" fontId="13" fillId="2" borderId="1" xfId="1" applyFont="1" applyFill="1" applyBorder="1" applyAlignment="1" applyProtection="1">
      <alignment horizontal="center" vertical="top"/>
      <protection locked="0"/>
    </xf>
    <xf numFmtId="0" fontId="25" fillId="3" borderId="0" xfId="0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12" fillId="0" borderId="1" xfId="1" applyFont="1" applyFill="1" applyBorder="1" applyAlignment="1" applyProtection="1">
      <alignment vertical="top"/>
      <protection locked="0"/>
    </xf>
    <xf numFmtId="164" fontId="12" fillId="0" borderId="1" xfId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Alignment="1" applyProtection="1">
      <alignment vertical="top"/>
      <protection locked="0"/>
    </xf>
    <xf numFmtId="2" fontId="12" fillId="2" borderId="1" xfId="0" applyNumberFormat="1" applyFont="1" applyFill="1" applyBorder="1" applyAlignment="1" applyProtection="1">
      <alignment vertical="top"/>
      <protection locked="0"/>
    </xf>
    <xf numFmtId="2" fontId="12" fillId="2" borderId="1" xfId="0" applyNumberFormat="1" applyFont="1" applyFill="1" applyBorder="1" applyProtection="1">
      <protection locked="0"/>
    </xf>
    <xf numFmtId="164" fontId="13" fillId="2" borderId="1" xfId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164" fontId="12" fillId="0" borderId="1" xfId="1" applyFont="1" applyFill="1" applyBorder="1" applyProtection="1">
      <protection locked="0"/>
    </xf>
    <xf numFmtId="164" fontId="12" fillId="3" borderId="1" xfId="1" applyFont="1" applyFill="1" applyBorder="1" applyAlignment="1" applyProtection="1">
      <alignment horizontal="right" vertical="top"/>
      <protection locked="0"/>
    </xf>
    <xf numFmtId="164" fontId="13" fillId="3" borderId="1" xfId="1" applyFont="1" applyFill="1" applyBorder="1" applyAlignment="1" applyProtection="1">
      <alignment vertical="top"/>
      <protection locked="0"/>
    </xf>
    <xf numFmtId="165" fontId="4" fillId="2" borderId="0" xfId="0" applyNumberFormat="1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164" fontId="4" fillId="2" borderId="0" xfId="1" applyFont="1" applyFill="1" applyBorder="1" applyAlignment="1" applyProtection="1">
      <alignment horizontal="center"/>
      <protection locked="0"/>
    </xf>
    <xf numFmtId="164" fontId="4" fillId="2" borderId="0" xfId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4" fontId="12" fillId="2" borderId="1" xfId="1" applyFont="1" applyFill="1" applyBorder="1" applyAlignment="1" applyProtection="1">
      <alignment horizontal="center" vertical="top"/>
    </xf>
    <xf numFmtId="164" fontId="12" fillId="2" borderId="1" xfId="1" applyFont="1" applyFill="1" applyBorder="1" applyAlignment="1" applyProtection="1">
      <alignment horizontal="center"/>
    </xf>
    <xf numFmtId="165" fontId="12" fillId="0" borderId="1" xfId="0" applyNumberFormat="1" applyFont="1" applyBorder="1" applyAlignment="1">
      <alignment horizontal="left"/>
    </xf>
    <xf numFmtId="166" fontId="12" fillId="2" borderId="1" xfId="1" applyNumberFormat="1" applyFont="1" applyFill="1" applyBorder="1" applyAlignment="1" applyProtection="1">
      <alignment horizontal="center"/>
    </xf>
    <xf numFmtId="0" fontId="25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 applyProtection="1">
      <alignment horizontal="center"/>
    </xf>
    <xf numFmtId="0" fontId="26" fillId="2" borderId="1" xfId="0" applyFont="1" applyFill="1" applyBorder="1" applyAlignment="1">
      <alignment vertical="top"/>
    </xf>
    <xf numFmtId="0" fontId="2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164" fontId="4" fillId="2" borderId="1" xfId="1" applyFont="1" applyFill="1" applyBorder="1" applyAlignment="1" applyProtection="1">
      <alignment horizontal="center" vertical="top"/>
    </xf>
    <xf numFmtId="165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center"/>
    </xf>
    <xf numFmtId="164" fontId="5" fillId="2" borderId="1" xfId="1" applyFont="1" applyFill="1" applyBorder="1" applyAlignment="1" applyProtection="1">
      <alignment horizontal="center" vertical="center"/>
    </xf>
    <xf numFmtId="165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65" fontId="12" fillId="2" borderId="1" xfId="0" applyNumberFormat="1" applyFont="1" applyFill="1" applyBorder="1" applyAlignment="1">
      <alignment horizontal="left" vertical="top" wrapText="1"/>
    </xf>
    <xf numFmtId="164" fontId="5" fillId="2" borderId="1" xfId="1" applyFont="1" applyFill="1" applyBorder="1" applyAlignment="1" applyProtection="1">
      <alignment horizontal="center" vertical="top"/>
    </xf>
    <xf numFmtId="166" fontId="5" fillId="2" borderId="1" xfId="1" applyNumberFormat="1" applyFont="1" applyFill="1" applyBorder="1" applyAlignment="1" applyProtection="1">
      <alignment horizontal="center" vertical="top"/>
    </xf>
    <xf numFmtId="165" fontId="12" fillId="0" borderId="1" xfId="0" applyNumberFormat="1" applyFont="1" applyBorder="1" applyAlignment="1">
      <alignment horizontal="left" vertical="top" wrapText="1"/>
    </xf>
    <xf numFmtId="0" fontId="13" fillId="4" borderId="1" xfId="0" applyFont="1" applyFill="1" applyBorder="1" applyAlignment="1">
      <alignment vertical="top"/>
    </xf>
    <xf numFmtId="164" fontId="13" fillId="4" borderId="1" xfId="1" applyFont="1" applyFill="1" applyBorder="1" applyAlignment="1" applyProtection="1">
      <alignment horizontal="center" vertical="top"/>
    </xf>
    <xf numFmtId="164" fontId="13" fillId="2" borderId="1" xfId="1" applyFont="1" applyFill="1" applyBorder="1" applyAlignment="1" applyProtection="1">
      <alignment horizontal="center" vertical="top"/>
    </xf>
    <xf numFmtId="166" fontId="12" fillId="0" borderId="1" xfId="1" applyNumberFormat="1" applyFont="1" applyFill="1" applyBorder="1" applyAlignment="1" applyProtection="1">
      <alignment horizontal="center" vertical="top"/>
    </xf>
    <xf numFmtId="164" fontId="6" fillId="2" borderId="1" xfId="1" applyFont="1" applyFill="1" applyBorder="1" applyAlignment="1" applyProtection="1">
      <alignment horizontal="center" vertical="top"/>
    </xf>
    <xf numFmtId="166" fontId="12" fillId="2" borderId="1" xfId="1" applyNumberFormat="1" applyFont="1" applyFill="1" applyBorder="1" applyAlignment="1" applyProtection="1">
      <alignment horizontal="center" vertical="top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66" fontId="12" fillId="2" borderId="1" xfId="1" applyNumberFormat="1" applyFont="1" applyFill="1" applyBorder="1" applyAlignment="1" applyProtection="1">
      <alignment horizontal="center" vertical="center"/>
    </xf>
    <xf numFmtId="164" fontId="12" fillId="2" borderId="1" xfId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left"/>
    </xf>
    <xf numFmtId="166" fontId="12" fillId="2" borderId="1" xfId="1" applyNumberFormat="1" applyFont="1" applyFill="1" applyBorder="1" applyAlignment="1" applyProtection="1">
      <alignment vertical="top"/>
    </xf>
    <xf numFmtId="2" fontId="13" fillId="2" borderId="1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164" fontId="12" fillId="3" borderId="1" xfId="1" applyFont="1" applyFill="1" applyBorder="1" applyAlignment="1" applyProtection="1">
      <alignment horizontal="center" vertical="top"/>
    </xf>
    <xf numFmtId="0" fontId="31" fillId="0" borderId="0" xfId="0" applyFont="1"/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32" fillId="2" borderId="1" xfId="0" applyFont="1" applyFill="1" applyBorder="1" applyAlignment="1">
      <alignment vertical="top" wrapText="1"/>
    </xf>
    <xf numFmtId="164" fontId="32" fillId="2" borderId="1" xfId="1" applyFont="1" applyFill="1" applyBorder="1" applyAlignment="1">
      <alignment vertical="top" wrapText="1"/>
    </xf>
    <xf numFmtId="0" fontId="31" fillId="5" borderId="1" xfId="0" applyFont="1" applyFill="1" applyBorder="1"/>
    <xf numFmtId="164" fontId="7" fillId="5" borderId="1" xfId="1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31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4"/>
  <sheetViews>
    <sheetView view="pageBreakPreview" topLeftCell="A235" zoomScaleNormal="100" zoomScaleSheetLayoutView="100" workbookViewId="0">
      <selection activeCell="F248" sqref="F248"/>
    </sheetView>
  </sheetViews>
  <sheetFormatPr baseColWidth="10" defaultColWidth="11.44140625" defaultRowHeight="13.8" x14ac:dyDescent="0.25"/>
  <cols>
    <col min="1" max="1" width="10.33203125" style="12" bestFit="1" customWidth="1"/>
    <col min="2" max="2" width="66.77734375" style="9" customWidth="1"/>
    <col min="3" max="3" width="4.5546875" style="9" customWidth="1"/>
    <col min="4" max="4" width="11.33203125" style="2" bestFit="1" customWidth="1"/>
    <col min="5" max="5" width="12.6640625" style="2" bestFit="1" customWidth="1"/>
    <col min="6" max="6" width="16" style="9" bestFit="1" customWidth="1"/>
    <col min="7" max="8" width="11.44140625" style="9"/>
    <col min="9" max="9" width="55.5546875" style="9" customWidth="1"/>
    <col min="10" max="16384" width="11.44140625" style="9"/>
  </cols>
  <sheetData>
    <row r="1" spans="1:8" ht="40.950000000000003" customHeight="1" x14ac:dyDescent="0.25">
      <c r="A1" s="292" t="s">
        <v>408</v>
      </c>
      <c r="B1" s="292"/>
      <c r="C1" s="292"/>
      <c r="D1" s="292"/>
      <c r="E1" s="292"/>
      <c r="F1" s="292"/>
    </row>
    <row r="2" spans="1:8" ht="17.399999999999999" x14ac:dyDescent="0.3">
      <c r="A2" s="160"/>
      <c r="B2" s="131"/>
      <c r="C2" s="131"/>
      <c r="D2" s="131"/>
      <c r="E2" s="131"/>
      <c r="F2" s="131"/>
    </row>
    <row r="3" spans="1:8" x14ac:dyDescent="0.25">
      <c r="A3" s="103"/>
      <c r="B3" s="18"/>
      <c r="C3" s="18"/>
      <c r="D3" s="19"/>
      <c r="E3" s="20"/>
      <c r="F3" s="17"/>
    </row>
    <row r="4" spans="1:8" ht="26.4" x14ac:dyDescent="0.25">
      <c r="A4" s="147" t="s">
        <v>379</v>
      </c>
      <c r="B4" s="186" t="s">
        <v>0</v>
      </c>
      <c r="C4" s="146" t="s">
        <v>489</v>
      </c>
      <c r="D4" s="187" t="s">
        <v>487</v>
      </c>
      <c r="E4" s="188" t="s">
        <v>486</v>
      </c>
      <c r="F4" s="188" t="s">
        <v>488</v>
      </c>
    </row>
    <row r="5" spans="1:8" x14ac:dyDescent="0.25">
      <c r="A5" s="162" t="s">
        <v>265</v>
      </c>
      <c r="B5" s="132" t="s">
        <v>283</v>
      </c>
      <c r="C5" s="133"/>
      <c r="D5" s="133"/>
      <c r="E5" s="133"/>
      <c r="F5" s="134"/>
    </row>
    <row r="6" spans="1:8" x14ac:dyDescent="0.25">
      <c r="A6" s="163" t="s">
        <v>1</v>
      </c>
      <c r="B6" s="64" t="s">
        <v>2</v>
      </c>
      <c r="C6" s="21"/>
      <c r="D6" s="34"/>
      <c r="E6" s="27"/>
      <c r="F6" s="28"/>
    </row>
    <row r="7" spans="1:8" x14ac:dyDescent="0.25">
      <c r="A7" s="164" t="s">
        <v>215</v>
      </c>
      <c r="B7" s="29" t="s">
        <v>268</v>
      </c>
      <c r="C7" s="30" t="s">
        <v>3</v>
      </c>
      <c r="D7" s="82">
        <v>1</v>
      </c>
      <c r="E7" s="27"/>
      <c r="F7" s="28">
        <f>D7*E7</f>
        <v>0</v>
      </c>
      <c r="G7" s="11"/>
      <c r="H7" s="11"/>
    </row>
    <row r="8" spans="1:8" x14ac:dyDescent="0.25">
      <c r="A8" s="165"/>
      <c r="B8" s="52" t="s">
        <v>269</v>
      </c>
      <c r="C8" s="32"/>
      <c r="D8" s="82"/>
      <c r="E8" s="27"/>
      <c r="F8" s="33">
        <f>SUM(F7:F7)</f>
        <v>0</v>
      </c>
      <c r="G8" s="11"/>
      <c r="H8" s="11"/>
    </row>
    <row r="9" spans="1:8" x14ac:dyDescent="0.25">
      <c r="A9" s="163" t="s">
        <v>10</v>
      </c>
      <c r="B9" s="64" t="s">
        <v>11</v>
      </c>
      <c r="C9" s="35"/>
      <c r="D9" s="82"/>
      <c r="E9" s="82"/>
      <c r="F9" s="36"/>
      <c r="G9" s="11"/>
      <c r="H9" s="11"/>
    </row>
    <row r="10" spans="1:8" x14ac:dyDescent="0.25">
      <c r="A10" s="166" t="s">
        <v>15</v>
      </c>
      <c r="B10" s="38" t="s">
        <v>16</v>
      </c>
      <c r="C10" s="30"/>
      <c r="D10" s="27"/>
      <c r="E10" s="27"/>
      <c r="F10" s="28">
        <f t="shared" ref="F10:F12" si="0">+D10*E10</f>
        <v>0</v>
      </c>
      <c r="G10" s="11"/>
      <c r="H10" s="11"/>
    </row>
    <row r="11" spans="1:8" ht="15.6" x14ac:dyDescent="0.25">
      <c r="A11" s="166" t="s">
        <v>17</v>
      </c>
      <c r="B11" s="38" t="s">
        <v>18</v>
      </c>
      <c r="C11" s="30" t="s">
        <v>380</v>
      </c>
      <c r="D11" s="39">
        <v>390.7</v>
      </c>
      <c r="E11" s="27"/>
      <c r="F11" s="28">
        <f t="shared" si="0"/>
        <v>0</v>
      </c>
      <c r="G11" s="11"/>
      <c r="H11" s="11"/>
    </row>
    <row r="12" spans="1:8" ht="15.6" x14ac:dyDescent="0.25">
      <c r="A12" s="166" t="s">
        <v>293</v>
      </c>
      <c r="B12" s="38" t="s">
        <v>298</v>
      </c>
      <c r="C12" s="30" t="s">
        <v>446</v>
      </c>
      <c r="D12" s="39">
        <v>542.64</v>
      </c>
      <c r="E12" s="27"/>
      <c r="F12" s="28">
        <f t="shared" si="0"/>
        <v>0</v>
      </c>
      <c r="G12" s="11"/>
      <c r="H12" s="11"/>
    </row>
    <row r="13" spans="1:8" x14ac:dyDescent="0.25">
      <c r="A13" s="123"/>
      <c r="B13" s="70" t="s">
        <v>19</v>
      </c>
      <c r="C13" s="1"/>
      <c r="D13" s="82"/>
      <c r="E13" s="27"/>
      <c r="F13" s="33">
        <f>SUM(F10:F12)</f>
        <v>0</v>
      </c>
      <c r="G13" s="11"/>
      <c r="H13" s="11"/>
    </row>
    <row r="14" spans="1:8" x14ac:dyDescent="0.25">
      <c r="A14" s="180" t="s">
        <v>20</v>
      </c>
      <c r="B14" s="64" t="s">
        <v>21</v>
      </c>
      <c r="C14" s="1"/>
      <c r="D14" s="82"/>
      <c r="E14" s="27"/>
      <c r="F14" s="28"/>
      <c r="G14" s="11"/>
      <c r="H14" s="11"/>
    </row>
    <row r="15" spans="1:8" ht="15.6" x14ac:dyDescent="0.25">
      <c r="A15" s="166" t="s">
        <v>25</v>
      </c>
      <c r="B15" s="38" t="s">
        <v>284</v>
      </c>
      <c r="C15" s="30" t="s">
        <v>381</v>
      </c>
      <c r="D15" s="122">
        <v>26.58</v>
      </c>
      <c r="E15" s="27"/>
      <c r="F15" s="28">
        <f t="shared" ref="F15" si="1">+D15*E15</f>
        <v>0</v>
      </c>
      <c r="G15" s="11"/>
      <c r="H15" s="11"/>
    </row>
    <row r="16" spans="1:8" x14ac:dyDescent="0.25">
      <c r="A16" s="166"/>
      <c r="B16" s="70" t="s">
        <v>26</v>
      </c>
      <c r="C16" s="30"/>
      <c r="D16" s="27"/>
      <c r="E16" s="27"/>
      <c r="F16" s="55">
        <f>SUM(F15)</f>
        <v>0</v>
      </c>
      <c r="G16" s="11"/>
      <c r="H16" s="11"/>
    </row>
    <row r="17" spans="1:8" x14ac:dyDescent="0.25">
      <c r="A17" s="171" t="s">
        <v>27</v>
      </c>
      <c r="B17" s="70" t="s">
        <v>28</v>
      </c>
      <c r="C17" s="35"/>
      <c r="D17" s="31"/>
      <c r="E17" s="28"/>
      <c r="F17" s="28"/>
      <c r="G17" s="11"/>
      <c r="H17" s="11"/>
    </row>
    <row r="18" spans="1:8" x14ac:dyDescent="0.25">
      <c r="A18" s="167" t="s">
        <v>29</v>
      </c>
      <c r="B18" s="139" t="s">
        <v>30</v>
      </c>
      <c r="C18" s="35"/>
      <c r="D18" s="31"/>
      <c r="E18" s="28"/>
      <c r="F18" s="28"/>
      <c r="G18" s="11"/>
      <c r="H18" s="11"/>
    </row>
    <row r="19" spans="1:8" x14ac:dyDescent="0.25">
      <c r="A19" s="167" t="s">
        <v>31</v>
      </c>
      <c r="B19" s="139" t="s">
        <v>32</v>
      </c>
      <c r="C19" s="30" t="s">
        <v>33</v>
      </c>
      <c r="D19" s="44">
        <v>15</v>
      </c>
      <c r="E19" s="28"/>
      <c r="F19" s="28">
        <f>+D19*E19</f>
        <v>0</v>
      </c>
      <c r="G19" s="11"/>
      <c r="H19" s="11"/>
    </row>
    <row r="20" spans="1:8" x14ac:dyDescent="0.25">
      <c r="A20" s="167" t="s">
        <v>34</v>
      </c>
      <c r="B20" s="67" t="s">
        <v>35</v>
      </c>
      <c r="C20" s="35" t="s">
        <v>36</v>
      </c>
      <c r="D20" s="31">
        <v>1</v>
      </c>
      <c r="E20" s="28"/>
      <c r="F20" s="28">
        <f>+D20*E20</f>
        <v>0</v>
      </c>
      <c r="G20" s="11"/>
      <c r="H20" s="11"/>
    </row>
    <row r="21" spans="1:8" x14ac:dyDescent="0.25">
      <c r="A21" s="167"/>
      <c r="B21" s="70" t="s">
        <v>266</v>
      </c>
      <c r="C21" s="1"/>
      <c r="D21" s="31"/>
      <c r="E21" s="36"/>
      <c r="F21" s="23">
        <f>SUM(F18:F20)</f>
        <v>0</v>
      </c>
      <c r="G21" s="11"/>
      <c r="H21" s="11"/>
    </row>
    <row r="22" spans="1:8" x14ac:dyDescent="0.25">
      <c r="A22" s="184" t="s">
        <v>54</v>
      </c>
      <c r="B22" s="185" t="s">
        <v>55</v>
      </c>
      <c r="C22" s="35"/>
      <c r="D22" s="31"/>
      <c r="E22" s="36"/>
      <c r="F22" s="36"/>
      <c r="G22" s="11"/>
      <c r="H22" s="11"/>
    </row>
    <row r="23" spans="1:8" x14ac:dyDescent="0.25">
      <c r="A23" s="123" t="s">
        <v>61</v>
      </c>
      <c r="B23" s="38" t="s">
        <v>62</v>
      </c>
      <c r="C23" s="30" t="s">
        <v>39</v>
      </c>
      <c r="D23" s="48">
        <v>5</v>
      </c>
      <c r="E23" s="36"/>
      <c r="F23" s="28">
        <f t="shared" ref="F23:F24" si="2">+D23*E23</f>
        <v>0</v>
      </c>
      <c r="G23" s="11"/>
      <c r="H23" s="11"/>
    </row>
    <row r="24" spans="1:8" x14ac:dyDescent="0.25">
      <c r="A24" s="124" t="s">
        <v>63</v>
      </c>
      <c r="B24" s="25" t="s">
        <v>64</v>
      </c>
      <c r="C24" s="30"/>
      <c r="D24" s="50"/>
      <c r="E24" s="28"/>
      <c r="F24" s="28">
        <f t="shared" si="2"/>
        <v>0</v>
      </c>
      <c r="G24" s="11"/>
      <c r="H24" s="11"/>
    </row>
    <row r="25" spans="1:8" ht="26.4" x14ac:dyDescent="0.25">
      <c r="A25" s="124" t="s">
        <v>454</v>
      </c>
      <c r="B25" s="38" t="s">
        <v>65</v>
      </c>
      <c r="C25" s="30" t="s">
        <v>36</v>
      </c>
      <c r="D25" s="50">
        <v>1</v>
      </c>
      <c r="E25" s="28"/>
      <c r="F25" s="28">
        <f t="shared" ref="F25" si="3">+D25*E25</f>
        <v>0</v>
      </c>
      <c r="G25" s="11"/>
      <c r="H25" s="11"/>
    </row>
    <row r="26" spans="1:8" x14ac:dyDescent="0.25">
      <c r="A26" s="124" t="s">
        <v>68</v>
      </c>
      <c r="B26" s="38" t="s">
        <v>70</v>
      </c>
      <c r="C26" s="30" t="s">
        <v>71</v>
      </c>
      <c r="D26" s="50">
        <v>1</v>
      </c>
      <c r="E26" s="28"/>
      <c r="F26" s="28">
        <f>+D26*E26</f>
        <v>0</v>
      </c>
      <c r="G26" s="11"/>
      <c r="H26" s="11"/>
    </row>
    <row r="27" spans="1:8" x14ac:dyDescent="0.25">
      <c r="A27" s="168"/>
      <c r="B27" s="52" t="s">
        <v>72</v>
      </c>
      <c r="C27" s="53"/>
      <c r="D27" s="31"/>
      <c r="E27" s="36"/>
      <c r="F27" s="33">
        <f>SUM(F23:F26)</f>
        <v>0</v>
      </c>
      <c r="G27" s="11"/>
      <c r="H27" s="11"/>
    </row>
    <row r="28" spans="1:8" x14ac:dyDescent="0.25">
      <c r="A28" s="169"/>
      <c r="B28" s="64" t="s">
        <v>73</v>
      </c>
      <c r="C28" s="26"/>
      <c r="D28" s="26"/>
      <c r="E28" s="54"/>
      <c r="F28" s="55">
        <f>F27+F21+F16+F13+F8</f>
        <v>0</v>
      </c>
      <c r="G28" s="11"/>
      <c r="H28" s="11"/>
    </row>
    <row r="29" spans="1:8" x14ac:dyDescent="0.25">
      <c r="A29" s="162" t="s">
        <v>74</v>
      </c>
      <c r="B29" s="132" t="s">
        <v>75</v>
      </c>
      <c r="C29" s="133"/>
      <c r="D29" s="133"/>
      <c r="E29" s="133"/>
      <c r="F29" s="134"/>
      <c r="G29" s="11"/>
      <c r="H29" s="11"/>
    </row>
    <row r="30" spans="1:8" x14ac:dyDescent="0.25">
      <c r="A30" s="57" t="s">
        <v>10</v>
      </c>
      <c r="B30" s="64" t="s">
        <v>11</v>
      </c>
      <c r="C30" s="21"/>
      <c r="D30" s="56"/>
      <c r="E30" s="56"/>
      <c r="F30" s="56"/>
      <c r="G30" s="11"/>
      <c r="H30" s="11"/>
    </row>
    <row r="31" spans="1:8" ht="26.4" x14ac:dyDescent="0.25">
      <c r="A31" s="166" t="s">
        <v>413</v>
      </c>
      <c r="B31" s="38" t="s">
        <v>76</v>
      </c>
      <c r="C31" s="30" t="s">
        <v>380</v>
      </c>
      <c r="D31" s="34">
        <v>47.71</v>
      </c>
      <c r="E31" s="28"/>
      <c r="F31" s="27">
        <f t="shared" ref="F31" si="4">+D31*E31</f>
        <v>0</v>
      </c>
      <c r="G31" s="11"/>
      <c r="H31" s="11"/>
    </row>
    <row r="32" spans="1:8" x14ac:dyDescent="0.25">
      <c r="A32" s="166"/>
      <c r="B32" s="64" t="s">
        <v>77</v>
      </c>
      <c r="C32" s="37"/>
      <c r="D32" s="34"/>
      <c r="E32" s="28"/>
      <c r="F32" s="33">
        <f>SUM(F31:F31)</f>
        <v>0</v>
      </c>
      <c r="G32" s="11"/>
      <c r="H32" s="11"/>
    </row>
    <row r="33" spans="1:8" x14ac:dyDescent="0.25">
      <c r="A33" s="180" t="s">
        <v>78</v>
      </c>
      <c r="B33" s="64" t="s">
        <v>79</v>
      </c>
      <c r="C33" s="51"/>
      <c r="D33" s="31"/>
      <c r="E33" s="36"/>
      <c r="F33" s="36"/>
      <c r="G33" s="11"/>
      <c r="H33" s="11"/>
    </row>
    <row r="34" spans="1:8" x14ac:dyDescent="0.25">
      <c r="A34" s="170" t="s">
        <v>80</v>
      </c>
      <c r="B34" s="139" t="s">
        <v>81</v>
      </c>
      <c r="C34" s="58"/>
      <c r="D34" s="31"/>
      <c r="E34" s="36"/>
      <c r="F34" s="36"/>
      <c r="G34" s="11"/>
      <c r="H34" s="11"/>
    </row>
    <row r="35" spans="1:8" ht="15.6" x14ac:dyDescent="0.25">
      <c r="A35" s="170" t="s">
        <v>82</v>
      </c>
      <c r="B35" s="59" t="s">
        <v>83</v>
      </c>
      <c r="C35" s="35" t="s">
        <v>380</v>
      </c>
      <c r="D35" s="31">
        <v>2.91</v>
      </c>
      <c r="E35" s="36"/>
      <c r="F35" s="27">
        <f t="shared" ref="F35:F48" si="5">+D35*E35</f>
        <v>0</v>
      </c>
      <c r="G35" s="11"/>
      <c r="H35" s="11"/>
    </row>
    <row r="36" spans="1:8" ht="15.6" x14ac:dyDescent="0.25">
      <c r="A36" s="170" t="s">
        <v>84</v>
      </c>
      <c r="B36" s="59" t="s">
        <v>412</v>
      </c>
      <c r="C36" s="35" t="s">
        <v>380</v>
      </c>
      <c r="D36" s="34">
        <v>30.15</v>
      </c>
      <c r="E36" s="28"/>
      <c r="F36" s="27">
        <f t="shared" si="5"/>
        <v>0</v>
      </c>
      <c r="G36" s="11"/>
      <c r="H36" s="11"/>
    </row>
    <row r="37" spans="1:8" x14ac:dyDescent="0.25">
      <c r="A37" s="170" t="s">
        <v>86</v>
      </c>
      <c r="B37" s="38" t="s">
        <v>458</v>
      </c>
      <c r="C37" s="30" t="s">
        <v>33</v>
      </c>
      <c r="D37" s="34">
        <v>18.61</v>
      </c>
      <c r="E37" s="36"/>
      <c r="F37" s="27">
        <f t="shared" si="5"/>
        <v>0</v>
      </c>
      <c r="G37" s="11"/>
      <c r="H37" s="11"/>
    </row>
    <row r="38" spans="1:8" ht="15.6" x14ac:dyDescent="0.25">
      <c r="A38" s="170" t="s">
        <v>87</v>
      </c>
      <c r="B38" s="38" t="s">
        <v>88</v>
      </c>
      <c r="C38" s="30" t="s">
        <v>380</v>
      </c>
      <c r="D38" s="34">
        <v>2.94</v>
      </c>
      <c r="E38" s="28"/>
      <c r="F38" s="27">
        <f t="shared" si="5"/>
        <v>0</v>
      </c>
      <c r="G38" s="11"/>
      <c r="H38" s="11"/>
    </row>
    <row r="39" spans="1:8" x14ac:dyDescent="0.25">
      <c r="A39" s="166" t="s">
        <v>416</v>
      </c>
      <c r="B39" s="38" t="s">
        <v>89</v>
      </c>
      <c r="C39" s="30"/>
      <c r="D39" s="34"/>
      <c r="E39" s="28"/>
      <c r="F39" s="27">
        <f t="shared" si="5"/>
        <v>0</v>
      </c>
      <c r="G39" s="11"/>
      <c r="H39" s="11"/>
    </row>
    <row r="40" spans="1:8" ht="15.6" x14ac:dyDescent="0.25">
      <c r="A40" s="166" t="s">
        <v>414</v>
      </c>
      <c r="B40" s="67" t="s">
        <v>382</v>
      </c>
      <c r="C40" s="30"/>
      <c r="D40" s="34"/>
      <c r="E40" s="28"/>
      <c r="F40" s="27">
        <f t="shared" si="5"/>
        <v>0</v>
      </c>
      <c r="G40" s="11"/>
      <c r="H40" s="11"/>
    </row>
    <row r="41" spans="1:8" ht="15.6" x14ac:dyDescent="0.25">
      <c r="A41" s="166" t="s">
        <v>415</v>
      </c>
      <c r="B41" s="38" t="s">
        <v>90</v>
      </c>
      <c r="C41" s="30" t="s">
        <v>380</v>
      </c>
      <c r="D41" s="31">
        <v>3.33</v>
      </c>
      <c r="E41" s="36"/>
      <c r="F41" s="27">
        <f t="shared" si="5"/>
        <v>0</v>
      </c>
      <c r="G41" s="11"/>
      <c r="H41" s="11"/>
    </row>
    <row r="42" spans="1:8" ht="15.6" x14ac:dyDescent="0.25">
      <c r="A42" s="166" t="s">
        <v>417</v>
      </c>
      <c r="B42" s="38" t="s">
        <v>91</v>
      </c>
      <c r="C42" s="30" t="s">
        <v>380</v>
      </c>
      <c r="D42" s="34">
        <v>1.43</v>
      </c>
      <c r="E42" s="36"/>
      <c r="F42" s="27">
        <f t="shared" si="5"/>
        <v>0</v>
      </c>
      <c r="G42" s="11"/>
      <c r="H42" s="11"/>
    </row>
    <row r="43" spans="1:8" ht="15.6" x14ac:dyDescent="0.25">
      <c r="A43" s="166" t="s">
        <v>418</v>
      </c>
      <c r="B43" s="38" t="s">
        <v>423</v>
      </c>
      <c r="C43" s="30" t="s">
        <v>380</v>
      </c>
      <c r="D43" s="34">
        <v>4.96</v>
      </c>
      <c r="E43" s="36"/>
      <c r="F43" s="27">
        <f t="shared" si="5"/>
        <v>0</v>
      </c>
      <c r="G43" s="11"/>
      <c r="H43" s="11"/>
    </row>
    <row r="44" spans="1:8" ht="15.6" x14ac:dyDescent="0.25">
      <c r="A44" s="166" t="s">
        <v>419</v>
      </c>
      <c r="B44" s="38" t="s">
        <v>93</v>
      </c>
      <c r="C44" s="30" t="s">
        <v>380</v>
      </c>
      <c r="D44" s="31">
        <v>1.72</v>
      </c>
      <c r="E44" s="36"/>
      <c r="F44" s="27">
        <f t="shared" si="5"/>
        <v>0</v>
      </c>
      <c r="G44" s="11"/>
      <c r="H44" s="11"/>
    </row>
    <row r="45" spans="1:8" ht="15.6" x14ac:dyDescent="0.25">
      <c r="A45" s="166" t="s">
        <v>420</v>
      </c>
      <c r="B45" s="38" t="s">
        <v>424</v>
      </c>
      <c r="C45" s="30" t="s">
        <v>380</v>
      </c>
      <c r="D45" s="31">
        <v>1.65</v>
      </c>
      <c r="E45" s="36"/>
      <c r="F45" s="27">
        <f t="shared" si="5"/>
        <v>0</v>
      </c>
      <c r="G45" s="11"/>
      <c r="H45" s="11"/>
    </row>
    <row r="46" spans="1:8" ht="15.6" x14ac:dyDescent="0.25">
      <c r="A46" s="166" t="s">
        <v>421</v>
      </c>
      <c r="B46" s="38" t="s">
        <v>95</v>
      </c>
      <c r="C46" s="30" t="s">
        <v>380</v>
      </c>
      <c r="D46" s="34">
        <v>14.39</v>
      </c>
      <c r="E46" s="28"/>
      <c r="F46" s="27">
        <f t="shared" si="5"/>
        <v>0</v>
      </c>
      <c r="G46" s="11"/>
      <c r="H46" s="11"/>
    </row>
    <row r="47" spans="1:8" ht="15.6" x14ac:dyDescent="0.25">
      <c r="A47" s="166" t="s">
        <v>422</v>
      </c>
      <c r="B47" s="38" t="s">
        <v>96</v>
      </c>
      <c r="C47" s="30" t="s">
        <v>380</v>
      </c>
      <c r="D47" s="31">
        <v>0.65</v>
      </c>
      <c r="E47" s="36"/>
      <c r="F47" s="27">
        <f t="shared" si="5"/>
        <v>0</v>
      </c>
      <c r="G47" s="11"/>
      <c r="H47" s="11"/>
    </row>
    <row r="48" spans="1:8" ht="15.6" x14ac:dyDescent="0.25">
      <c r="A48" s="86" t="s">
        <v>425</v>
      </c>
      <c r="B48" s="38" t="s">
        <v>383</v>
      </c>
      <c r="C48" s="30"/>
      <c r="D48" s="31"/>
      <c r="E48" s="28"/>
      <c r="F48" s="27">
        <f t="shared" si="5"/>
        <v>0</v>
      </c>
      <c r="G48" s="11"/>
      <c r="H48" s="11"/>
    </row>
    <row r="49" spans="1:8" ht="26.4" x14ac:dyDescent="0.25">
      <c r="A49" s="166" t="s">
        <v>426</v>
      </c>
      <c r="B49" s="38" t="s">
        <v>477</v>
      </c>
      <c r="C49" s="30" t="s">
        <v>380</v>
      </c>
      <c r="D49" s="34">
        <v>7.81</v>
      </c>
      <c r="E49" s="28"/>
      <c r="F49" s="27">
        <f>+D49*E49</f>
        <v>0</v>
      </c>
      <c r="G49" s="11"/>
      <c r="H49" s="11"/>
    </row>
    <row r="50" spans="1:8" ht="15.6" x14ac:dyDescent="0.25">
      <c r="A50" s="166" t="s">
        <v>427</v>
      </c>
      <c r="B50" s="38" t="s">
        <v>97</v>
      </c>
      <c r="C50" s="30" t="s">
        <v>380</v>
      </c>
      <c r="D50" s="31">
        <v>0.6</v>
      </c>
      <c r="E50" s="28"/>
      <c r="F50" s="27">
        <f>+D50*E50</f>
        <v>0</v>
      </c>
      <c r="G50" s="11"/>
      <c r="H50" s="11"/>
    </row>
    <row r="51" spans="1:8" x14ac:dyDescent="0.25">
      <c r="A51" s="123"/>
      <c r="B51" s="64" t="s">
        <v>98</v>
      </c>
      <c r="C51" s="37"/>
      <c r="D51" s="34"/>
      <c r="E51" s="28"/>
      <c r="F51" s="33">
        <f>SUM(F34:F50)</f>
        <v>0</v>
      </c>
      <c r="G51" s="11"/>
      <c r="H51" s="11"/>
    </row>
    <row r="52" spans="1:8" x14ac:dyDescent="0.25">
      <c r="A52" s="180" t="s">
        <v>99</v>
      </c>
      <c r="B52" s="64" t="s">
        <v>100</v>
      </c>
      <c r="C52" s="21"/>
      <c r="D52" s="34"/>
      <c r="E52" s="28"/>
      <c r="F52" s="28"/>
      <c r="G52" s="11"/>
      <c r="H52" s="11"/>
    </row>
    <row r="53" spans="1:8" ht="15.6" x14ac:dyDescent="0.25">
      <c r="A53" s="166" t="s">
        <v>101</v>
      </c>
      <c r="B53" s="38" t="s">
        <v>102</v>
      </c>
      <c r="C53" s="30" t="s">
        <v>384</v>
      </c>
      <c r="D53" s="31">
        <v>153.77000000000001</v>
      </c>
      <c r="E53" s="36"/>
      <c r="F53" s="27">
        <f>+D53*E53</f>
        <v>0</v>
      </c>
      <c r="G53" s="11"/>
      <c r="H53" s="11"/>
    </row>
    <row r="54" spans="1:8" ht="15.6" x14ac:dyDescent="0.25">
      <c r="A54" s="166" t="s">
        <v>103</v>
      </c>
      <c r="B54" s="38" t="s">
        <v>104</v>
      </c>
      <c r="C54" s="30" t="s">
        <v>380</v>
      </c>
      <c r="D54" s="31">
        <v>38.44</v>
      </c>
      <c r="E54" s="36"/>
      <c r="F54" s="27">
        <f>+D54*E54</f>
        <v>0</v>
      </c>
      <c r="G54" s="11"/>
      <c r="H54" s="11"/>
    </row>
    <row r="55" spans="1:8" ht="15.6" x14ac:dyDescent="0.25">
      <c r="A55" s="166" t="s">
        <v>105</v>
      </c>
      <c r="B55" s="38" t="s">
        <v>106</v>
      </c>
      <c r="C55" s="30" t="s">
        <v>384</v>
      </c>
      <c r="D55" s="34">
        <v>153.77000000000001</v>
      </c>
      <c r="E55" s="28"/>
      <c r="F55" s="27">
        <f>+D55*E55</f>
        <v>0</v>
      </c>
      <c r="G55" s="11"/>
      <c r="H55" s="11"/>
    </row>
    <row r="56" spans="1:8" x14ac:dyDescent="0.25">
      <c r="A56" s="86"/>
      <c r="B56" s="64" t="s">
        <v>107</v>
      </c>
      <c r="C56" s="37"/>
      <c r="D56" s="34"/>
      <c r="E56" s="28"/>
      <c r="F56" s="33">
        <f>SUM(F53:F55)</f>
        <v>0</v>
      </c>
      <c r="G56" s="11"/>
      <c r="H56" s="11"/>
    </row>
    <row r="57" spans="1:8" x14ac:dyDescent="0.25">
      <c r="A57" s="180" t="s">
        <v>20</v>
      </c>
      <c r="B57" s="64" t="s">
        <v>21</v>
      </c>
      <c r="C57" s="58"/>
      <c r="D57" s="31"/>
      <c r="E57" s="36"/>
      <c r="F57" s="36"/>
      <c r="G57" s="11"/>
      <c r="H57" s="11"/>
    </row>
    <row r="58" spans="1:8" x14ac:dyDescent="0.25">
      <c r="A58" s="166" t="s">
        <v>108</v>
      </c>
      <c r="B58" s="38" t="s">
        <v>109</v>
      </c>
      <c r="C58" s="30" t="s">
        <v>33</v>
      </c>
      <c r="D58" s="34">
        <v>78.72</v>
      </c>
      <c r="E58" s="28"/>
      <c r="F58" s="27">
        <f t="shared" ref="F58:F61" si="6">+D58*E58</f>
        <v>0</v>
      </c>
      <c r="G58" s="11"/>
      <c r="H58" s="11"/>
    </row>
    <row r="59" spans="1:8" x14ac:dyDescent="0.25">
      <c r="A59" s="166" t="s">
        <v>110</v>
      </c>
      <c r="B59" s="67" t="s">
        <v>431</v>
      </c>
      <c r="C59" s="35"/>
      <c r="D59" s="34"/>
      <c r="E59" s="28"/>
      <c r="F59" s="27">
        <f t="shared" si="6"/>
        <v>0</v>
      </c>
      <c r="G59" s="11"/>
      <c r="H59" s="11"/>
    </row>
    <row r="60" spans="1:8" ht="15.6" x14ac:dyDescent="0.25">
      <c r="A60" s="86" t="s">
        <v>114</v>
      </c>
      <c r="B60" s="59" t="s">
        <v>115</v>
      </c>
      <c r="C60" s="30" t="s">
        <v>384</v>
      </c>
      <c r="D60" s="34">
        <v>257.29000000000002</v>
      </c>
      <c r="E60" s="28"/>
      <c r="F60" s="27">
        <f t="shared" si="6"/>
        <v>0</v>
      </c>
      <c r="G60" s="11"/>
      <c r="H60" s="11"/>
    </row>
    <row r="61" spans="1:8" ht="15.6" x14ac:dyDescent="0.25">
      <c r="A61" s="166" t="s">
        <v>116</v>
      </c>
      <c r="B61" s="38" t="s">
        <v>117</v>
      </c>
      <c r="C61" s="30" t="s">
        <v>384</v>
      </c>
      <c r="D61" s="31">
        <v>12.71</v>
      </c>
      <c r="E61" s="36"/>
      <c r="F61" s="27">
        <f t="shared" si="6"/>
        <v>0</v>
      </c>
      <c r="G61" s="11"/>
      <c r="H61" s="11"/>
    </row>
    <row r="62" spans="1:8" x14ac:dyDescent="0.25">
      <c r="A62" s="166"/>
      <c r="B62" s="64" t="s">
        <v>120</v>
      </c>
      <c r="C62" s="37"/>
      <c r="D62" s="34"/>
      <c r="E62" s="28"/>
      <c r="F62" s="33">
        <f>SUM(F58:F61)</f>
        <v>0</v>
      </c>
      <c r="G62" s="11"/>
      <c r="H62" s="11"/>
    </row>
    <row r="63" spans="1:8" x14ac:dyDescent="0.25">
      <c r="A63" s="171" t="s">
        <v>121</v>
      </c>
      <c r="B63" s="70" t="s">
        <v>122</v>
      </c>
      <c r="C63" s="30"/>
      <c r="D63" s="31"/>
      <c r="E63" s="36"/>
      <c r="F63" s="36"/>
      <c r="G63" s="11"/>
      <c r="H63" s="11"/>
    </row>
    <row r="64" spans="1:8" x14ac:dyDescent="0.25">
      <c r="A64" s="167" t="s">
        <v>123</v>
      </c>
      <c r="B64" s="67" t="s">
        <v>124</v>
      </c>
      <c r="C64" s="35"/>
      <c r="D64" s="31"/>
      <c r="E64" s="36"/>
      <c r="F64" s="36"/>
      <c r="G64" s="11"/>
      <c r="H64" s="11"/>
    </row>
    <row r="65" spans="1:8" ht="15.6" x14ac:dyDescent="0.25">
      <c r="A65" s="167" t="s">
        <v>125</v>
      </c>
      <c r="B65" s="67" t="s">
        <v>126</v>
      </c>
      <c r="C65" s="30" t="s">
        <v>384</v>
      </c>
      <c r="D65" s="34">
        <v>313.62</v>
      </c>
      <c r="E65" s="28"/>
      <c r="F65" s="27">
        <f t="shared" ref="F65:F71" si="7">+D65*E65</f>
        <v>0</v>
      </c>
      <c r="G65" s="11"/>
      <c r="H65" s="11"/>
    </row>
    <row r="66" spans="1:8" x14ac:dyDescent="0.25">
      <c r="A66" s="167" t="s">
        <v>127</v>
      </c>
      <c r="B66" s="38" t="s">
        <v>128</v>
      </c>
      <c r="C66" s="35" t="s">
        <v>24</v>
      </c>
      <c r="D66" s="34"/>
      <c r="E66" s="28"/>
      <c r="F66" s="27">
        <f t="shared" si="7"/>
        <v>0</v>
      </c>
      <c r="G66" s="11"/>
      <c r="H66" s="11"/>
    </row>
    <row r="67" spans="1:8" ht="15.6" x14ac:dyDescent="0.25">
      <c r="A67" s="167" t="s">
        <v>129</v>
      </c>
      <c r="B67" s="38" t="s">
        <v>130</v>
      </c>
      <c r="C67" s="30" t="s">
        <v>384</v>
      </c>
      <c r="D67" s="34">
        <v>75.88</v>
      </c>
      <c r="E67" s="28"/>
      <c r="F67" s="27">
        <f>+D67*E67</f>
        <v>0</v>
      </c>
      <c r="G67" s="11"/>
      <c r="H67" s="11"/>
    </row>
    <row r="68" spans="1:8" x14ac:dyDescent="0.25">
      <c r="A68" s="167" t="s">
        <v>134</v>
      </c>
      <c r="B68" s="67" t="s">
        <v>135</v>
      </c>
      <c r="C68" s="35"/>
      <c r="D68" s="34"/>
      <c r="E68" s="28"/>
      <c r="F68" s="27">
        <f t="shared" si="7"/>
        <v>0</v>
      </c>
      <c r="G68" s="11"/>
      <c r="H68" s="11"/>
    </row>
    <row r="69" spans="1:8" ht="15.6" x14ac:dyDescent="0.25">
      <c r="A69" s="169" t="s">
        <v>136</v>
      </c>
      <c r="B69" s="96" t="s">
        <v>137</v>
      </c>
      <c r="C69" s="30" t="s">
        <v>384</v>
      </c>
      <c r="D69" s="34">
        <v>111.51</v>
      </c>
      <c r="E69" s="28"/>
      <c r="F69" s="27">
        <f t="shared" si="7"/>
        <v>0</v>
      </c>
      <c r="G69" s="11"/>
      <c r="H69" s="11"/>
    </row>
    <row r="70" spans="1:8" ht="15.6" x14ac:dyDescent="0.25">
      <c r="A70" s="167" t="s">
        <v>138</v>
      </c>
      <c r="B70" s="67" t="s">
        <v>139</v>
      </c>
      <c r="C70" s="30" t="s">
        <v>384</v>
      </c>
      <c r="D70" s="34">
        <v>41.99</v>
      </c>
      <c r="E70" s="28"/>
      <c r="F70" s="27">
        <f t="shared" si="7"/>
        <v>0</v>
      </c>
      <c r="G70" s="11"/>
      <c r="H70" s="11"/>
    </row>
    <row r="71" spans="1:8" ht="15.6" x14ac:dyDescent="0.25">
      <c r="A71" s="167" t="s">
        <v>432</v>
      </c>
      <c r="B71" s="67" t="s">
        <v>140</v>
      </c>
      <c r="C71" s="30" t="s">
        <v>384</v>
      </c>
      <c r="D71" s="34">
        <v>72.05</v>
      </c>
      <c r="E71" s="28"/>
      <c r="F71" s="27">
        <f t="shared" si="7"/>
        <v>0</v>
      </c>
      <c r="G71" s="11"/>
      <c r="H71" s="11"/>
    </row>
    <row r="72" spans="1:8" x14ac:dyDescent="0.25">
      <c r="A72" s="166"/>
      <c r="B72" s="64" t="s">
        <v>141</v>
      </c>
      <c r="C72" s="37"/>
      <c r="D72" s="34"/>
      <c r="E72" s="28"/>
      <c r="F72" s="33">
        <f>SUM(F65:F71)</f>
        <v>0</v>
      </c>
      <c r="G72" s="11"/>
      <c r="H72" s="11"/>
    </row>
    <row r="73" spans="1:8" x14ac:dyDescent="0.25">
      <c r="A73" s="171" t="s">
        <v>142</v>
      </c>
      <c r="B73" s="118" t="s">
        <v>143</v>
      </c>
      <c r="C73" s="37"/>
      <c r="D73" s="34"/>
      <c r="E73" s="28"/>
      <c r="F73" s="28"/>
      <c r="G73" s="11"/>
      <c r="H73" s="11"/>
    </row>
    <row r="74" spans="1:8" x14ac:dyDescent="0.25">
      <c r="A74" s="167" t="s">
        <v>144</v>
      </c>
      <c r="B74" s="67" t="s">
        <v>145</v>
      </c>
      <c r="C74" s="58"/>
      <c r="D74" s="31"/>
      <c r="E74" s="36"/>
      <c r="F74" s="36"/>
      <c r="G74" s="11"/>
      <c r="H74" s="11"/>
    </row>
    <row r="75" spans="1:8" x14ac:dyDescent="0.25">
      <c r="A75" s="167" t="s">
        <v>146</v>
      </c>
      <c r="B75" s="38" t="s">
        <v>147</v>
      </c>
      <c r="C75" s="37" t="s">
        <v>36</v>
      </c>
      <c r="D75" s="61">
        <v>2</v>
      </c>
      <c r="E75" s="28"/>
      <c r="F75" s="27">
        <f>D75*E75</f>
        <v>0</v>
      </c>
      <c r="G75" s="11"/>
      <c r="H75" s="11"/>
    </row>
    <row r="76" spans="1:8" x14ac:dyDescent="0.25">
      <c r="A76" s="167" t="s">
        <v>148</v>
      </c>
      <c r="B76" s="38" t="s">
        <v>149</v>
      </c>
      <c r="C76" s="37" t="s">
        <v>36</v>
      </c>
      <c r="D76" s="61">
        <v>1</v>
      </c>
      <c r="E76" s="28"/>
      <c r="F76" s="27">
        <f t="shared" ref="F76:F87" si="8">D76*E76</f>
        <v>0</v>
      </c>
      <c r="G76" s="11"/>
      <c r="H76" s="11"/>
    </row>
    <row r="77" spans="1:8" x14ac:dyDescent="0.25">
      <c r="A77" s="167" t="s">
        <v>150</v>
      </c>
      <c r="B77" s="62" t="s">
        <v>151</v>
      </c>
      <c r="C77" s="35" t="s">
        <v>33</v>
      </c>
      <c r="D77" s="34">
        <v>40.340000000000003</v>
      </c>
      <c r="E77" s="36"/>
      <c r="F77" s="27">
        <f t="shared" si="8"/>
        <v>0</v>
      </c>
      <c r="G77" s="11"/>
      <c r="H77" s="11"/>
    </row>
    <row r="78" spans="1:8" s="10" customFormat="1" x14ac:dyDescent="0.25">
      <c r="A78" s="167" t="s">
        <v>152</v>
      </c>
      <c r="B78" s="38" t="s">
        <v>153</v>
      </c>
      <c r="C78" s="30" t="s">
        <v>33</v>
      </c>
      <c r="D78" s="34">
        <v>192.46</v>
      </c>
      <c r="E78" s="28"/>
      <c r="F78" s="27">
        <f t="shared" si="8"/>
        <v>0</v>
      </c>
      <c r="G78" s="11"/>
      <c r="H78" s="11"/>
    </row>
    <row r="79" spans="1:8" s="10" customFormat="1" x14ac:dyDescent="0.25">
      <c r="A79" s="167" t="s">
        <v>154</v>
      </c>
      <c r="B79" s="38" t="s">
        <v>155</v>
      </c>
      <c r="C79" s="30" t="s">
        <v>33</v>
      </c>
      <c r="D79" s="34">
        <v>144</v>
      </c>
      <c r="E79" s="28"/>
      <c r="F79" s="27">
        <f t="shared" si="8"/>
        <v>0</v>
      </c>
      <c r="G79" s="11"/>
      <c r="H79" s="11"/>
    </row>
    <row r="80" spans="1:8" x14ac:dyDescent="0.25">
      <c r="A80" s="167" t="s">
        <v>156</v>
      </c>
      <c r="B80" s="38" t="s">
        <v>299</v>
      </c>
      <c r="C80" s="35"/>
      <c r="D80" s="34"/>
      <c r="E80" s="28"/>
      <c r="F80" s="27">
        <f t="shared" si="8"/>
        <v>0</v>
      </c>
      <c r="G80" s="11"/>
      <c r="H80" s="11"/>
    </row>
    <row r="81" spans="1:8" ht="15.6" x14ac:dyDescent="0.25">
      <c r="A81" s="167" t="s">
        <v>158</v>
      </c>
      <c r="B81" s="38" t="s">
        <v>285</v>
      </c>
      <c r="C81" s="30" t="s">
        <v>384</v>
      </c>
      <c r="D81" s="34">
        <v>175.06</v>
      </c>
      <c r="E81" s="28"/>
      <c r="F81" s="27">
        <f t="shared" si="8"/>
        <v>0</v>
      </c>
      <c r="G81" s="11"/>
      <c r="H81" s="11"/>
    </row>
    <row r="82" spans="1:8" ht="15.6" x14ac:dyDescent="0.25">
      <c r="A82" s="167" t="s">
        <v>159</v>
      </c>
      <c r="B82" s="59" t="s">
        <v>300</v>
      </c>
      <c r="C82" s="63" t="s">
        <v>384</v>
      </c>
      <c r="D82" s="34">
        <v>9.8800000000000008</v>
      </c>
      <c r="E82" s="28"/>
      <c r="F82" s="27">
        <f t="shared" si="8"/>
        <v>0</v>
      </c>
      <c r="G82" s="11"/>
      <c r="H82" s="11"/>
    </row>
    <row r="83" spans="1:8" x14ac:dyDescent="0.25">
      <c r="A83" s="167" t="s">
        <v>161</v>
      </c>
      <c r="B83" s="38" t="s">
        <v>301</v>
      </c>
      <c r="C83" s="30" t="s">
        <v>33</v>
      </c>
      <c r="D83" s="34">
        <v>20.78</v>
      </c>
      <c r="E83" s="28"/>
      <c r="F83" s="27">
        <f t="shared" si="8"/>
        <v>0</v>
      </c>
      <c r="G83" s="11"/>
      <c r="H83" s="11"/>
    </row>
    <row r="84" spans="1:8" x14ac:dyDescent="0.25">
      <c r="A84" s="167" t="s">
        <v>163</v>
      </c>
      <c r="B84" s="59" t="s">
        <v>164</v>
      </c>
      <c r="C84" s="35" t="s">
        <v>33</v>
      </c>
      <c r="D84" s="34">
        <v>84.62</v>
      </c>
      <c r="E84" s="36"/>
      <c r="F84" s="27">
        <f t="shared" si="8"/>
        <v>0</v>
      </c>
      <c r="G84" s="11"/>
      <c r="H84" s="11"/>
    </row>
    <row r="85" spans="1:8" x14ac:dyDescent="0.25">
      <c r="A85" s="167" t="s">
        <v>165</v>
      </c>
      <c r="B85" s="59" t="s">
        <v>166</v>
      </c>
      <c r="C85" s="35" t="s">
        <v>33</v>
      </c>
      <c r="D85" s="34">
        <v>45.41</v>
      </c>
      <c r="E85" s="36"/>
      <c r="F85" s="27">
        <f t="shared" si="8"/>
        <v>0</v>
      </c>
      <c r="G85" s="11"/>
      <c r="H85" s="11"/>
    </row>
    <row r="86" spans="1:8" x14ac:dyDescent="0.25">
      <c r="A86" s="167" t="s">
        <v>167</v>
      </c>
      <c r="B86" s="96" t="s">
        <v>168</v>
      </c>
      <c r="C86" s="35" t="s">
        <v>33</v>
      </c>
      <c r="D86" s="34">
        <v>20.78</v>
      </c>
      <c r="E86" s="28"/>
      <c r="F86" s="27">
        <f t="shared" si="8"/>
        <v>0</v>
      </c>
      <c r="G86" s="11"/>
      <c r="H86" s="11"/>
    </row>
    <row r="87" spans="1:8" x14ac:dyDescent="0.25">
      <c r="A87" s="167" t="s">
        <v>169</v>
      </c>
      <c r="B87" s="59" t="s">
        <v>170</v>
      </c>
      <c r="C87" s="30" t="s">
        <v>33</v>
      </c>
      <c r="D87" s="34">
        <v>12</v>
      </c>
      <c r="E87" s="28"/>
      <c r="F87" s="27">
        <f t="shared" si="8"/>
        <v>0</v>
      </c>
      <c r="G87" s="11"/>
      <c r="H87" s="11"/>
    </row>
    <row r="88" spans="1:8" x14ac:dyDescent="0.25">
      <c r="A88" s="167"/>
      <c r="B88" s="64" t="s">
        <v>171</v>
      </c>
      <c r="C88" s="1"/>
      <c r="D88" s="31"/>
      <c r="E88" s="36"/>
      <c r="F88" s="33">
        <f>SUM(F75:F87)</f>
        <v>0</v>
      </c>
      <c r="G88" s="11"/>
      <c r="H88" s="11"/>
    </row>
    <row r="89" spans="1:8" x14ac:dyDescent="0.25">
      <c r="A89" s="171" t="s">
        <v>27</v>
      </c>
      <c r="B89" s="70" t="s">
        <v>28</v>
      </c>
      <c r="C89" s="35"/>
      <c r="D89" s="31"/>
      <c r="E89" s="36"/>
      <c r="F89" s="36"/>
      <c r="G89" s="11"/>
      <c r="H89" s="11"/>
    </row>
    <row r="90" spans="1:8" x14ac:dyDescent="0.25">
      <c r="A90" s="167" t="s">
        <v>29</v>
      </c>
      <c r="B90" s="139" t="s">
        <v>30</v>
      </c>
      <c r="C90" s="35"/>
      <c r="D90" s="34"/>
      <c r="E90" s="28"/>
      <c r="F90" s="28"/>
      <c r="G90" s="11"/>
      <c r="H90" s="11"/>
    </row>
    <row r="91" spans="1:8" x14ac:dyDescent="0.25">
      <c r="A91" s="167" t="s">
        <v>31</v>
      </c>
      <c r="B91" s="139" t="s">
        <v>32</v>
      </c>
      <c r="C91" s="30" t="s">
        <v>33</v>
      </c>
      <c r="D91" s="34">
        <v>62.65</v>
      </c>
      <c r="E91" s="28"/>
      <c r="F91" s="27">
        <f>+D91*E91</f>
        <v>0</v>
      </c>
      <c r="G91" s="11"/>
      <c r="H91" s="11"/>
    </row>
    <row r="92" spans="1:8" x14ac:dyDescent="0.25">
      <c r="A92" s="167"/>
      <c r="B92" s="64" t="s">
        <v>172</v>
      </c>
      <c r="C92" s="1"/>
      <c r="D92" s="34"/>
      <c r="E92" s="28"/>
      <c r="F92" s="33">
        <f>SUM(F91)</f>
        <v>0</v>
      </c>
      <c r="G92" s="11"/>
      <c r="H92" s="11"/>
    </row>
    <row r="93" spans="1:8" x14ac:dyDescent="0.25">
      <c r="A93" s="171" t="s">
        <v>173</v>
      </c>
      <c r="B93" s="70" t="s">
        <v>174</v>
      </c>
      <c r="C93" s="35"/>
      <c r="D93" s="34"/>
      <c r="E93" s="28"/>
      <c r="F93" s="28"/>
      <c r="G93" s="11"/>
      <c r="H93" s="11"/>
    </row>
    <row r="94" spans="1:8" ht="15.6" x14ac:dyDescent="0.25">
      <c r="A94" s="167" t="s">
        <v>175</v>
      </c>
      <c r="B94" s="141" t="s">
        <v>176</v>
      </c>
      <c r="C94" s="30" t="s">
        <v>384</v>
      </c>
      <c r="D94" s="34">
        <v>51.44</v>
      </c>
      <c r="E94" s="28"/>
      <c r="F94" s="27">
        <f>+D94*E94</f>
        <v>0</v>
      </c>
      <c r="G94" s="11"/>
      <c r="H94" s="11"/>
    </row>
    <row r="95" spans="1:8" x14ac:dyDescent="0.25">
      <c r="A95" s="166"/>
      <c r="B95" s="52" t="s">
        <v>177</v>
      </c>
      <c r="C95" s="30"/>
      <c r="D95" s="34"/>
      <c r="E95" s="28"/>
      <c r="F95" s="33">
        <f>SUM(F94)</f>
        <v>0</v>
      </c>
      <c r="G95" s="11"/>
      <c r="H95" s="11"/>
    </row>
    <row r="96" spans="1:8" x14ac:dyDescent="0.25">
      <c r="A96" s="171" t="s">
        <v>178</v>
      </c>
      <c r="B96" s="70" t="s">
        <v>179</v>
      </c>
      <c r="C96" s="35"/>
      <c r="D96" s="34"/>
      <c r="E96" s="28"/>
      <c r="F96" s="28"/>
      <c r="G96" s="11"/>
      <c r="H96" s="11"/>
    </row>
    <row r="97" spans="1:13" x14ac:dyDescent="0.25">
      <c r="A97" s="172" t="s">
        <v>180</v>
      </c>
      <c r="B97" s="66" t="s">
        <v>181</v>
      </c>
      <c r="C97" s="53"/>
      <c r="D97" s="34"/>
      <c r="E97" s="28"/>
      <c r="F97" s="27">
        <f>+D97*E97</f>
        <v>0</v>
      </c>
      <c r="G97" s="11"/>
      <c r="H97" s="11"/>
    </row>
    <row r="98" spans="1:13" x14ac:dyDescent="0.25">
      <c r="A98" s="172"/>
      <c r="B98" s="59" t="s">
        <v>357</v>
      </c>
      <c r="C98" s="35" t="s">
        <v>36</v>
      </c>
      <c r="D98" s="31">
        <v>4</v>
      </c>
      <c r="E98" s="28"/>
      <c r="F98" s="27">
        <f>D98*E98</f>
        <v>0</v>
      </c>
      <c r="G98" s="11"/>
      <c r="H98" s="11"/>
    </row>
    <row r="99" spans="1:13" x14ac:dyDescent="0.25">
      <c r="A99" s="172"/>
      <c r="B99" s="59" t="s">
        <v>358</v>
      </c>
      <c r="C99" s="35" t="s">
        <v>36</v>
      </c>
      <c r="D99" s="31">
        <v>1</v>
      </c>
      <c r="E99" s="28"/>
      <c r="F99" s="27">
        <f>D99*E99</f>
        <v>0</v>
      </c>
      <c r="G99" s="11"/>
      <c r="H99" s="11"/>
    </row>
    <row r="100" spans="1:13" x14ac:dyDescent="0.25">
      <c r="A100" s="172" t="s">
        <v>182</v>
      </c>
      <c r="B100" s="66" t="s">
        <v>302</v>
      </c>
      <c r="C100" s="35"/>
      <c r="D100" s="31"/>
      <c r="E100" s="28"/>
      <c r="F100" s="27"/>
      <c r="G100" s="11"/>
      <c r="H100" s="11"/>
    </row>
    <row r="101" spans="1:13" x14ac:dyDescent="0.25">
      <c r="A101" s="172"/>
      <c r="B101" s="59" t="s">
        <v>359</v>
      </c>
      <c r="C101" s="35" t="s">
        <v>36</v>
      </c>
      <c r="D101" s="31">
        <v>1</v>
      </c>
      <c r="E101" s="28"/>
      <c r="F101" s="27">
        <f>D101*E101</f>
        <v>0</v>
      </c>
      <c r="G101" s="11"/>
      <c r="H101" s="11"/>
    </row>
    <row r="102" spans="1:13" x14ac:dyDescent="0.25">
      <c r="A102" s="172" t="s">
        <v>186</v>
      </c>
      <c r="B102" s="66" t="s">
        <v>281</v>
      </c>
      <c r="C102" s="35"/>
      <c r="D102" s="34"/>
      <c r="E102" s="28"/>
      <c r="F102" s="27">
        <f>D102*E102</f>
        <v>0</v>
      </c>
      <c r="G102" s="11"/>
      <c r="H102" s="11"/>
    </row>
    <row r="103" spans="1:13" x14ac:dyDescent="0.25">
      <c r="A103" s="167"/>
      <c r="B103" s="67" t="s">
        <v>360</v>
      </c>
      <c r="C103" s="30" t="s">
        <v>36</v>
      </c>
      <c r="D103" s="34">
        <v>1</v>
      </c>
      <c r="E103" s="28"/>
      <c r="F103" s="27">
        <f>D103*E103</f>
        <v>0</v>
      </c>
      <c r="G103" s="11"/>
      <c r="H103" s="11"/>
    </row>
    <row r="104" spans="1:13" x14ac:dyDescent="0.25">
      <c r="A104" s="172" t="s">
        <v>188</v>
      </c>
      <c r="B104" s="66" t="s">
        <v>189</v>
      </c>
      <c r="C104" s="30"/>
      <c r="D104" s="34"/>
      <c r="E104" s="28"/>
      <c r="F104" s="27">
        <f>D104*E104</f>
        <v>0</v>
      </c>
      <c r="G104" s="11"/>
      <c r="H104" s="11"/>
    </row>
    <row r="105" spans="1:13" x14ac:dyDescent="0.25">
      <c r="A105" s="167" t="s">
        <v>467</v>
      </c>
      <c r="B105" s="67" t="s">
        <v>366</v>
      </c>
      <c r="C105" s="30" t="s">
        <v>36</v>
      </c>
      <c r="D105" s="34">
        <v>3</v>
      </c>
      <c r="E105" s="28"/>
      <c r="F105" s="27">
        <f>D105*E105</f>
        <v>0</v>
      </c>
      <c r="G105" s="11"/>
      <c r="H105" s="11"/>
    </row>
    <row r="106" spans="1:13" x14ac:dyDescent="0.25">
      <c r="A106" s="167" t="s">
        <v>468</v>
      </c>
      <c r="B106" s="67" t="s">
        <v>367</v>
      </c>
      <c r="C106" s="30" t="s">
        <v>36</v>
      </c>
      <c r="D106" s="34">
        <v>1</v>
      </c>
      <c r="E106" s="28"/>
      <c r="F106" s="27">
        <f t="shared" ref="F106:F107" si="9">D106*E106</f>
        <v>0</v>
      </c>
      <c r="G106" s="11"/>
      <c r="H106" s="11"/>
    </row>
    <row r="107" spans="1:13" x14ac:dyDescent="0.25">
      <c r="A107" s="167" t="s">
        <v>469</v>
      </c>
      <c r="B107" s="67" t="s">
        <v>365</v>
      </c>
      <c r="C107" s="30" t="s">
        <v>36</v>
      </c>
      <c r="D107" s="34">
        <v>2</v>
      </c>
      <c r="E107" s="28"/>
      <c r="F107" s="27">
        <f t="shared" si="9"/>
        <v>0</v>
      </c>
      <c r="G107" s="11"/>
      <c r="H107" s="11"/>
    </row>
    <row r="108" spans="1:13" x14ac:dyDescent="0.25">
      <c r="A108" s="167" t="s">
        <v>470</v>
      </c>
      <c r="B108" s="67" t="s">
        <v>364</v>
      </c>
      <c r="C108" s="30" t="s">
        <v>36</v>
      </c>
      <c r="D108" s="34">
        <v>1</v>
      </c>
      <c r="E108" s="28"/>
      <c r="F108" s="27">
        <f t="shared" ref="F108" si="10">D108*E108</f>
        <v>0</v>
      </c>
      <c r="G108" s="11"/>
      <c r="H108" s="11"/>
    </row>
    <row r="109" spans="1:13" x14ac:dyDescent="0.25">
      <c r="A109" s="172" t="s">
        <v>275</v>
      </c>
      <c r="B109" s="66" t="s">
        <v>277</v>
      </c>
      <c r="C109" s="53"/>
      <c r="D109" s="34"/>
      <c r="E109" s="28"/>
      <c r="F109" s="27">
        <f>+D109*E109</f>
        <v>0</v>
      </c>
      <c r="G109" s="11"/>
      <c r="H109" s="11"/>
    </row>
    <row r="110" spans="1:13" x14ac:dyDescent="0.25">
      <c r="A110" s="172" t="s">
        <v>276</v>
      </c>
      <c r="B110" s="25" t="s">
        <v>278</v>
      </c>
      <c r="C110" s="53"/>
      <c r="D110" s="34"/>
      <c r="E110" s="28"/>
      <c r="F110" s="27"/>
      <c r="G110" s="11"/>
      <c r="H110" s="11"/>
    </row>
    <row r="111" spans="1:13" x14ac:dyDescent="0.25">
      <c r="A111" s="172"/>
      <c r="B111" s="59" t="s">
        <v>361</v>
      </c>
      <c r="C111" s="35" t="s">
        <v>36</v>
      </c>
      <c r="D111" s="31">
        <v>5</v>
      </c>
      <c r="E111" s="28"/>
      <c r="F111" s="27">
        <f t="shared" ref="F111" si="11">D111*E111</f>
        <v>0</v>
      </c>
      <c r="G111" s="11"/>
      <c r="H111" s="11"/>
    </row>
    <row r="112" spans="1:13" s="10" customFormat="1" x14ac:dyDescent="0.25">
      <c r="A112" s="172" t="s">
        <v>279</v>
      </c>
      <c r="B112" s="25" t="s">
        <v>280</v>
      </c>
      <c r="C112" s="30"/>
      <c r="D112" s="34"/>
      <c r="E112" s="28"/>
      <c r="F112" s="27"/>
      <c r="G112" s="11"/>
      <c r="H112" s="11"/>
      <c r="I112" s="9"/>
      <c r="J112" s="9"/>
      <c r="K112" s="9"/>
      <c r="L112" s="9"/>
      <c r="M112" s="9"/>
    </row>
    <row r="113" spans="1:8" x14ac:dyDescent="0.25">
      <c r="A113" s="167" t="s">
        <v>405</v>
      </c>
      <c r="B113" s="67" t="s">
        <v>362</v>
      </c>
      <c r="C113" s="30" t="s">
        <v>36</v>
      </c>
      <c r="D113" s="34">
        <v>1</v>
      </c>
      <c r="E113" s="28"/>
      <c r="F113" s="27">
        <f>D113*E113</f>
        <v>0</v>
      </c>
      <c r="G113" s="11"/>
      <c r="H113" s="11"/>
    </row>
    <row r="114" spans="1:8" x14ac:dyDescent="0.25">
      <c r="A114" s="167" t="s">
        <v>406</v>
      </c>
      <c r="B114" s="67" t="s">
        <v>363</v>
      </c>
      <c r="C114" s="35" t="s">
        <v>36</v>
      </c>
      <c r="D114" s="34">
        <v>1</v>
      </c>
      <c r="E114" s="28"/>
      <c r="F114" s="27">
        <f>D114*E114</f>
        <v>0</v>
      </c>
      <c r="G114" s="11"/>
      <c r="H114" s="11"/>
    </row>
    <row r="115" spans="1:8" x14ac:dyDescent="0.25">
      <c r="A115" s="167"/>
      <c r="B115" s="64" t="s">
        <v>190</v>
      </c>
      <c r="C115" s="35"/>
      <c r="D115" s="34"/>
      <c r="E115" s="28"/>
      <c r="F115" s="33">
        <f>SUM(F97:F114)</f>
        <v>0</v>
      </c>
      <c r="G115" s="11"/>
      <c r="H115" s="11"/>
    </row>
    <row r="116" spans="1:8" x14ac:dyDescent="0.25">
      <c r="A116" s="171" t="s">
        <v>191</v>
      </c>
      <c r="B116" s="70" t="s">
        <v>192</v>
      </c>
      <c r="C116" s="35"/>
      <c r="D116" s="34"/>
      <c r="E116" s="28"/>
      <c r="F116" s="28"/>
      <c r="G116" s="11"/>
      <c r="H116" s="11"/>
    </row>
    <row r="117" spans="1:8" x14ac:dyDescent="0.25">
      <c r="A117" s="167" t="s">
        <v>195</v>
      </c>
      <c r="B117" s="38" t="s">
        <v>196</v>
      </c>
      <c r="C117" s="30" t="s">
        <v>56</v>
      </c>
      <c r="D117" s="34">
        <v>220.99</v>
      </c>
      <c r="E117" s="28"/>
      <c r="F117" s="27">
        <f>+D117*E117</f>
        <v>0</v>
      </c>
      <c r="G117" s="11"/>
      <c r="H117" s="11"/>
    </row>
    <row r="118" spans="1:8" x14ac:dyDescent="0.25">
      <c r="A118" s="167"/>
      <c r="B118" s="70" t="s">
        <v>197</v>
      </c>
      <c r="C118" s="35"/>
      <c r="D118" s="34"/>
      <c r="E118" s="28"/>
      <c r="F118" s="33">
        <f>SUM(F117:F117)</f>
        <v>0</v>
      </c>
      <c r="G118" s="11"/>
      <c r="H118" s="11"/>
    </row>
    <row r="119" spans="1:8" x14ac:dyDescent="0.25">
      <c r="A119" s="171" t="s">
        <v>52</v>
      </c>
      <c r="B119" s="70" t="s">
        <v>53</v>
      </c>
      <c r="C119" s="30"/>
      <c r="D119" s="31"/>
      <c r="E119" s="36"/>
      <c r="F119" s="36"/>
      <c r="G119" s="11"/>
      <c r="H119" s="11"/>
    </row>
    <row r="120" spans="1:8" ht="39.6" x14ac:dyDescent="0.25">
      <c r="A120" s="183" t="s">
        <v>311</v>
      </c>
      <c r="B120" s="66" t="s">
        <v>214</v>
      </c>
      <c r="C120" s="63" t="s">
        <v>3</v>
      </c>
      <c r="D120" s="31"/>
      <c r="E120" s="36"/>
      <c r="F120" s="27"/>
      <c r="G120" s="11"/>
      <c r="H120" s="11"/>
    </row>
    <row r="121" spans="1:8" x14ac:dyDescent="0.25">
      <c r="A121" s="174"/>
      <c r="B121" s="144" t="s">
        <v>481</v>
      </c>
      <c r="C121" s="63" t="s">
        <v>3</v>
      </c>
      <c r="D121" s="31">
        <v>1</v>
      </c>
      <c r="E121" s="36"/>
      <c r="F121" s="27">
        <f t="shared" ref="F121:F158" si="12">+D121*E121</f>
        <v>0</v>
      </c>
      <c r="G121" s="11"/>
      <c r="H121" s="11"/>
    </row>
    <row r="122" spans="1:8" ht="15" x14ac:dyDescent="0.35">
      <c r="A122" s="175" t="s">
        <v>385</v>
      </c>
      <c r="B122" s="138" t="s">
        <v>216</v>
      </c>
      <c r="C122" s="136"/>
      <c r="D122" s="31"/>
      <c r="E122" s="36"/>
      <c r="F122" s="27">
        <f t="shared" si="12"/>
        <v>0</v>
      </c>
      <c r="G122" s="11"/>
      <c r="H122" s="11"/>
    </row>
    <row r="123" spans="1:8" x14ac:dyDescent="0.25">
      <c r="A123" s="176" t="s">
        <v>312</v>
      </c>
      <c r="B123" s="153" t="s">
        <v>217</v>
      </c>
      <c r="C123" s="63" t="s">
        <v>3</v>
      </c>
      <c r="D123" s="31">
        <v>2</v>
      </c>
      <c r="E123" s="36"/>
      <c r="F123" s="27">
        <f t="shared" si="12"/>
        <v>0</v>
      </c>
      <c r="G123" s="11"/>
      <c r="H123" s="11"/>
    </row>
    <row r="124" spans="1:8" ht="26.4" x14ac:dyDescent="0.25">
      <c r="A124" s="176" t="s">
        <v>313</v>
      </c>
      <c r="B124" s="154" t="s">
        <v>218</v>
      </c>
      <c r="C124" s="74" t="s">
        <v>39</v>
      </c>
      <c r="D124" s="31">
        <v>1</v>
      </c>
      <c r="E124" s="36"/>
      <c r="F124" s="27">
        <f t="shared" si="12"/>
        <v>0</v>
      </c>
      <c r="G124" s="11"/>
      <c r="H124" s="11"/>
    </row>
    <row r="125" spans="1:8" x14ac:dyDescent="0.25">
      <c r="A125" s="176" t="s">
        <v>314</v>
      </c>
      <c r="B125" s="154" t="s">
        <v>479</v>
      </c>
      <c r="C125" s="74" t="s">
        <v>39</v>
      </c>
      <c r="D125" s="31">
        <v>5</v>
      </c>
      <c r="E125" s="36"/>
      <c r="F125" s="27">
        <f t="shared" si="12"/>
        <v>0</v>
      </c>
      <c r="G125" s="11"/>
      <c r="H125" s="11"/>
    </row>
    <row r="126" spans="1:8" ht="26.4" x14ac:dyDescent="0.25">
      <c r="A126" s="177" t="s">
        <v>315</v>
      </c>
      <c r="B126" s="130" t="s">
        <v>219</v>
      </c>
      <c r="C126" s="74"/>
      <c r="D126" s="31"/>
      <c r="E126" s="36"/>
      <c r="F126" s="27">
        <f t="shared" si="12"/>
        <v>0</v>
      </c>
      <c r="G126" s="11"/>
      <c r="H126" s="11"/>
    </row>
    <row r="127" spans="1:8" x14ac:dyDescent="0.25">
      <c r="A127" s="176" t="s">
        <v>316</v>
      </c>
      <c r="B127" s="29" t="s">
        <v>220</v>
      </c>
      <c r="C127" s="74" t="s">
        <v>33</v>
      </c>
      <c r="D127" s="31">
        <v>10</v>
      </c>
      <c r="E127" s="36"/>
      <c r="F127" s="27">
        <f t="shared" si="12"/>
        <v>0</v>
      </c>
      <c r="G127" s="11"/>
      <c r="H127" s="11"/>
    </row>
    <row r="128" spans="1:8" x14ac:dyDescent="0.25">
      <c r="A128" s="176" t="s">
        <v>317</v>
      </c>
      <c r="B128" s="29" t="s">
        <v>221</v>
      </c>
      <c r="C128" s="74" t="s">
        <v>33</v>
      </c>
      <c r="D128" s="31">
        <v>20</v>
      </c>
      <c r="E128" s="36"/>
      <c r="F128" s="27">
        <f t="shared" si="12"/>
        <v>0</v>
      </c>
      <c r="G128" s="11"/>
      <c r="H128" s="11"/>
    </row>
    <row r="129" spans="1:8" x14ac:dyDescent="0.25">
      <c r="A129" s="173" t="s">
        <v>319</v>
      </c>
      <c r="B129" s="137" t="s">
        <v>318</v>
      </c>
      <c r="C129" s="74"/>
      <c r="D129" s="31"/>
      <c r="E129" s="36"/>
      <c r="F129" s="27">
        <f t="shared" si="12"/>
        <v>0</v>
      </c>
      <c r="G129" s="11"/>
      <c r="H129" s="11"/>
    </row>
    <row r="130" spans="1:8" ht="26.4" x14ac:dyDescent="0.25">
      <c r="A130" s="177" t="s">
        <v>320</v>
      </c>
      <c r="B130" s="130" t="s">
        <v>222</v>
      </c>
      <c r="C130" s="74" t="s">
        <v>36</v>
      </c>
      <c r="D130" s="31">
        <v>1</v>
      </c>
      <c r="E130" s="71"/>
      <c r="F130" s="27">
        <f t="shared" si="12"/>
        <v>0</v>
      </c>
      <c r="G130" s="11"/>
      <c r="H130" s="11"/>
    </row>
    <row r="131" spans="1:8" x14ac:dyDescent="0.25">
      <c r="A131" s="176" t="s">
        <v>321</v>
      </c>
      <c r="B131" s="130" t="s">
        <v>223</v>
      </c>
      <c r="C131" s="74"/>
      <c r="D131" s="31"/>
      <c r="E131" s="71"/>
      <c r="F131" s="27">
        <f t="shared" si="12"/>
        <v>0</v>
      </c>
      <c r="G131" s="11"/>
      <c r="H131" s="11"/>
    </row>
    <row r="132" spans="1:8" x14ac:dyDescent="0.25">
      <c r="A132" s="176" t="s">
        <v>322</v>
      </c>
      <c r="B132" s="29" t="s">
        <v>224</v>
      </c>
      <c r="C132" s="74" t="s">
        <v>225</v>
      </c>
      <c r="D132" s="31">
        <v>10</v>
      </c>
      <c r="E132" s="71"/>
      <c r="F132" s="27">
        <f t="shared" si="12"/>
        <v>0</v>
      </c>
      <c r="G132" s="11"/>
      <c r="H132" s="11"/>
    </row>
    <row r="133" spans="1:8" x14ac:dyDescent="0.25">
      <c r="A133" s="176" t="s">
        <v>323</v>
      </c>
      <c r="B133" s="29" t="s">
        <v>226</v>
      </c>
      <c r="C133" s="74" t="s">
        <v>225</v>
      </c>
      <c r="D133" s="31">
        <v>20</v>
      </c>
      <c r="E133" s="71"/>
      <c r="F133" s="27">
        <f t="shared" si="12"/>
        <v>0</v>
      </c>
      <c r="G133" s="11"/>
      <c r="H133" s="11"/>
    </row>
    <row r="134" spans="1:8" x14ac:dyDescent="0.25">
      <c r="A134" s="176" t="s">
        <v>324</v>
      </c>
      <c r="B134" s="138" t="s">
        <v>227</v>
      </c>
      <c r="C134" s="74"/>
      <c r="D134" s="31"/>
      <c r="E134" s="36"/>
      <c r="F134" s="27">
        <f t="shared" si="12"/>
        <v>0</v>
      </c>
      <c r="G134" s="11"/>
      <c r="H134" s="11"/>
    </row>
    <row r="135" spans="1:8" ht="15" x14ac:dyDescent="0.35">
      <c r="A135" s="176" t="s">
        <v>386</v>
      </c>
      <c r="B135" s="130" t="s">
        <v>228</v>
      </c>
      <c r="C135" s="74" t="s">
        <v>33</v>
      </c>
      <c r="D135" s="31">
        <v>3</v>
      </c>
      <c r="E135" s="71"/>
      <c r="F135" s="27">
        <f t="shared" si="12"/>
        <v>0</v>
      </c>
      <c r="G135" s="11"/>
      <c r="H135" s="11"/>
    </row>
    <row r="136" spans="1:8" ht="15" x14ac:dyDescent="0.35">
      <c r="A136" s="176" t="s">
        <v>387</v>
      </c>
      <c r="B136" s="130" t="s">
        <v>229</v>
      </c>
      <c r="C136" s="74" t="s">
        <v>33</v>
      </c>
      <c r="D136" s="31">
        <v>100</v>
      </c>
      <c r="E136" s="71"/>
      <c r="F136" s="27">
        <f t="shared" si="12"/>
        <v>0</v>
      </c>
      <c r="G136" s="11"/>
      <c r="H136" s="11"/>
    </row>
    <row r="137" spans="1:8" x14ac:dyDescent="0.25">
      <c r="A137" s="173" t="s">
        <v>325</v>
      </c>
      <c r="B137" s="138" t="s">
        <v>230</v>
      </c>
      <c r="C137" s="74"/>
      <c r="D137" s="31"/>
      <c r="E137" s="36"/>
      <c r="F137" s="27">
        <f t="shared" si="12"/>
        <v>0</v>
      </c>
      <c r="G137" s="11"/>
      <c r="H137" s="11"/>
    </row>
    <row r="138" spans="1:8" x14ac:dyDescent="0.25">
      <c r="A138" s="176" t="s">
        <v>326</v>
      </c>
      <c r="B138" s="29" t="s">
        <v>231</v>
      </c>
      <c r="C138" s="74" t="s">
        <v>3</v>
      </c>
      <c r="D138" s="31">
        <v>1</v>
      </c>
      <c r="E138" s="71"/>
      <c r="F138" s="27">
        <f t="shared" si="12"/>
        <v>0</v>
      </c>
      <c r="G138" s="11"/>
      <c r="H138" s="11"/>
    </row>
    <row r="139" spans="1:8" x14ac:dyDescent="0.25">
      <c r="A139" s="176" t="s">
        <v>327</v>
      </c>
      <c r="B139" s="138" t="s">
        <v>232</v>
      </c>
      <c r="C139" s="74"/>
      <c r="D139" s="31"/>
      <c r="E139" s="36"/>
      <c r="F139" s="27">
        <f t="shared" si="12"/>
        <v>0</v>
      </c>
      <c r="G139" s="11"/>
      <c r="H139" s="11"/>
    </row>
    <row r="140" spans="1:8" ht="15" x14ac:dyDescent="0.35">
      <c r="A140" s="176" t="s">
        <v>388</v>
      </c>
      <c r="B140" s="29" t="s">
        <v>233</v>
      </c>
      <c r="C140" s="74" t="s">
        <v>36</v>
      </c>
      <c r="D140" s="31">
        <v>2</v>
      </c>
      <c r="E140" s="71"/>
      <c r="F140" s="27">
        <f t="shared" si="12"/>
        <v>0</v>
      </c>
      <c r="G140" s="11"/>
      <c r="H140" s="11"/>
    </row>
    <row r="141" spans="1:8" ht="15" x14ac:dyDescent="0.35">
      <c r="A141" s="176" t="s">
        <v>389</v>
      </c>
      <c r="B141" s="29" t="s">
        <v>234</v>
      </c>
      <c r="C141" s="74" t="s">
        <v>36</v>
      </c>
      <c r="D141" s="31">
        <v>2</v>
      </c>
      <c r="E141" s="71"/>
      <c r="F141" s="27">
        <f t="shared" si="12"/>
        <v>0</v>
      </c>
      <c r="G141" s="11"/>
      <c r="H141" s="11"/>
    </row>
    <row r="142" spans="1:8" ht="15" x14ac:dyDescent="0.35">
      <c r="A142" s="176" t="s">
        <v>485</v>
      </c>
      <c r="B142" s="29" t="s">
        <v>236</v>
      </c>
      <c r="C142" s="74" t="s">
        <v>36</v>
      </c>
      <c r="D142" s="31">
        <v>5</v>
      </c>
      <c r="E142" s="71"/>
      <c r="F142" s="27">
        <f>+D142*E142</f>
        <v>0</v>
      </c>
      <c r="G142" s="11"/>
      <c r="H142" s="11"/>
    </row>
    <row r="143" spans="1:8" ht="15" x14ac:dyDescent="0.35">
      <c r="A143" s="176" t="s">
        <v>484</v>
      </c>
      <c r="B143" s="29" t="s">
        <v>235</v>
      </c>
      <c r="C143" s="74" t="s">
        <v>36</v>
      </c>
      <c r="D143" s="31">
        <v>7</v>
      </c>
      <c r="E143" s="71"/>
      <c r="F143" s="27">
        <f>+D143*E143</f>
        <v>0</v>
      </c>
      <c r="G143" s="11"/>
      <c r="H143" s="11"/>
    </row>
    <row r="144" spans="1:8" s="10" customFormat="1" ht="15" x14ac:dyDescent="0.35">
      <c r="A144" s="176" t="s">
        <v>392</v>
      </c>
      <c r="B144" s="129" t="s">
        <v>237</v>
      </c>
      <c r="C144" s="84" t="s">
        <v>36</v>
      </c>
      <c r="D144" s="34">
        <v>1</v>
      </c>
      <c r="E144" s="72"/>
      <c r="F144" s="27">
        <f>+D144*E144</f>
        <v>0</v>
      </c>
      <c r="G144" s="11"/>
      <c r="H144" s="11"/>
    </row>
    <row r="145" spans="1:9" x14ac:dyDescent="0.25">
      <c r="A145" s="178" t="s">
        <v>328</v>
      </c>
      <c r="B145" s="120" t="s">
        <v>238</v>
      </c>
      <c r="C145" s="74"/>
      <c r="D145" s="31"/>
      <c r="E145" s="36"/>
      <c r="F145" s="27">
        <f t="shared" si="12"/>
        <v>0</v>
      </c>
      <c r="G145" s="11"/>
      <c r="H145" s="11"/>
    </row>
    <row r="146" spans="1:9" ht="26.4" x14ac:dyDescent="0.25">
      <c r="A146" s="179" t="s">
        <v>329</v>
      </c>
      <c r="B146" s="143" t="s">
        <v>239</v>
      </c>
      <c r="C146" s="74"/>
      <c r="D146" s="31"/>
      <c r="E146" s="36"/>
      <c r="F146" s="27">
        <f t="shared" si="12"/>
        <v>0</v>
      </c>
      <c r="G146" s="11"/>
      <c r="H146" s="11"/>
      <c r="I146" s="14"/>
    </row>
    <row r="147" spans="1:9" ht="15.6" x14ac:dyDescent="0.25">
      <c r="A147" s="179"/>
      <c r="B147" s="121" t="s">
        <v>240</v>
      </c>
      <c r="C147" s="74" t="s">
        <v>3</v>
      </c>
      <c r="D147" s="76">
        <v>1</v>
      </c>
      <c r="E147" s="36"/>
      <c r="F147" s="27">
        <f t="shared" si="12"/>
        <v>0</v>
      </c>
      <c r="G147" s="11"/>
      <c r="H147" s="11"/>
      <c r="I147" s="14"/>
    </row>
    <row r="148" spans="1:9" ht="26.4" x14ac:dyDescent="0.25">
      <c r="A148" s="179" t="s">
        <v>330</v>
      </c>
      <c r="B148" s="143" t="s">
        <v>241</v>
      </c>
      <c r="C148" s="74"/>
      <c r="D148" s="31"/>
      <c r="E148" s="36"/>
      <c r="F148" s="27">
        <f t="shared" si="12"/>
        <v>0</v>
      </c>
      <c r="G148" s="11"/>
      <c r="H148" s="11"/>
    </row>
    <row r="149" spans="1:9" x14ac:dyDescent="0.25">
      <c r="A149" s="86"/>
      <c r="B149" s="144" t="s">
        <v>481</v>
      </c>
      <c r="C149" s="63" t="s">
        <v>3</v>
      </c>
      <c r="D149" s="76">
        <v>1</v>
      </c>
      <c r="E149" s="36"/>
      <c r="F149" s="27">
        <f t="shared" si="12"/>
        <v>0</v>
      </c>
      <c r="G149" s="11"/>
      <c r="H149" s="11"/>
    </row>
    <row r="150" spans="1:9" ht="15.6" x14ac:dyDescent="0.25">
      <c r="A150" s="178" t="s">
        <v>331</v>
      </c>
      <c r="B150" s="120" t="s">
        <v>242</v>
      </c>
      <c r="C150" s="74"/>
      <c r="D150" s="31"/>
      <c r="E150" s="36"/>
      <c r="F150" s="27">
        <f t="shared" si="12"/>
        <v>0</v>
      </c>
      <c r="G150" s="11"/>
      <c r="H150" s="11"/>
      <c r="I150" s="14"/>
    </row>
    <row r="151" spans="1:9" x14ac:dyDescent="0.25">
      <c r="A151" s="164"/>
      <c r="B151" s="144" t="s">
        <v>481</v>
      </c>
      <c r="C151" s="74" t="s">
        <v>3</v>
      </c>
      <c r="D151" s="76">
        <v>1</v>
      </c>
      <c r="E151" s="71"/>
      <c r="F151" s="27">
        <f t="shared" si="12"/>
        <v>0</v>
      </c>
      <c r="G151" s="11"/>
      <c r="H151" s="11"/>
    </row>
    <row r="152" spans="1:9" ht="15" x14ac:dyDescent="0.35">
      <c r="A152" s="175" t="s">
        <v>393</v>
      </c>
      <c r="B152" s="120" t="s">
        <v>244</v>
      </c>
      <c r="C152" s="74" t="s">
        <v>3</v>
      </c>
      <c r="D152" s="76">
        <v>1</v>
      </c>
      <c r="E152" s="71"/>
      <c r="F152" s="27">
        <f t="shared" si="12"/>
        <v>0</v>
      </c>
      <c r="G152" s="11"/>
      <c r="H152" s="11"/>
    </row>
    <row r="153" spans="1:9" ht="15" x14ac:dyDescent="0.35">
      <c r="A153" s="175" t="s">
        <v>394</v>
      </c>
      <c r="B153" s="121" t="s">
        <v>245</v>
      </c>
      <c r="C153" s="74" t="s">
        <v>3</v>
      </c>
      <c r="D153" s="76">
        <v>1</v>
      </c>
      <c r="E153" s="71"/>
      <c r="F153" s="27">
        <f t="shared" si="12"/>
        <v>0</v>
      </c>
      <c r="G153" s="11"/>
      <c r="H153" s="11"/>
    </row>
    <row r="154" spans="1:9" x14ac:dyDescent="0.25">
      <c r="A154" s="164" t="s">
        <v>310</v>
      </c>
      <c r="B154" s="120" t="s">
        <v>246</v>
      </c>
      <c r="C154" s="74"/>
      <c r="D154" s="31"/>
      <c r="E154" s="36"/>
      <c r="F154" s="27">
        <f t="shared" si="12"/>
        <v>0</v>
      </c>
      <c r="G154" s="11"/>
      <c r="H154" s="11"/>
    </row>
    <row r="155" spans="1:9" ht="15" x14ac:dyDescent="0.35">
      <c r="A155" s="164" t="s">
        <v>395</v>
      </c>
      <c r="B155" s="29" t="s">
        <v>247</v>
      </c>
      <c r="C155" s="74" t="s">
        <v>36</v>
      </c>
      <c r="D155" s="31">
        <v>3</v>
      </c>
      <c r="E155" s="71"/>
      <c r="F155" s="27">
        <f t="shared" si="12"/>
        <v>0</v>
      </c>
      <c r="G155" s="11"/>
      <c r="H155" s="11"/>
    </row>
    <row r="156" spans="1:9" ht="15" x14ac:dyDescent="0.35">
      <c r="A156" s="164" t="s">
        <v>396</v>
      </c>
      <c r="B156" s="29" t="s">
        <v>248</v>
      </c>
      <c r="C156" s="74" t="s">
        <v>36</v>
      </c>
      <c r="D156" s="31">
        <v>6</v>
      </c>
      <c r="E156" s="71"/>
      <c r="F156" s="27">
        <f t="shared" si="12"/>
        <v>0</v>
      </c>
      <c r="G156" s="11"/>
      <c r="H156" s="11"/>
    </row>
    <row r="157" spans="1:9" ht="15" x14ac:dyDescent="0.35">
      <c r="A157" s="164" t="s">
        <v>397</v>
      </c>
      <c r="B157" s="29" t="s">
        <v>249</v>
      </c>
      <c r="C157" s="74" t="s">
        <v>36</v>
      </c>
      <c r="D157" s="31">
        <v>11</v>
      </c>
      <c r="E157" s="71"/>
      <c r="F157" s="27">
        <f t="shared" si="12"/>
        <v>0</v>
      </c>
      <c r="G157" s="11"/>
      <c r="H157" s="11"/>
    </row>
    <row r="158" spans="1:9" ht="15" x14ac:dyDescent="0.35">
      <c r="A158" s="164" t="s">
        <v>398</v>
      </c>
      <c r="B158" s="29" t="s">
        <v>250</v>
      </c>
      <c r="C158" s="74" t="s">
        <v>36</v>
      </c>
      <c r="D158" s="31">
        <v>21</v>
      </c>
      <c r="E158" s="71"/>
      <c r="F158" s="27">
        <f t="shared" si="12"/>
        <v>0</v>
      </c>
      <c r="G158" s="11"/>
      <c r="H158" s="11"/>
    </row>
    <row r="159" spans="1:9" x14ac:dyDescent="0.25">
      <c r="A159" s="167"/>
      <c r="B159" s="70" t="s">
        <v>251</v>
      </c>
      <c r="C159" s="30"/>
      <c r="D159" s="31"/>
      <c r="E159" s="36"/>
      <c r="F159" s="77">
        <f>SUM(F121:F158)</f>
        <v>0</v>
      </c>
      <c r="G159" s="11"/>
      <c r="H159" s="11"/>
    </row>
    <row r="160" spans="1:9" x14ac:dyDescent="0.25">
      <c r="A160" s="169"/>
      <c r="B160" s="117" t="s">
        <v>252</v>
      </c>
      <c r="C160" s="30"/>
      <c r="D160" s="31"/>
      <c r="E160" s="36"/>
      <c r="F160" s="77">
        <f>F159+F118+F115+F95+F92+F88+F72+F62+F56+F51+F32</f>
        <v>0</v>
      </c>
      <c r="G160" s="11"/>
      <c r="H160" s="11"/>
    </row>
    <row r="161" spans="1:8" x14ac:dyDescent="0.25">
      <c r="A161" s="162" t="s">
        <v>274</v>
      </c>
      <c r="B161" s="132" t="s">
        <v>290</v>
      </c>
      <c r="C161" s="133"/>
      <c r="D161" s="133"/>
      <c r="E161" s="133"/>
      <c r="F161" s="134"/>
      <c r="G161" s="11"/>
      <c r="H161" s="11"/>
    </row>
    <row r="162" spans="1:8" x14ac:dyDescent="0.25">
      <c r="A162" s="57" t="s">
        <v>10</v>
      </c>
      <c r="B162" s="64" t="s">
        <v>11</v>
      </c>
      <c r="C162" s="21"/>
      <c r="D162" s="56"/>
      <c r="E162" s="56"/>
      <c r="F162" s="56"/>
      <c r="G162" s="11"/>
      <c r="H162" s="11"/>
    </row>
    <row r="163" spans="1:8" ht="26.4" x14ac:dyDescent="0.25">
      <c r="A163" s="166" t="s">
        <v>14</v>
      </c>
      <c r="B163" s="38" t="s">
        <v>76</v>
      </c>
      <c r="C163" s="30" t="s">
        <v>380</v>
      </c>
      <c r="D163" s="79">
        <v>61.08</v>
      </c>
      <c r="E163" s="28"/>
      <c r="F163" s="27">
        <f t="shared" ref="F163" si="13">+D163*E163</f>
        <v>0</v>
      </c>
      <c r="G163" s="11"/>
      <c r="H163" s="11"/>
    </row>
    <row r="164" spans="1:8" x14ac:dyDescent="0.25">
      <c r="A164" s="166"/>
      <c r="B164" s="64" t="s">
        <v>77</v>
      </c>
      <c r="C164" s="37"/>
      <c r="D164" s="79"/>
      <c r="E164" s="28"/>
      <c r="F164" s="33">
        <f>SUM(F163:F163)</f>
        <v>0</v>
      </c>
      <c r="G164" s="11"/>
      <c r="H164" s="11"/>
    </row>
    <row r="165" spans="1:8" x14ac:dyDescent="0.25">
      <c r="A165" s="180" t="s">
        <v>78</v>
      </c>
      <c r="B165" s="64" t="s">
        <v>79</v>
      </c>
      <c r="C165" s="51"/>
      <c r="D165" s="79"/>
      <c r="E165" s="36"/>
      <c r="F165" s="36"/>
      <c r="G165" s="11"/>
      <c r="H165" s="11"/>
    </row>
    <row r="166" spans="1:8" x14ac:dyDescent="0.25">
      <c r="A166" s="170" t="s">
        <v>80</v>
      </c>
      <c r="B166" s="139" t="s">
        <v>81</v>
      </c>
      <c r="C166" s="58"/>
      <c r="D166" s="79"/>
      <c r="E166" s="36"/>
      <c r="F166" s="36"/>
      <c r="G166" s="11"/>
      <c r="H166" s="11"/>
    </row>
    <row r="167" spans="1:8" ht="15.6" x14ac:dyDescent="0.25">
      <c r="A167" s="170" t="s">
        <v>82</v>
      </c>
      <c r="B167" s="59" t="s">
        <v>83</v>
      </c>
      <c r="C167" s="35" t="s">
        <v>380</v>
      </c>
      <c r="D167" s="79">
        <v>0.99</v>
      </c>
      <c r="E167" s="36"/>
      <c r="F167" s="27">
        <f>+D167*E167</f>
        <v>0</v>
      </c>
      <c r="G167" s="11"/>
      <c r="H167" s="11"/>
    </row>
    <row r="168" spans="1:8" s="10" customFormat="1" ht="15.6" x14ac:dyDescent="0.25">
      <c r="A168" s="170" t="s">
        <v>84</v>
      </c>
      <c r="B168" s="38" t="s">
        <v>412</v>
      </c>
      <c r="C168" s="30" t="s">
        <v>380</v>
      </c>
      <c r="D168" s="79">
        <v>4.51</v>
      </c>
      <c r="E168" s="28"/>
      <c r="F168" s="27">
        <f t="shared" ref="F168:F180" si="14">+D168*E168</f>
        <v>0</v>
      </c>
      <c r="G168" s="11"/>
      <c r="H168" s="11"/>
    </row>
    <row r="169" spans="1:8" ht="15.6" x14ac:dyDescent="0.25">
      <c r="A169" s="170" t="s">
        <v>87</v>
      </c>
      <c r="B169" s="38" t="s">
        <v>88</v>
      </c>
      <c r="C169" s="30" t="s">
        <v>380</v>
      </c>
      <c r="D169" s="79">
        <v>0.67</v>
      </c>
      <c r="E169" s="28"/>
      <c r="F169" s="27">
        <f t="shared" si="14"/>
        <v>0</v>
      </c>
      <c r="G169" s="11"/>
      <c r="H169" s="11"/>
    </row>
    <row r="170" spans="1:8" x14ac:dyDescent="0.25">
      <c r="A170" s="167" t="s">
        <v>430</v>
      </c>
      <c r="B170" s="38" t="s">
        <v>89</v>
      </c>
      <c r="C170" s="30"/>
      <c r="D170" s="79"/>
      <c r="E170" s="28"/>
      <c r="F170" s="27">
        <f t="shared" si="14"/>
        <v>0</v>
      </c>
      <c r="G170" s="11"/>
      <c r="H170" s="11"/>
    </row>
    <row r="171" spans="1:8" ht="15.6" x14ac:dyDescent="0.25">
      <c r="A171" s="167" t="s">
        <v>414</v>
      </c>
      <c r="B171" s="67" t="s">
        <v>382</v>
      </c>
      <c r="C171" s="30"/>
      <c r="D171" s="79"/>
      <c r="E171" s="28"/>
      <c r="F171" s="27">
        <f t="shared" si="14"/>
        <v>0</v>
      </c>
      <c r="G171" s="11"/>
      <c r="H171" s="11"/>
    </row>
    <row r="172" spans="1:8" ht="15.6" x14ac:dyDescent="0.25">
      <c r="A172" s="166" t="s">
        <v>415</v>
      </c>
      <c r="B172" s="38" t="s">
        <v>90</v>
      </c>
      <c r="C172" s="30" t="s">
        <v>380</v>
      </c>
      <c r="D172" s="79">
        <v>0.46</v>
      </c>
      <c r="E172" s="36"/>
      <c r="F172" s="27">
        <f t="shared" si="14"/>
        <v>0</v>
      </c>
      <c r="G172" s="11"/>
      <c r="H172" s="11"/>
    </row>
    <row r="173" spans="1:8" ht="15.6" x14ac:dyDescent="0.25">
      <c r="A173" s="166" t="s">
        <v>417</v>
      </c>
      <c r="B173" s="38" t="s">
        <v>91</v>
      </c>
      <c r="C173" s="30" t="s">
        <v>380</v>
      </c>
      <c r="D173" s="79">
        <v>1.1599999999999999</v>
      </c>
      <c r="E173" s="36"/>
      <c r="F173" s="27">
        <f t="shared" si="14"/>
        <v>0</v>
      </c>
      <c r="G173" s="11"/>
      <c r="H173" s="11"/>
    </row>
    <row r="174" spans="1:8" ht="15.6" x14ac:dyDescent="0.25">
      <c r="A174" s="166" t="s">
        <v>418</v>
      </c>
      <c r="B174" s="38" t="s">
        <v>253</v>
      </c>
      <c r="C174" s="30" t="s">
        <v>380</v>
      </c>
      <c r="D174" s="79">
        <v>0.49</v>
      </c>
      <c r="E174" s="36"/>
      <c r="F174" s="27">
        <f t="shared" si="14"/>
        <v>0</v>
      </c>
      <c r="G174" s="11"/>
      <c r="H174" s="11"/>
    </row>
    <row r="175" spans="1:8" ht="15.6" x14ac:dyDescent="0.25">
      <c r="A175" s="166" t="s">
        <v>419</v>
      </c>
      <c r="B175" s="38" t="s">
        <v>93</v>
      </c>
      <c r="C175" s="30" t="s">
        <v>380</v>
      </c>
      <c r="D175" s="79">
        <v>0.83</v>
      </c>
      <c r="E175" s="36"/>
      <c r="F175" s="27">
        <f t="shared" si="14"/>
        <v>0</v>
      </c>
      <c r="G175" s="11"/>
      <c r="H175" s="11"/>
    </row>
    <row r="176" spans="1:8" ht="15.6" x14ac:dyDescent="0.25">
      <c r="A176" s="166" t="s">
        <v>420</v>
      </c>
      <c r="B176" s="38" t="s">
        <v>254</v>
      </c>
      <c r="C176" s="30" t="s">
        <v>380</v>
      </c>
      <c r="D176" s="79">
        <v>0.42</v>
      </c>
      <c r="E176" s="36"/>
      <c r="F176" s="27">
        <f t="shared" si="14"/>
        <v>0</v>
      </c>
      <c r="G176" s="11"/>
      <c r="H176" s="11"/>
    </row>
    <row r="177" spans="1:8" ht="15.6" x14ac:dyDescent="0.25">
      <c r="A177" s="166" t="s">
        <v>421</v>
      </c>
      <c r="B177" s="38" t="s">
        <v>255</v>
      </c>
      <c r="C177" s="30" t="s">
        <v>380</v>
      </c>
      <c r="D177" s="79">
        <v>0.85</v>
      </c>
      <c r="E177" s="36"/>
      <c r="F177" s="27">
        <f t="shared" si="14"/>
        <v>0</v>
      </c>
      <c r="G177" s="11"/>
      <c r="H177" s="11"/>
    </row>
    <row r="178" spans="1:8" ht="15.6" x14ac:dyDescent="0.25">
      <c r="A178" s="166" t="s">
        <v>428</v>
      </c>
      <c r="B178" s="38" t="s">
        <v>460</v>
      </c>
      <c r="C178" s="63" t="s">
        <v>380</v>
      </c>
      <c r="D178" s="79">
        <v>2.4300000000000002</v>
      </c>
      <c r="E178" s="36"/>
      <c r="F178" s="27">
        <f t="shared" si="14"/>
        <v>0</v>
      </c>
      <c r="G178" s="11"/>
      <c r="H178" s="11"/>
    </row>
    <row r="179" spans="1:8" ht="15.6" x14ac:dyDescent="0.25">
      <c r="A179" s="166" t="s">
        <v>429</v>
      </c>
      <c r="B179" s="38" t="s">
        <v>258</v>
      </c>
      <c r="C179" s="63" t="s">
        <v>380</v>
      </c>
      <c r="D179" s="79">
        <v>1.34</v>
      </c>
      <c r="E179" s="36"/>
      <c r="F179" s="27">
        <f t="shared" si="14"/>
        <v>0</v>
      </c>
      <c r="G179" s="11"/>
      <c r="H179" s="11"/>
    </row>
    <row r="180" spans="1:8" ht="15.6" x14ac:dyDescent="0.25">
      <c r="A180" s="166" t="s">
        <v>425</v>
      </c>
      <c r="B180" s="38" t="s">
        <v>383</v>
      </c>
      <c r="C180" s="30"/>
      <c r="D180" s="79"/>
      <c r="E180" s="28"/>
      <c r="F180" s="27">
        <f t="shared" si="14"/>
        <v>0</v>
      </c>
      <c r="G180" s="11"/>
      <c r="H180" s="11"/>
    </row>
    <row r="181" spans="1:8" ht="26.4" x14ac:dyDescent="0.25">
      <c r="A181" s="166" t="s">
        <v>426</v>
      </c>
      <c r="B181" s="38" t="s">
        <v>291</v>
      </c>
      <c r="C181" s="30" t="s">
        <v>380</v>
      </c>
      <c r="D181" s="79">
        <v>0.45</v>
      </c>
      <c r="E181" s="200"/>
      <c r="F181" s="27">
        <f>+D181*E181</f>
        <v>0</v>
      </c>
      <c r="G181" s="11"/>
      <c r="H181" s="11"/>
    </row>
    <row r="182" spans="1:8" ht="15.6" x14ac:dyDescent="0.25">
      <c r="A182" s="166" t="s">
        <v>427</v>
      </c>
      <c r="B182" s="38" t="s">
        <v>97</v>
      </c>
      <c r="C182" s="30" t="s">
        <v>380</v>
      </c>
      <c r="D182" s="34">
        <v>0.4</v>
      </c>
      <c r="E182" s="28"/>
      <c r="F182" s="27">
        <f>+D182*E182</f>
        <v>0</v>
      </c>
      <c r="G182" s="11"/>
      <c r="H182" s="11"/>
    </row>
    <row r="183" spans="1:8" x14ac:dyDescent="0.25">
      <c r="A183" s="167"/>
      <c r="B183" s="64" t="s">
        <v>98</v>
      </c>
      <c r="C183" s="37"/>
      <c r="D183" s="37"/>
      <c r="E183" s="28"/>
      <c r="F183" s="33">
        <f>SUM(F167:F182)</f>
        <v>0</v>
      </c>
      <c r="G183" s="11"/>
      <c r="H183" s="11"/>
    </row>
    <row r="184" spans="1:8" x14ac:dyDescent="0.25">
      <c r="A184" s="180" t="s">
        <v>99</v>
      </c>
      <c r="B184" s="64" t="s">
        <v>100</v>
      </c>
      <c r="C184" s="21"/>
      <c r="D184" s="21"/>
      <c r="E184" s="28"/>
      <c r="F184" s="28"/>
      <c r="G184" s="11"/>
      <c r="H184" s="11"/>
    </row>
    <row r="185" spans="1:8" ht="15.6" x14ac:dyDescent="0.25">
      <c r="A185" s="166" t="s">
        <v>101</v>
      </c>
      <c r="B185" s="38" t="s">
        <v>102</v>
      </c>
      <c r="C185" s="30" t="s">
        <v>384</v>
      </c>
      <c r="D185" s="79">
        <v>24.85</v>
      </c>
      <c r="E185" s="36"/>
      <c r="F185" s="27">
        <f>+D185*E185</f>
        <v>0</v>
      </c>
      <c r="G185" s="11"/>
      <c r="H185" s="11"/>
    </row>
    <row r="186" spans="1:8" ht="15.6" x14ac:dyDescent="0.25">
      <c r="A186" s="166" t="s">
        <v>103</v>
      </c>
      <c r="B186" s="38" t="s">
        <v>104</v>
      </c>
      <c r="C186" s="30" t="s">
        <v>380</v>
      </c>
      <c r="D186" s="79">
        <v>6.21</v>
      </c>
      <c r="E186" s="36"/>
      <c r="F186" s="27">
        <f>+D186*E186</f>
        <v>0</v>
      </c>
      <c r="G186" s="11"/>
      <c r="H186" s="11"/>
    </row>
    <row r="187" spans="1:8" ht="15.6" x14ac:dyDescent="0.25">
      <c r="A187" s="166" t="s">
        <v>105</v>
      </c>
      <c r="B187" s="38" t="s">
        <v>106</v>
      </c>
      <c r="C187" s="30" t="s">
        <v>384</v>
      </c>
      <c r="D187" s="79">
        <v>24.85</v>
      </c>
      <c r="E187" s="28"/>
      <c r="F187" s="27">
        <f>+D187*E187</f>
        <v>0</v>
      </c>
      <c r="G187" s="11"/>
      <c r="H187" s="11"/>
    </row>
    <row r="188" spans="1:8" x14ac:dyDescent="0.25">
      <c r="A188" s="86"/>
      <c r="B188" s="64" t="s">
        <v>107</v>
      </c>
      <c r="C188" s="37"/>
      <c r="D188" s="79"/>
      <c r="E188" s="28"/>
      <c r="F188" s="33">
        <f>SUM(F185:F187)</f>
        <v>0</v>
      </c>
      <c r="G188" s="11"/>
      <c r="H188" s="11"/>
    </row>
    <row r="189" spans="1:8" x14ac:dyDescent="0.25">
      <c r="A189" s="180" t="s">
        <v>20</v>
      </c>
      <c r="B189" s="64" t="s">
        <v>21</v>
      </c>
      <c r="C189" s="58"/>
      <c r="D189" s="79"/>
      <c r="E189" s="36"/>
      <c r="F189" s="36"/>
      <c r="G189" s="11"/>
      <c r="H189" s="11"/>
    </row>
    <row r="190" spans="1:8" x14ac:dyDescent="0.25">
      <c r="A190" s="166" t="s">
        <v>108</v>
      </c>
      <c r="B190" s="38" t="s">
        <v>109</v>
      </c>
      <c r="C190" s="30" t="s">
        <v>33</v>
      </c>
      <c r="D190" s="79">
        <v>10.64</v>
      </c>
      <c r="E190" s="28"/>
      <c r="F190" s="27">
        <f t="shared" ref="F190:F193" si="15">+D190*E190</f>
        <v>0</v>
      </c>
      <c r="G190" s="11"/>
      <c r="H190" s="11"/>
    </row>
    <row r="191" spans="1:8" x14ac:dyDescent="0.25">
      <c r="A191" s="166" t="s">
        <v>110</v>
      </c>
      <c r="B191" s="67" t="s">
        <v>256</v>
      </c>
      <c r="C191" s="35"/>
      <c r="D191" s="79"/>
      <c r="E191" s="28"/>
      <c r="F191" s="27">
        <f t="shared" si="15"/>
        <v>0</v>
      </c>
      <c r="G191" s="11"/>
      <c r="H191" s="11"/>
    </row>
    <row r="192" spans="1:8" ht="15.6" x14ac:dyDescent="0.25">
      <c r="A192" s="86" t="s">
        <v>114</v>
      </c>
      <c r="B192" s="59" t="s">
        <v>115</v>
      </c>
      <c r="C192" s="30" t="s">
        <v>384</v>
      </c>
      <c r="D192" s="79">
        <v>35.299999999999997</v>
      </c>
      <c r="E192" s="36"/>
      <c r="F192" s="27">
        <f t="shared" si="15"/>
        <v>0</v>
      </c>
      <c r="G192" s="11"/>
      <c r="H192" s="11"/>
    </row>
    <row r="193" spans="1:8" ht="15.6" x14ac:dyDescent="0.25">
      <c r="A193" s="166" t="s">
        <v>118</v>
      </c>
      <c r="B193" s="38" t="s">
        <v>447</v>
      </c>
      <c r="C193" s="30" t="s">
        <v>381</v>
      </c>
      <c r="D193" s="79">
        <v>23.280000000000005</v>
      </c>
      <c r="E193" s="36"/>
      <c r="F193" s="27">
        <f t="shared" si="15"/>
        <v>0</v>
      </c>
      <c r="G193" s="11"/>
      <c r="H193" s="11"/>
    </row>
    <row r="194" spans="1:8" x14ac:dyDescent="0.25">
      <c r="A194" s="166"/>
      <c r="B194" s="64" t="s">
        <v>120</v>
      </c>
      <c r="C194" s="37"/>
      <c r="D194" s="79"/>
      <c r="E194" s="28"/>
      <c r="F194" s="33">
        <f>SUM(F190:F193)</f>
        <v>0</v>
      </c>
      <c r="G194" s="11"/>
      <c r="H194" s="11"/>
    </row>
    <row r="195" spans="1:8" x14ac:dyDescent="0.25">
      <c r="A195" s="171" t="s">
        <v>121</v>
      </c>
      <c r="B195" s="70" t="s">
        <v>122</v>
      </c>
      <c r="C195" s="30"/>
      <c r="D195" s="79"/>
      <c r="E195" s="36"/>
      <c r="F195" s="36"/>
      <c r="G195" s="11"/>
      <c r="H195" s="11"/>
    </row>
    <row r="196" spans="1:8" x14ac:dyDescent="0.25">
      <c r="A196" s="167" t="s">
        <v>123</v>
      </c>
      <c r="B196" s="67" t="s">
        <v>124</v>
      </c>
      <c r="C196" s="35"/>
      <c r="D196" s="79"/>
      <c r="E196" s="36"/>
      <c r="F196" s="36"/>
      <c r="G196" s="11"/>
      <c r="H196" s="11"/>
    </row>
    <row r="197" spans="1:8" ht="15.6" x14ac:dyDescent="0.25">
      <c r="A197" s="167" t="s">
        <v>125</v>
      </c>
      <c r="B197" s="67" t="s">
        <v>126</v>
      </c>
      <c r="C197" s="30" t="s">
        <v>384</v>
      </c>
      <c r="D197" s="79">
        <v>70.78</v>
      </c>
      <c r="E197" s="28"/>
      <c r="F197" s="27">
        <f>D197*E197</f>
        <v>0</v>
      </c>
      <c r="G197" s="11"/>
      <c r="H197" s="11"/>
    </row>
    <row r="198" spans="1:8" x14ac:dyDescent="0.25">
      <c r="A198" s="167" t="s">
        <v>127</v>
      </c>
      <c r="B198" s="38" t="s">
        <v>128</v>
      </c>
      <c r="C198" s="35" t="s">
        <v>24</v>
      </c>
      <c r="D198" s="79"/>
      <c r="E198" s="28"/>
      <c r="F198" s="27">
        <f t="shared" ref="F198:F203" si="16">D198*E198</f>
        <v>0</v>
      </c>
      <c r="G198" s="11"/>
      <c r="H198" s="11"/>
    </row>
    <row r="199" spans="1:8" ht="15.6" x14ac:dyDescent="0.25">
      <c r="A199" s="167" t="s">
        <v>131</v>
      </c>
      <c r="B199" s="38" t="s">
        <v>259</v>
      </c>
      <c r="C199" s="30" t="s">
        <v>384</v>
      </c>
      <c r="D199" s="79">
        <v>89.19</v>
      </c>
      <c r="E199" s="28"/>
      <c r="F199" s="27">
        <f t="shared" si="16"/>
        <v>0</v>
      </c>
      <c r="G199" s="11"/>
      <c r="H199" s="11"/>
    </row>
    <row r="200" spans="1:8" ht="15.6" x14ac:dyDescent="0.25">
      <c r="A200" s="167" t="s">
        <v>132</v>
      </c>
      <c r="B200" s="38" t="s">
        <v>133</v>
      </c>
      <c r="C200" s="30" t="s">
        <v>384</v>
      </c>
      <c r="D200" s="79">
        <v>1.44</v>
      </c>
      <c r="E200" s="28"/>
      <c r="F200" s="27">
        <f t="shared" si="16"/>
        <v>0</v>
      </c>
      <c r="G200" s="11"/>
      <c r="H200" s="11"/>
    </row>
    <row r="201" spans="1:8" x14ac:dyDescent="0.25">
      <c r="A201" s="167" t="s">
        <v>134</v>
      </c>
      <c r="B201" s="67" t="s">
        <v>135</v>
      </c>
      <c r="C201" s="35"/>
      <c r="D201" s="79"/>
      <c r="E201" s="28"/>
      <c r="F201" s="27">
        <f t="shared" si="16"/>
        <v>0</v>
      </c>
      <c r="G201" s="11"/>
      <c r="H201" s="11"/>
    </row>
    <row r="202" spans="1:8" ht="15.6" x14ac:dyDescent="0.25">
      <c r="A202" s="169" t="s">
        <v>136</v>
      </c>
      <c r="B202" s="96" t="s">
        <v>137</v>
      </c>
      <c r="C202" s="30" t="s">
        <v>384</v>
      </c>
      <c r="D202" s="79">
        <v>7.2900000000000009</v>
      </c>
      <c r="E202" s="28"/>
      <c r="F202" s="27">
        <f t="shared" si="16"/>
        <v>0</v>
      </c>
      <c r="G202" s="11"/>
      <c r="H202" s="11"/>
    </row>
    <row r="203" spans="1:8" ht="15.6" x14ac:dyDescent="0.25">
      <c r="A203" s="167" t="s">
        <v>138</v>
      </c>
      <c r="B203" s="67" t="s">
        <v>139</v>
      </c>
      <c r="C203" s="30" t="s">
        <v>384</v>
      </c>
      <c r="D203" s="79">
        <v>9.64</v>
      </c>
      <c r="E203" s="28"/>
      <c r="F203" s="27">
        <f t="shared" si="16"/>
        <v>0</v>
      </c>
      <c r="G203" s="11"/>
      <c r="H203" s="11"/>
    </row>
    <row r="204" spans="1:8" x14ac:dyDescent="0.25">
      <c r="A204" s="166"/>
      <c r="B204" s="64" t="s">
        <v>141</v>
      </c>
      <c r="C204" s="37"/>
      <c r="D204" s="79"/>
      <c r="E204" s="28"/>
      <c r="F204" s="33">
        <f>SUM(F197:F203)</f>
        <v>0</v>
      </c>
      <c r="G204" s="11"/>
      <c r="H204" s="11"/>
    </row>
    <row r="205" spans="1:8" x14ac:dyDescent="0.25">
      <c r="A205" s="171" t="s">
        <v>142</v>
      </c>
      <c r="B205" s="118" t="s">
        <v>143</v>
      </c>
      <c r="C205" s="37"/>
      <c r="D205" s="79"/>
      <c r="E205" s="28"/>
      <c r="F205" s="28"/>
      <c r="G205" s="11"/>
      <c r="H205" s="11"/>
    </row>
    <row r="206" spans="1:8" x14ac:dyDescent="0.25">
      <c r="A206" s="167" t="s">
        <v>144</v>
      </c>
      <c r="B206" s="67" t="s">
        <v>145</v>
      </c>
      <c r="C206" s="58"/>
      <c r="D206" s="79"/>
      <c r="E206" s="36"/>
      <c r="F206" s="36"/>
      <c r="G206" s="11"/>
      <c r="H206" s="11"/>
    </row>
    <row r="207" spans="1:8" x14ac:dyDescent="0.25">
      <c r="A207" s="167"/>
      <c r="B207" s="38"/>
      <c r="C207" s="30"/>
      <c r="D207" s="79"/>
      <c r="E207" s="28"/>
      <c r="F207" s="27">
        <f t="shared" ref="F207:F213" si="17">+D207*E207</f>
        <v>0</v>
      </c>
      <c r="G207" s="11"/>
      <c r="H207" s="11"/>
    </row>
    <row r="208" spans="1:8" x14ac:dyDescent="0.25">
      <c r="A208" s="167" t="s">
        <v>150</v>
      </c>
      <c r="B208" s="62" t="s">
        <v>151</v>
      </c>
      <c r="C208" s="35" t="s">
        <v>33</v>
      </c>
      <c r="D208" s="79">
        <v>18.72</v>
      </c>
      <c r="E208" s="36"/>
      <c r="F208" s="27">
        <f t="shared" si="17"/>
        <v>0</v>
      </c>
      <c r="G208" s="11"/>
      <c r="H208" s="11"/>
    </row>
    <row r="209" spans="1:8" s="10" customFormat="1" x14ac:dyDescent="0.25">
      <c r="A209" s="167" t="s">
        <v>152</v>
      </c>
      <c r="B209" s="38" t="s">
        <v>153</v>
      </c>
      <c r="C209" s="30" t="s">
        <v>33</v>
      </c>
      <c r="D209" s="79">
        <v>24.5</v>
      </c>
      <c r="E209" s="28"/>
      <c r="F209" s="27">
        <f t="shared" si="17"/>
        <v>0</v>
      </c>
      <c r="G209" s="11"/>
      <c r="H209" s="11"/>
    </row>
    <row r="210" spans="1:8" ht="15.6" x14ac:dyDescent="0.25">
      <c r="A210" s="167" t="s">
        <v>158</v>
      </c>
      <c r="B210" s="38" t="s">
        <v>157</v>
      </c>
      <c r="C210" s="30" t="s">
        <v>384</v>
      </c>
      <c r="D210" s="79">
        <v>30.58</v>
      </c>
      <c r="E210" s="28"/>
      <c r="F210" s="27">
        <f t="shared" si="17"/>
        <v>0</v>
      </c>
      <c r="G210" s="11"/>
      <c r="H210" s="11"/>
    </row>
    <row r="211" spans="1:8" x14ac:dyDescent="0.25">
      <c r="A211" s="167" t="s">
        <v>163</v>
      </c>
      <c r="B211" s="59" t="s">
        <v>164</v>
      </c>
      <c r="C211" s="35" t="s">
        <v>33</v>
      </c>
      <c r="D211" s="79">
        <v>22.28</v>
      </c>
      <c r="E211" s="36"/>
      <c r="F211" s="27">
        <f t="shared" si="17"/>
        <v>0</v>
      </c>
      <c r="G211" s="11"/>
      <c r="H211" s="11"/>
    </row>
    <row r="212" spans="1:8" x14ac:dyDescent="0.25">
      <c r="A212" s="167" t="s">
        <v>167</v>
      </c>
      <c r="B212" s="96" t="s">
        <v>168</v>
      </c>
      <c r="C212" s="35" t="s">
        <v>33</v>
      </c>
      <c r="D212" s="79">
        <v>4.9000000000000004</v>
      </c>
      <c r="E212" s="28"/>
      <c r="F212" s="27">
        <f t="shared" si="17"/>
        <v>0</v>
      </c>
      <c r="G212" s="11"/>
      <c r="H212" s="11"/>
    </row>
    <row r="213" spans="1:8" x14ac:dyDescent="0.25">
      <c r="A213" s="167" t="s">
        <v>169</v>
      </c>
      <c r="B213" s="59" t="s">
        <v>170</v>
      </c>
      <c r="C213" s="30" t="s">
        <v>33</v>
      </c>
      <c r="D213" s="79">
        <v>12</v>
      </c>
      <c r="E213" s="28"/>
      <c r="F213" s="27">
        <f t="shared" si="17"/>
        <v>0</v>
      </c>
      <c r="G213" s="11"/>
      <c r="H213" s="11"/>
    </row>
    <row r="214" spans="1:8" x14ac:dyDescent="0.25">
      <c r="A214" s="167"/>
      <c r="B214" s="64" t="s">
        <v>171</v>
      </c>
      <c r="C214" s="1"/>
      <c r="D214" s="79"/>
      <c r="E214" s="36"/>
      <c r="F214" s="33">
        <f>SUM(F207:F213)</f>
        <v>0</v>
      </c>
      <c r="G214" s="11"/>
      <c r="H214" s="11"/>
    </row>
    <row r="215" spans="1:8" x14ac:dyDescent="0.25">
      <c r="A215" s="171" t="s">
        <v>27</v>
      </c>
      <c r="B215" s="70" t="s">
        <v>28</v>
      </c>
      <c r="C215" s="35"/>
      <c r="D215" s="79"/>
      <c r="E215" s="36"/>
      <c r="F215" s="36"/>
      <c r="G215" s="11"/>
      <c r="H215" s="11"/>
    </row>
    <row r="216" spans="1:8" x14ac:dyDescent="0.25">
      <c r="A216" s="167" t="s">
        <v>29</v>
      </c>
      <c r="B216" s="139" t="s">
        <v>30</v>
      </c>
      <c r="C216" s="35"/>
      <c r="D216" s="79"/>
      <c r="E216" s="28"/>
      <c r="F216" s="28"/>
      <c r="G216" s="11"/>
      <c r="H216" s="11"/>
    </row>
    <row r="217" spans="1:8" x14ac:dyDescent="0.25">
      <c r="A217" s="167" t="s">
        <v>31</v>
      </c>
      <c r="B217" s="139" t="s">
        <v>32</v>
      </c>
      <c r="C217" s="30" t="s">
        <v>33</v>
      </c>
      <c r="D217" s="79">
        <v>4.9000000000000004</v>
      </c>
      <c r="E217" s="28"/>
      <c r="F217" s="27">
        <f>+D217*E217</f>
        <v>0</v>
      </c>
      <c r="G217" s="11"/>
      <c r="H217" s="11"/>
    </row>
    <row r="218" spans="1:8" x14ac:dyDescent="0.25">
      <c r="A218" s="167"/>
      <c r="B218" s="64" t="s">
        <v>172</v>
      </c>
      <c r="C218" s="1"/>
      <c r="D218" s="79"/>
      <c r="E218" s="28"/>
      <c r="F218" s="33">
        <f>SUM(F217)</f>
        <v>0</v>
      </c>
      <c r="G218" s="11"/>
      <c r="H218" s="11"/>
    </row>
    <row r="219" spans="1:8" x14ac:dyDescent="0.25">
      <c r="A219" s="171" t="s">
        <v>178</v>
      </c>
      <c r="B219" s="70" t="s">
        <v>179</v>
      </c>
      <c r="C219" s="35"/>
      <c r="D219" s="79"/>
      <c r="E219" s="28"/>
      <c r="F219" s="28"/>
      <c r="G219" s="11"/>
      <c r="H219" s="11"/>
    </row>
    <row r="220" spans="1:8" x14ac:dyDescent="0.25">
      <c r="A220" s="167" t="s">
        <v>183</v>
      </c>
      <c r="B220" s="67" t="s">
        <v>184</v>
      </c>
      <c r="C220" s="35"/>
      <c r="D220" s="79"/>
      <c r="E220" s="28"/>
      <c r="F220" s="27"/>
      <c r="G220" s="11"/>
      <c r="H220" s="11"/>
    </row>
    <row r="221" spans="1:8" x14ac:dyDescent="0.25">
      <c r="A221" s="167"/>
      <c r="B221" s="67" t="s">
        <v>185</v>
      </c>
      <c r="C221" s="35" t="s">
        <v>36</v>
      </c>
      <c r="D221" s="79">
        <v>2</v>
      </c>
      <c r="E221" s="28"/>
      <c r="F221" s="27">
        <f>D221*E221</f>
        <v>0</v>
      </c>
      <c r="G221" s="11"/>
      <c r="H221" s="11"/>
    </row>
    <row r="222" spans="1:8" x14ac:dyDescent="0.25">
      <c r="A222" s="167" t="s">
        <v>260</v>
      </c>
      <c r="B222" s="62" t="s">
        <v>261</v>
      </c>
      <c r="C222" s="30"/>
      <c r="D222" s="79"/>
      <c r="E222" s="28"/>
      <c r="F222" s="27"/>
      <c r="G222" s="11"/>
      <c r="H222" s="11"/>
    </row>
    <row r="223" spans="1:8" x14ac:dyDescent="0.25">
      <c r="A223" s="167"/>
      <c r="B223" s="67" t="s">
        <v>368</v>
      </c>
      <c r="C223" s="35" t="s">
        <v>36</v>
      </c>
      <c r="D223" s="79">
        <v>2</v>
      </c>
      <c r="E223" s="28"/>
      <c r="F223" s="27">
        <f>D223*E223</f>
        <v>0</v>
      </c>
      <c r="G223" s="11"/>
      <c r="H223" s="11"/>
    </row>
    <row r="224" spans="1:8" x14ac:dyDescent="0.25">
      <c r="A224" s="167"/>
      <c r="B224" s="64" t="s">
        <v>190</v>
      </c>
      <c r="C224" s="35"/>
      <c r="D224" s="79"/>
      <c r="E224" s="28"/>
      <c r="F224" s="33">
        <f>SUM(F220:F223)</f>
        <v>0</v>
      </c>
      <c r="G224" s="11"/>
      <c r="H224" s="11"/>
    </row>
    <row r="225" spans="1:8" x14ac:dyDescent="0.25">
      <c r="A225" s="171" t="s">
        <v>191</v>
      </c>
      <c r="B225" s="70" t="s">
        <v>192</v>
      </c>
      <c r="C225" s="35"/>
      <c r="D225" s="79"/>
      <c r="E225" s="28"/>
      <c r="F225" s="28"/>
      <c r="G225" s="11"/>
      <c r="H225" s="11"/>
    </row>
    <row r="226" spans="1:8" x14ac:dyDescent="0.25">
      <c r="A226" s="167" t="s">
        <v>195</v>
      </c>
      <c r="B226" s="38" t="s">
        <v>196</v>
      </c>
      <c r="C226" s="30" t="s">
        <v>56</v>
      </c>
      <c r="D226" s="79">
        <v>27.65</v>
      </c>
      <c r="E226" s="28"/>
      <c r="F226" s="27">
        <f>+D226*E226</f>
        <v>0</v>
      </c>
      <c r="G226" s="11"/>
      <c r="H226" s="11"/>
    </row>
    <row r="227" spans="1:8" x14ac:dyDescent="0.25">
      <c r="A227" s="167"/>
      <c r="B227" s="70" t="s">
        <v>197</v>
      </c>
      <c r="C227" s="35"/>
      <c r="D227" s="79"/>
      <c r="E227" s="28"/>
      <c r="F227" s="33">
        <f>SUM(F226:F226)</f>
        <v>0</v>
      </c>
      <c r="G227" s="11"/>
      <c r="H227" s="11"/>
    </row>
    <row r="228" spans="1:8" x14ac:dyDescent="0.25">
      <c r="A228" s="171" t="s">
        <v>37</v>
      </c>
      <c r="B228" s="70" t="s">
        <v>38</v>
      </c>
      <c r="C228" s="35"/>
      <c r="D228" s="79"/>
      <c r="E228" s="28"/>
      <c r="F228" s="28"/>
      <c r="G228" s="11"/>
      <c r="H228" s="11"/>
    </row>
    <row r="229" spans="1:8" x14ac:dyDescent="0.25">
      <c r="A229" s="167" t="s">
        <v>262</v>
      </c>
      <c r="B229" s="38" t="s">
        <v>307</v>
      </c>
      <c r="C229" s="30" t="s">
        <v>33</v>
      </c>
      <c r="D229" s="79">
        <v>12</v>
      </c>
      <c r="E229" s="37"/>
      <c r="F229" s="27">
        <f t="shared" ref="F229" si="18">D229*E229</f>
        <v>0</v>
      </c>
      <c r="G229" s="11"/>
      <c r="H229" s="11"/>
    </row>
    <row r="230" spans="1:8" x14ac:dyDescent="0.25">
      <c r="A230" s="167"/>
      <c r="B230" s="118" t="s">
        <v>213</v>
      </c>
      <c r="C230" s="1"/>
      <c r="D230" s="79"/>
      <c r="E230" s="36"/>
      <c r="F230" s="33">
        <f>SUM(F229:F229)</f>
        <v>0</v>
      </c>
      <c r="G230" s="11"/>
      <c r="H230" s="11"/>
    </row>
    <row r="231" spans="1:8" x14ac:dyDescent="0.25">
      <c r="A231" s="171" t="s">
        <v>52</v>
      </c>
      <c r="B231" s="70" t="s">
        <v>53</v>
      </c>
      <c r="C231" s="30"/>
      <c r="D231" s="79"/>
      <c r="E231" s="36"/>
      <c r="F231" s="36"/>
      <c r="G231" s="11"/>
      <c r="H231" s="11"/>
    </row>
    <row r="232" spans="1:8" ht="15" x14ac:dyDescent="0.35">
      <c r="A232" s="181" t="s">
        <v>385</v>
      </c>
      <c r="B232" s="119" t="s">
        <v>216</v>
      </c>
      <c r="C232" s="63"/>
      <c r="D232" s="79"/>
      <c r="E232" s="36"/>
      <c r="F232" s="27"/>
      <c r="G232" s="11"/>
      <c r="H232" s="11"/>
    </row>
    <row r="233" spans="1:8" x14ac:dyDescent="0.25">
      <c r="A233" s="193" t="s">
        <v>323</v>
      </c>
      <c r="B233" s="67" t="s">
        <v>226</v>
      </c>
      <c r="C233" s="63" t="s">
        <v>225</v>
      </c>
      <c r="D233" s="79">
        <v>1</v>
      </c>
      <c r="E233" s="36"/>
      <c r="F233" s="27">
        <f t="shared" ref="F233:F240" si="19">+D233*E233</f>
        <v>0</v>
      </c>
      <c r="G233" s="11"/>
      <c r="H233" s="11"/>
    </row>
    <row r="234" spans="1:8" x14ac:dyDescent="0.25">
      <c r="A234" s="193" t="s">
        <v>438</v>
      </c>
      <c r="B234" s="119" t="s">
        <v>227</v>
      </c>
      <c r="C234" s="63"/>
      <c r="D234" s="79"/>
      <c r="E234" s="36"/>
      <c r="F234" s="27">
        <f t="shared" si="19"/>
        <v>0</v>
      </c>
      <c r="G234" s="11"/>
      <c r="H234" s="11"/>
    </row>
    <row r="235" spans="1:8" x14ac:dyDescent="0.25">
      <c r="A235" s="194" t="s">
        <v>439</v>
      </c>
      <c r="B235" s="38" t="s">
        <v>229</v>
      </c>
      <c r="C235" s="63" t="s">
        <v>33</v>
      </c>
      <c r="D235" s="79">
        <v>50</v>
      </c>
      <c r="E235" s="28"/>
      <c r="F235" s="27">
        <f t="shared" si="19"/>
        <v>0</v>
      </c>
      <c r="G235" s="11"/>
      <c r="H235" s="11"/>
    </row>
    <row r="236" spans="1:8" x14ac:dyDescent="0.25">
      <c r="A236" s="195" t="s">
        <v>440</v>
      </c>
      <c r="B236" s="119" t="s">
        <v>232</v>
      </c>
      <c r="C236" s="63"/>
      <c r="D236" s="79"/>
      <c r="E236" s="36"/>
      <c r="F236" s="27">
        <f t="shared" si="19"/>
        <v>0</v>
      </c>
      <c r="G236" s="11"/>
      <c r="H236" s="11"/>
    </row>
    <row r="237" spans="1:8" x14ac:dyDescent="0.25">
      <c r="A237" s="195" t="s">
        <v>483</v>
      </c>
      <c r="B237" s="67" t="s">
        <v>235</v>
      </c>
      <c r="C237" s="63" t="s">
        <v>36</v>
      </c>
      <c r="D237" s="79">
        <v>1</v>
      </c>
      <c r="E237" s="36"/>
      <c r="F237" s="27">
        <f t="shared" si="19"/>
        <v>0</v>
      </c>
      <c r="G237" s="11"/>
      <c r="H237" s="11"/>
    </row>
    <row r="238" spans="1:8" x14ac:dyDescent="0.25">
      <c r="A238" s="195" t="s">
        <v>441</v>
      </c>
      <c r="B238" s="159" t="s">
        <v>246</v>
      </c>
      <c r="C238" s="63"/>
      <c r="D238" s="79"/>
      <c r="E238" s="36"/>
      <c r="F238" s="27">
        <f t="shared" si="19"/>
        <v>0</v>
      </c>
      <c r="G238" s="11"/>
      <c r="H238" s="11"/>
    </row>
    <row r="239" spans="1:8" x14ac:dyDescent="0.25">
      <c r="A239" s="195" t="s">
        <v>442</v>
      </c>
      <c r="B239" s="67" t="s">
        <v>247</v>
      </c>
      <c r="C239" s="63" t="s">
        <v>36</v>
      </c>
      <c r="D239" s="79">
        <v>2</v>
      </c>
      <c r="E239" s="71"/>
      <c r="F239" s="27">
        <f t="shared" si="19"/>
        <v>0</v>
      </c>
      <c r="G239" s="11"/>
      <c r="H239" s="11"/>
    </row>
    <row r="240" spans="1:8" x14ac:dyDescent="0.25">
      <c r="A240" s="195" t="s">
        <v>443</v>
      </c>
      <c r="B240" s="67" t="s">
        <v>250</v>
      </c>
      <c r="C240" s="63" t="s">
        <v>36</v>
      </c>
      <c r="D240" s="79">
        <v>2</v>
      </c>
      <c r="E240" s="71"/>
      <c r="F240" s="27">
        <f t="shared" si="19"/>
        <v>0</v>
      </c>
      <c r="G240" s="11"/>
      <c r="H240" s="11"/>
    </row>
    <row r="241" spans="1:8" x14ac:dyDescent="0.25">
      <c r="A241" s="167"/>
      <c r="B241" s="70" t="s">
        <v>251</v>
      </c>
      <c r="C241" s="30"/>
      <c r="D241" s="79"/>
      <c r="E241" s="36"/>
      <c r="F241" s="77">
        <f>SUM(F232:F240)</f>
        <v>0</v>
      </c>
      <c r="G241" s="11"/>
      <c r="H241" s="11"/>
    </row>
    <row r="242" spans="1:8" x14ac:dyDescent="0.25">
      <c r="A242" s="182"/>
      <c r="B242" s="145" t="s">
        <v>433</v>
      </c>
      <c r="C242" s="80"/>
      <c r="D242" s="79"/>
      <c r="E242" s="36"/>
      <c r="F242" s="33">
        <f>F241+F230+F227+F224+F218+F214+F204+F194+F188+F183+F164</f>
        <v>0</v>
      </c>
      <c r="G242" s="11"/>
      <c r="H242" s="11"/>
    </row>
    <row r="243" spans="1:8" x14ac:dyDescent="0.25">
      <c r="A243" s="162" t="s">
        <v>257</v>
      </c>
      <c r="B243" s="132" t="s">
        <v>282</v>
      </c>
      <c r="C243" s="133"/>
      <c r="D243" s="133"/>
      <c r="E243" s="133"/>
      <c r="F243" s="134"/>
      <c r="G243" s="11"/>
      <c r="H243" s="11"/>
    </row>
    <row r="244" spans="1:8" x14ac:dyDescent="0.25">
      <c r="A244" s="124" t="s">
        <v>353</v>
      </c>
      <c r="B244" s="25" t="s">
        <v>333</v>
      </c>
      <c r="C244" s="21"/>
      <c r="D244" s="22"/>
      <c r="E244" s="23"/>
      <c r="F244" s="24"/>
      <c r="G244" s="11"/>
      <c r="H244" s="11"/>
    </row>
    <row r="245" spans="1:8" x14ac:dyDescent="0.25">
      <c r="A245" s="124" t="s">
        <v>354</v>
      </c>
      <c r="B245" s="38" t="s">
        <v>407</v>
      </c>
      <c r="C245" s="30" t="s">
        <v>33</v>
      </c>
      <c r="D245" s="60">
        <v>14.03</v>
      </c>
      <c r="E245" s="28"/>
      <c r="F245" s="28">
        <f>+D245*E245</f>
        <v>0</v>
      </c>
      <c r="G245" s="11"/>
      <c r="H245" s="11"/>
    </row>
    <row r="246" spans="1:8" x14ac:dyDescent="0.25">
      <c r="A246" s="124" t="s">
        <v>355</v>
      </c>
      <c r="B246" s="38" t="s">
        <v>69</v>
      </c>
      <c r="C246" s="30" t="s">
        <v>33</v>
      </c>
      <c r="D246" s="60">
        <v>92.99</v>
      </c>
      <c r="E246" s="28"/>
      <c r="F246" s="28">
        <f>+D246*E246</f>
        <v>0</v>
      </c>
      <c r="G246" s="11"/>
      <c r="H246" s="11"/>
    </row>
    <row r="247" spans="1:8" x14ac:dyDescent="0.25">
      <c r="A247" s="124" t="s">
        <v>356</v>
      </c>
      <c r="B247" s="38" t="s">
        <v>436</v>
      </c>
      <c r="C247" s="30" t="s">
        <v>36</v>
      </c>
      <c r="D247" s="50">
        <v>1</v>
      </c>
      <c r="E247" s="28"/>
      <c r="F247" s="28">
        <f>+D247*E247</f>
        <v>0</v>
      </c>
      <c r="G247" s="11"/>
      <c r="H247" s="11"/>
    </row>
    <row r="248" spans="1:8" x14ac:dyDescent="0.25">
      <c r="A248" s="169"/>
      <c r="B248" s="117" t="s">
        <v>437</v>
      </c>
      <c r="C248" s="30"/>
      <c r="D248" s="31"/>
      <c r="E248" s="36"/>
      <c r="F248" s="77"/>
      <c r="G248" s="11"/>
      <c r="H248" s="11"/>
    </row>
    <row r="249" spans="1:8" x14ac:dyDescent="0.25">
      <c r="A249" s="161" t="s">
        <v>24</v>
      </c>
      <c r="B249" s="148" t="s">
        <v>264</v>
      </c>
      <c r="C249" s="126"/>
      <c r="D249" s="157"/>
      <c r="E249" s="125"/>
      <c r="F249" s="158">
        <f>+F248+F242+F160+F28</f>
        <v>0</v>
      </c>
      <c r="G249" s="11"/>
      <c r="H249" s="11"/>
    </row>
    <row r="250" spans="1:8" x14ac:dyDescent="0.25">
      <c r="A250" s="13"/>
      <c r="B250" s="6"/>
      <c r="C250" s="5"/>
      <c r="D250" s="5"/>
      <c r="E250" s="7"/>
      <c r="F250" s="7"/>
      <c r="G250" s="11"/>
      <c r="H250" s="11"/>
    </row>
    <row r="251" spans="1:8" x14ac:dyDescent="0.25">
      <c r="G251" s="11"/>
      <c r="H251" s="11"/>
    </row>
    <row r="252" spans="1:8" x14ac:dyDescent="0.25">
      <c r="G252" s="11"/>
      <c r="H252" s="11"/>
    </row>
    <row r="253" spans="1:8" x14ac:dyDescent="0.25">
      <c r="G253" s="11"/>
      <c r="H253" s="11"/>
    </row>
    <row r="254" spans="1:8" x14ac:dyDescent="0.25">
      <c r="G254" s="11"/>
      <c r="H254" s="11"/>
    </row>
    <row r="255" spans="1:8" x14ac:dyDescent="0.25">
      <c r="G255" s="11"/>
      <c r="H255" s="11"/>
    </row>
    <row r="256" spans="1:8" x14ac:dyDescent="0.25">
      <c r="G256" s="11"/>
      <c r="H256" s="11"/>
    </row>
    <row r="257" spans="7:8" x14ac:dyDescent="0.25">
      <c r="G257" s="11"/>
      <c r="H257" s="11"/>
    </row>
    <row r="258" spans="7:8" x14ac:dyDescent="0.25">
      <c r="G258" s="11"/>
      <c r="H258" s="11"/>
    </row>
    <row r="259" spans="7:8" x14ac:dyDescent="0.25">
      <c r="G259" s="11"/>
      <c r="H259" s="11"/>
    </row>
    <row r="260" spans="7:8" x14ac:dyDescent="0.25">
      <c r="G260" s="11"/>
      <c r="H260" s="11"/>
    </row>
    <row r="261" spans="7:8" x14ac:dyDescent="0.25">
      <c r="G261" s="11"/>
      <c r="H261" s="11"/>
    </row>
    <row r="262" spans="7:8" x14ac:dyDescent="0.25">
      <c r="G262" s="11"/>
      <c r="H262" s="11"/>
    </row>
    <row r="263" spans="7:8" x14ac:dyDescent="0.25">
      <c r="G263" s="11"/>
      <c r="H263" s="11"/>
    </row>
    <row r="264" spans="7:8" x14ac:dyDescent="0.25">
      <c r="G264" s="11"/>
      <c r="H264" s="11"/>
    </row>
    <row r="265" spans="7:8" x14ac:dyDescent="0.25">
      <c r="G265" s="11"/>
      <c r="H265" s="11"/>
    </row>
    <row r="266" spans="7:8" x14ac:dyDescent="0.25">
      <c r="G266" s="11"/>
      <c r="H266" s="11"/>
    </row>
    <row r="267" spans="7:8" x14ac:dyDescent="0.25">
      <c r="G267" s="11"/>
      <c r="H267" s="11"/>
    </row>
    <row r="268" spans="7:8" x14ac:dyDescent="0.25">
      <c r="G268" s="11"/>
      <c r="H268" s="11"/>
    </row>
    <row r="269" spans="7:8" x14ac:dyDescent="0.25">
      <c r="G269" s="11"/>
      <c r="H269" s="11"/>
    </row>
    <row r="270" spans="7:8" x14ac:dyDescent="0.25">
      <c r="G270" s="11"/>
      <c r="H270" s="11"/>
    </row>
    <row r="271" spans="7:8" x14ac:dyDescent="0.25">
      <c r="G271" s="11"/>
      <c r="H271" s="11"/>
    </row>
    <row r="272" spans="7:8" x14ac:dyDescent="0.25">
      <c r="G272" s="11"/>
      <c r="H272" s="11"/>
    </row>
    <row r="273" spans="7:8" x14ac:dyDescent="0.25">
      <c r="G273" s="11"/>
      <c r="H273" s="11"/>
    </row>
    <row r="274" spans="7:8" x14ac:dyDescent="0.25">
      <c r="G274" s="11"/>
      <c r="H274" s="11"/>
    </row>
    <row r="275" spans="7:8" x14ac:dyDescent="0.25">
      <c r="G275" s="11"/>
      <c r="H275" s="11"/>
    </row>
    <row r="276" spans="7:8" x14ac:dyDescent="0.25">
      <c r="G276" s="11"/>
      <c r="H276" s="11"/>
    </row>
    <row r="277" spans="7:8" x14ac:dyDescent="0.25">
      <c r="G277" s="11"/>
      <c r="H277" s="11"/>
    </row>
    <row r="278" spans="7:8" x14ac:dyDescent="0.25">
      <c r="G278" s="11"/>
      <c r="H278" s="11"/>
    </row>
    <row r="279" spans="7:8" x14ac:dyDescent="0.25">
      <c r="G279" s="11"/>
      <c r="H279" s="11"/>
    </row>
    <row r="280" spans="7:8" x14ac:dyDescent="0.25">
      <c r="G280" s="11"/>
      <c r="H280" s="11"/>
    </row>
    <row r="281" spans="7:8" x14ac:dyDescent="0.25">
      <c r="G281" s="11"/>
      <c r="H281" s="11"/>
    </row>
    <row r="282" spans="7:8" x14ac:dyDescent="0.25">
      <c r="G282" s="11"/>
      <c r="H282" s="11"/>
    </row>
    <row r="283" spans="7:8" x14ac:dyDescent="0.25">
      <c r="G283" s="11"/>
      <c r="H283" s="11"/>
    </row>
    <row r="284" spans="7:8" x14ac:dyDescent="0.25">
      <c r="G284" s="11"/>
      <c r="H284" s="11"/>
    </row>
    <row r="285" spans="7:8" x14ac:dyDescent="0.25">
      <c r="G285" s="11"/>
      <c r="H285" s="11"/>
    </row>
    <row r="286" spans="7:8" x14ac:dyDescent="0.25">
      <c r="G286" s="11"/>
      <c r="H286" s="11"/>
    </row>
    <row r="287" spans="7:8" x14ac:dyDescent="0.25">
      <c r="G287" s="11"/>
      <c r="H287" s="11"/>
    </row>
    <row r="288" spans="7:8" x14ac:dyDescent="0.25">
      <c r="G288" s="11"/>
      <c r="H288" s="11"/>
    </row>
    <row r="289" spans="7:8" x14ac:dyDescent="0.25">
      <c r="G289" s="11"/>
      <c r="H289" s="11"/>
    </row>
    <row r="290" spans="7:8" x14ac:dyDescent="0.25">
      <c r="G290" s="11"/>
      <c r="H290" s="11"/>
    </row>
    <row r="291" spans="7:8" x14ac:dyDescent="0.25">
      <c r="G291" s="11"/>
      <c r="H291" s="11"/>
    </row>
    <row r="292" spans="7:8" x14ac:dyDescent="0.25">
      <c r="G292" s="11"/>
      <c r="H292" s="11"/>
    </row>
    <row r="293" spans="7:8" x14ac:dyDescent="0.25">
      <c r="G293" s="11"/>
      <c r="H293" s="11"/>
    </row>
    <row r="294" spans="7:8" x14ac:dyDescent="0.25">
      <c r="G294" s="11"/>
      <c r="H294" s="11"/>
    </row>
    <row r="295" spans="7:8" x14ac:dyDescent="0.25">
      <c r="G295" s="11"/>
      <c r="H295" s="11"/>
    </row>
    <row r="296" spans="7:8" x14ac:dyDescent="0.25">
      <c r="G296" s="11"/>
      <c r="H296" s="11"/>
    </row>
    <row r="297" spans="7:8" x14ac:dyDescent="0.25">
      <c r="G297" s="11"/>
      <c r="H297" s="11"/>
    </row>
    <row r="298" spans="7:8" x14ac:dyDescent="0.25">
      <c r="G298" s="11"/>
      <c r="H298" s="11"/>
    </row>
    <row r="299" spans="7:8" x14ac:dyDescent="0.25">
      <c r="G299" s="11"/>
      <c r="H299" s="11"/>
    </row>
    <row r="300" spans="7:8" x14ac:dyDescent="0.25">
      <c r="G300" s="11"/>
      <c r="H300" s="11"/>
    </row>
    <row r="301" spans="7:8" x14ac:dyDescent="0.25">
      <c r="G301" s="11"/>
      <c r="H301" s="11"/>
    </row>
    <row r="302" spans="7:8" x14ac:dyDescent="0.25">
      <c r="G302" s="11"/>
      <c r="H302" s="11"/>
    </row>
    <row r="303" spans="7:8" x14ac:dyDescent="0.25">
      <c r="G303" s="11"/>
      <c r="H303" s="11"/>
    </row>
    <row r="304" spans="7:8" x14ac:dyDescent="0.25">
      <c r="G304" s="11"/>
      <c r="H304" s="11"/>
    </row>
    <row r="305" spans="7:8" x14ac:dyDescent="0.25">
      <c r="G305" s="11"/>
      <c r="H305" s="11"/>
    </row>
    <row r="306" spans="7:8" x14ac:dyDescent="0.25">
      <c r="G306" s="11"/>
      <c r="H306" s="11"/>
    </row>
    <row r="307" spans="7:8" x14ac:dyDescent="0.25">
      <c r="G307" s="11"/>
      <c r="H307" s="11"/>
    </row>
    <row r="308" spans="7:8" x14ac:dyDescent="0.25">
      <c r="G308" s="11"/>
      <c r="H308" s="11"/>
    </row>
    <row r="309" spans="7:8" x14ac:dyDescent="0.25">
      <c r="G309" s="11"/>
      <c r="H309" s="11"/>
    </row>
    <row r="310" spans="7:8" x14ac:dyDescent="0.25">
      <c r="G310" s="11"/>
      <c r="H310" s="11"/>
    </row>
    <row r="311" spans="7:8" x14ac:dyDescent="0.25">
      <c r="G311" s="11"/>
      <c r="H311" s="11"/>
    </row>
    <row r="312" spans="7:8" x14ac:dyDescent="0.25">
      <c r="G312" s="11"/>
      <c r="H312" s="11"/>
    </row>
    <row r="313" spans="7:8" x14ac:dyDescent="0.25">
      <c r="G313" s="11"/>
      <c r="H313" s="11"/>
    </row>
    <row r="314" spans="7:8" x14ac:dyDescent="0.25">
      <c r="G314" s="11"/>
      <c r="H314" s="11"/>
    </row>
    <row r="315" spans="7:8" x14ac:dyDescent="0.25">
      <c r="G315" s="11"/>
      <c r="H315" s="11"/>
    </row>
    <row r="316" spans="7:8" x14ac:dyDescent="0.25">
      <c r="G316" s="11"/>
      <c r="H316" s="11"/>
    </row>
    <row r="317" spans="7:8" x14ac:dyDescent="0.25">
      <c r="G317" s="11"/>
      <c r="H317" s="11"/>
    </row>
    <row r="318" spans="7:8" x14ac:dyDescent="0.25">
      <c r="G318" s="11"/>
      <c r="H318" s="11"/>
    </row>
    <row r="319" spans="7:8" x14ac:dyDescent="0.25">
      <c r="G319" s="11"/>
      <c r="H319" s="11"/>
    </row>
    <row r="320" spans="7:8" x14ac:dyDescent="0.25">
      <c r="G320" s="11"/>
      <c r="H320" s="11"/>
    </row>
    <row r="321" spans="7:8" x14ac:dyDescent="0.25">
      <c r="G321" s="11"/>
      <c r="H321" s="11"/>
    </row>
    <row r="322" spans="7:8" x14ac:dyDescent="0.25">
      <c r="G322" s="11"/>
      <c r="H322" s="11"/>
    </row>
    <row r="323" spans="7:8" x14ac:dyDescent="0.25">
      <c r="G323" s="11"/>
      <c r="H323" s="11"/>
    </row>
    <row r="324" spans="7:8" x14ac:dyDescent="0.25">
      <c r="G324" s="11"/>
      <c r="H324" s="11"/>
    </row>
    <row r="325" spans="7:8" x14ac:dyDescent="0.25">
      <c r="G325" s="11"/>
      <c r="H325" s="11"/>
    </row>
    <row r="326" spans="7:8" x14ac:dyDescent="0.25">
      <c r="G326" s="11"/>
      <c r="H326" s="11"/>
    </row>
    <row r="327" spans="7:8" x14ac:dyDescent="0.25">
      <c r="G327" s="11"/>
      <c r="H327" s="11"/>
    </row>
    <row r="328" spans="7:8" x14ac:dyDescent="0.25">
      <c r="G328" s="11"/>
      <c r="H328" s="11"/>
    </row>
    <row r="329" spans="7:8" x14ac:dyDescent="0.25">
      <c r="G329" s="11"/>
      <c r="H329" s="11"/>
    </row>
    <row r="330" spans="7:8" x14ac:dyDescent="0.25">
      <c r="G330" s="11"/>
      <c r="H330" s="11"/>
    </row>
    <row r="331" spans="7:8" x14ac:dyDescent="0.25">
      <c r="G331" s="11"/>
      <c r="H331" s="11"/>
    </row>
    <row r="332" spans="7:8" x14ac:dyDescent="0.25">
      <c r="G332" s="11"/>
      <c r="H332" s="11"/>
    </row>
    <row r="333" spans="7:8" x14ac:dyDescent="0.25">
      <c r="G333" s="11"/>
      <c r="H333" s="11"/>
    </row>
    <row r="334" spans="7:8" x14ac:dyDescent="0.25">
      <c r="G334" s="11"/>
      <c r="H334" s="11"/>
    </row>
    <row r="335" spans="7:8" x14ac:dyDescent="0.25">
      <c r="G335" s="11"/>
      <c r="H335" s="11"/>
    </row>
    <row r="336" spans="7:8" x14ac:dyDescent="0.25">
      <c r="G336" s="11"/>
      <c r="H336" s="11"/>
    </row>
    <row r="337" spans="7:8" x14ac:dyDescent="0.25">
      <c r="G337" s="11"/>
      <c r="H337" s="11"/>
    </row>
    <row r="338" spans="7:8" x14ac:dyDescent="0.25">
      <c r="G338" s="11"/>
      <c r="H338" s="11"/>
    </row>
    <row r="339" spans="7:8" x14ac:dyDescent="0.25">
      <c r="G339" s="11"/>
      <c r="H339" s="11"/>
    </row>
    <row r="340" spans="7:8" x14ac:dyDescent="0.25">
      <c r="G340" s="11"/>
      <c r="H340" s="11"/>
    </row>
    <row r="341" spans="7:8" x14ac:dyDescent="0.25">
      <c r="G341" s="11"/>
      <c r="H341" s="11"/>
    </row>
    <row r="342" spans="7:8" x14ac:dyDescent="0.25">
      <c r="G342" s="11"/>
      <c r="H342" s="11"/>
    </row>
    <row r="343" spans="7:8" x14ac:dyDescent="0.25">
      <c r="G343" s="11"/>
      <c r="H343" s="11"/>
    </row>
    <row r="344" spans="7:8" x14ac:dyDescent="0.25">
      <c r="G344" s="11"/>
      <c r="H344" s="11"/>
    </row>
    <row r="345" spans="7:8" x14ac:dyDescent="0.25">
      <c r="G345" s="11"/>
      <c r="H345" s="11"/>
    </row>
    <row r="346" spans="7:8" x14ac:dyDescent="0.25">
      <c r="G346" s="11"/>
      <c r="H346" s="11"/>
    </row>
    <row r="347" spans="7:8" x14ac:dyDescent="0.25">
      <c r="G347" s="11"/>
      <c r="H347" s="11"/>
    </row>
    <row r="348" spans="7:8" x14ac:dyDescent="0.25">
      <c r="G348" s="11"/>
      <c r="H348" s="11"/>
    </row>
    <row r="349" spans="7:8" x14ac:dyDescent="0.25">
      <c r="G349" s="11"/>
      <c r="H349" s="11"/>
    </row>
    <row r="350" spans="7:8" x14ac:dyDescent="0.25">
      <c r="G350" s="11"/>
      <c r="H350" s="11"/>
    </row>
    <row r="351" spans="7:8" x14ac:dyDescent="0.25">
      <c r="G351" s="11"/>
      <c r="H351" s="11"/>
    </row>
    <row r="352" spans="7:8" x14ac:dyDescent="0.25">
      <c r="G352" s="11"/>
      <c r="H352" s="11"/>
    </row>
    <row r="353" spans="7:8" x14ac:dyDescent="0.25">
      <c r="G353" s="11"/>
      <c r="H353" s="11"/>
    </row>
    <row r="354" spans="7:8" x14ac:dyDescent="0.25">
      <c r="G354" s="11"/>
      <c r="H354" s="11"/>
    </row>
    <row r="355" spans="7:8" x14ac:dyDescent="0.25">
      <c r="G355" s="11"/>
      <c r="H355" s="11"/>
    </row>
    <row r="356" spans="7:8" x14ac:dyDescent="0.25">
      <c r="G356" s="11"/>
      <c r="H356" s="11"/>
    </row>
    <row r="357" spans="7:8" x14ac:dyDescent="0.25">
      <c r="G357" s="11"/>
      <c r="H357" s="11"/>
    </row>
    <row r="358" spans="7:8" x14ac:dyDescent="0.25">
      <c r="G358" s="11"/>
      <c r="H358" s="11"/>
    </row>
    <row r="359" spans="7:8" x14ac:dyDescent="0.25">
      <c r="G359" s="11"/>
      <c r="H359" s="11"/>
    </row>
    <row r="360" spans="7:8" x14ac:dyDescent="0.25">
      <c r="G360" s="11"/>
      <c r="H360" s="11"/>
    </row>
    <row r="361" spans="7:8" x14ac:dyDescent="0.25">
      <c r="G361" s="11"/>
      <c r="H361" s="11"/>
    </row>
    <row r="362" spans="7:8" x14ac:dyDescent="0.25">
      <c r="G362" s="11"/>
      <c r="H362" s="11"/>
    </row>
    <row r="363" spans="7:8" x14ac:dyDescent="0.25">
      <c r="G363" s="11"/>
      <c r="H363" s="11"/>
    </row>
    <row r="364" spans="7:8" x14ac:dyDescent="0.25">
      <c r="G364" s="11"/>
      <c r="H364" s="11"/>
    </row>
    <row r="365" spans="7:8" x14ac:dyDescent="0.25">
      <c r="G365" s="11"/>
      <c r="H365" s="11"/>
    </row>
    <row r="366" spans="7:8" x14ac:dyDescent="0.25">
      <c r="G366" s="11"/>
      <c r="H366" s="11"/>
    </row>
    <row r="367" spans="7:8" x14ac:dyDescent="0.25">
      <c r="G367" s="11"/>
      <c r="H367" s="11"/>
    </row>
    <row r="368" spans="7:8" x14ac:dyDescent="0.25">
      <c r="G368" s="11"/>
    </row>
    <row r="369" spans="4:7" x14ac:dyDescent="0.25">
      <c r="G369" s="11"/>
    </row>
    <row r="370" spans="4:7" x14ac:dyDescent="0.25">
      <c r="G370" s="11"/>
    </row>
    <row r="371" spans="4:7" x14ac:dyDescent="0.25">
      <c r="G371" s="11"/>
    </row>
    <row r="372" spans="4:7" x14ac:dyDescent="0.25">
      <c r="G372" s="11"/>
    </row>
    <row r="373" spans="4:7" x14ac:dyDescent="0.25">
      <c r="G373" s="11"/>
    </row>
    <row r="374" spans="4:7" x14ac:dyDescent="0.25">
      <c r="G374" s="11"/>
    </row>
    <row r="375" spans="4:7" x14ac:dyDescent="0.25">
      <c r="G375" s="11"/>
    </row>
    <row r="376" spans="4:7" x14ac:dyDescent="0.25">
      <c r="G376" s="11"/>
    </row>
    <row r="377" spans="4:7" x14ac:dyDescent="0.25">
      <c r="G377" s="11"/>
    </row>
    <row r="382" spans="4:7" x14ac:dyDescent="0.25">
      <c r="D382" s="8"/>
    </row>
    <row r="384" spans="4:7" x14ac:dyDescent="0.25">
      <c r="F384" s="11"/>
    </row>
  </sheetData>
  <mergeCells count="1">
    <mergeCell ref="A1:F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5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2"/>
  <sheetViews>
    <sheetView tabSelected="1" view="pageBreakPreview" topLeftCell="A157" zoomScaleNormal="100" zoomScaleSheetLayoutView="100" workbookViewId="0">
      <selection activeCell="F174" sqref="F174"/>
    </sheetView>
  </sheetViews>
  <sheetFormatPr baseColWidth="10" defaultRowHeight="14.4" x14ac:dyDescent="0.3"/>
  <cols>
    <col min="1" max="1" width="8.109375" customWidth="1"/>
    <col min="2" max="2" width="63.33203125" customWidth="1"/>
    <col min="3" max="3" width="5.44140625" customWidth="1"/>
    <col min="4" max="4" width="9.33203125" bestFit="1" customWidth="1"/>
    <col min="5" max="5" width="18.5546875" customWidth="1"/>
    <col min="6" max="6" width="20.33203125" customWidth="1"/>
  </cols>
  <sheetData>
    <row r="1" spans="1:8" ht="54.75" customHeight="1" x14ac:dyDescent="0.3">
      <c r="A1" s="292" t="s">
        <v>411</v>
      </c>
      <c r="B1" s="292"/>
      <c r="C1" s="292"/>
      <c r="D1" s="292"/>
      <c r="E1" s="292"/>
      <c r="F1" s="292"/>
    </row>
    <row r="2" spans="1:8" ht="30" customHeight="1" x14ac:dyDescent="0.3">
      <c r="A2" s="146" t="s">
        <v>379</v>
      </c>
      <c r="B2" s="190" t="s">
        <v>0</v>
      </c>
      <c r="C2" s="146" t="s">
        <v>489</v>
      </c>
      <c r="D2" s="187" t="s">
        <v>487</v>
      </c>
      <c r="E2" s="188" t="s">
        <v>486</v>
      </c>
      <c r="F2" s="188" t="s">
        <v>488</v>
      </c>
    </row>
    <row r="3" spans="1:8" x14ac:dyDescent="0.3">
      <c r="A3" s="162" t="s">
        <v>265</v>
      </c>
      <c r="B3" s="132" t="s">
        <v>283</v>
      </c>
      <c r="C3" s="133"/>
      <c r="D3" s="133"/>
      <c r="E3" s="133"/>
      <c r="F3" s="134"/>
    </row>
    <row r="4" spans="1:8" x14ac:dyDescent="0.3">
      <c r="A4" s="49" t="s">
        <v>1</v>
      </c>
      <c r="B4" s="64" t="s">
        <v>2</v>
      </c>
      <c r="C4" s="21"/>
      <c r="D4" s="27"/>
      <c r="E4" s="27"/>
      <c r="F4" s="27"/>
    </row>
    <row r="5" spans="1:8" x14ac:dyDescent="0.3">
      <c r="A5" s="45" t="s">
        <v>215</v>
      </c>
      <c r="B5" s="29" t="s">
        <v>268</v>
      </c>
      <c r="C5" s="30" t="s">
        <v>3</v>
      </c>
      <c r="D5" s="82">
        <v>1</v>
      </c>
      <c r="E5" s="27"/>
      <c r="F5" s="27"/>
      <c r="G5" s="11"/>
      <c r="H5" s="11"/>
    </row>
    <row r="6" spans="1:8" x14ac:dyDescent="0.3">
      <c r="A6" s="104"/>
      <c r="B6" s="52" t="s">
        <v>4</v>
      </c>
      <c r="C6" s="32"/>
      <c r="D6" s="82"/>
      <c r="E6" s="27"/>
      <c r="F6" s="55"/>
      <c r="G6" s="11"/>
      <c r="H6" s="11"/>
    </row>
    <row r="7" spans="1:8" x14ac:dyDescent="0.3">
      <c r="A7" s="105" t="s">
        <v>27</v>
      </c>
      <c r="B7" s="70" t="s">
        <v>28</v>
      </c>
      <c r="C7" s="35"/>
      <c r="D7" s="82"/>
      <c r="E7" s="27"/>
      <c r="F7" s="27"/>
      <c r="G7" s="11"/>
      <c r="H7" s="11"/>
    </row>
    <row r="8" spans="1:8" x14ac:dyDescent="0.3">
      <c r="A8" s="68" t="s">
        <v>29</v>
      </c>
      <c r="B8" s="139" t="s">
        <v>30</v>
      </c>
      <c r="C8" s="35"/>
      <c r="D8" s="82"/>
      <c r="E8" s="27"/>
      <c r="F8" s="27"/>
      <c r="G8" s="11"/>
      <c r="H8" s="11"/>
    </row>
    <row r="9" spans="1:8" ht="26.4" x14ac:dyDescent="0.3">
      <c r="A9" s="68" t="s">
        <v>31</v>
      </c>
      <c r="B9" s="139" t="s">
        <v>32</v>
      </c>
      <c r="C9" s="30" t="s">
        <v>33</v>
      </c>
      <c r="D9" s="83">
        <v>50</v>
      </c>
      <c r="E9" s="27"/>
      <c r="F9" s="27"/>
      <c r="G9" s="11"/>
      <c r="H9" s="11"/>
    </row>
    <row r="10" spans="1:8" x14ac:dyDescent="0.3">
      <c r="A10" s="68" t="s">
        <v>34</v>
      </c>
      <c r="B10" s="29" t="s">
        <v>35</v>
      </c>
      <c r="C10" s="46" t="s">
        <v>36</v>
      </c>
      <c r="D10" s="82">
        <v>2</v>
      </c>
      <c r="E10" s="27"/>
      <c r="F10" s="27"/>
      <c r="G10" s="11"/>
      <c r="H10" s="11"/>
    </row>
    <row r="11" spans="1:8" x14ac:dyDescent="0.3">
      <c r="A11" s="68"/>
      <c r="B11" s="70" t="s">
        <v>266</v>
      </c>
      <c r="C11" s="1"/>
      <c r="D11" s="82"/>
      <c r="E11" s="82"/>
      <c r="F11" s="23"/>
      <c r="G11" s="11"/>
      <c r="H11" s="11"/>
    </row>
    <row r="12" spans="1:8" x14ac:dyDescent="0.3">
      <c r="A12" s="105" t="s">
        <v>37</v>
      </c>
      <c r="B12" s="70" t="s">
        <v>38</v>
      </c>
      <c r="C12" s="35"/>
      <c r="D12" s="82"/>
      <c r="E12" s="82"/>
      <c r="F12" s="82"/>
      <c r="G12" s="11"/>
      <c r="H12" s="11"/>
    </row>
    <row r="13" spans="1:8" x14ac:dyDescent="0.3">
      <c r="A13" s="106" t="s">
        <v>452</v>
      </c>
      <c r="B13" s="144" t="s">
        <v>267</v>
      </c>
      <c r="C13" s="30" t="s">
        <v>39</v>
      </c>
      <c r="D13" s="83">
        <v>1</v>
      </c>
      <c r="E13" s="27"/>
      <c r="F13" s="27"/>
      <c r="G13" s="11"/>
      <c r="H13" s="11"/>
    </row>
    <row r="14" spans="1:8" x14ac:dyDescent="0.3">
      <c r="A14" s="68" t="s">
        <v>40</v>
      </c>
      <c r="B14" s="67" t="s">
        <v>41</v>
      </c>
      <c r="C14" s="35"/>
      <c r="D14" s="82"/>
      <c r="E14" s="82"/>
      <c r="F14" s="27"/>
      <c r="G14" s="11"/>
      <c r="H14" s="11"/>
    </row>
    <row r="15" spans="1:8" x14ac:dyDescent="0.3">
      <c r="A15" s="68" t="s">
        <v>198</v>
      </c>
      <c r="B15" s="59" t="s">
        <v>199</v>
      </c>
      <c r="C15" s="35"/>
      <c r="D15" s="27"/>
      <c r="E15" s="27"/>
      <c r="F15" s="27"/>
      <c r="G15" s="11"/>
      <c r="H15" s="11"/>
    </row>
    <row r="16" spans="1:8" x14ac:dyDescent="0.3">
      <c r="A16" s="68"/>
      <c r="B16" s="67" t="s">
        <v>200</v>
      </c>
      <c r="C16" s="35" t="s">
        <v>33</v>
      </c>
      <c r="D16" s="87">
        <v>36</v>
      </c>
      <c r="E16" s="27"/>
      <c r="F16" s="27"/>
      <c r="G16" s="11"/>
      <c r="H16" s="11"/>
    </row>
    <row r="17" spans="1:8" x14ac:dyDescent="0.3">
      <c r="A17" s="68" t="s">
        <v>201</v>
      </c>
      <c r="B17" s="67" t="s">
        <v>202</v>
      </c>
      <c r="C17" s="35"/>
      <c r="D17" s="87"/>
      <c r="E17" s="27"/>
      <c r="F17" s="27"/>
      <c r="G17" s="11"/>
      <c r="H17" s="11"/>
    </row>
    <row r="18" spans="1:8" x14ac:dyDescent="0.3">
      <c r="A18" s="68"/>
      <c r="B18" s="67" t="s">
        <v>203</v>
      </c>
      <c r="C18" s="35" t="s">
        <v>36</v>
      </c>
      <c r="D18" s="87">
        <v>2</v>
      </c>
      <c r="E18" s="27"/>
      <c r="F18" s="27"/>
      <c r="G18" s="11"/>
      <c r="H18" s="11"/>
    </row>
    <row r="19" spans="1:8" x14ac:dyDescent="0.3">
      <c r="A19" s="68" t="s">
        <v>42</v>
      </c>
      <c r="B19" s="67" t="s">
        <v>43</v>
      </c>
      <c r="C19" s="35"/>
      <c r="D19" s="82"/>
      <c r="E19" s="82"/>
      <c r="F19" s="27"/>
      <c r="G19" s="11"/>
      <c r="H19" s="11"/>
    </row>
    <row r="20" spans="1:8" x14ac:dyDescent="0.3">
      <c r="A20" s="68" t="s">
        <v>44</v>
      </c>
      <c r="B20" s="88" t="s">
        <v>45</v>
      </c>
      <c r="C20" s="35"/>
      <c r="D20" s="82"/>
      <c r="E20" s="82"/>
      <c r="F20" s="27"/>
      <c r="G20" s="11"/>
      <c r="H20" s="11"/>
    </row>
    <row r="21" spans="1:8" x14ac:dyDescent="0.3">
      <c r="A21" s="104"/>
      <c r="B21" s="129" t="s">
        <v>399</v>
      </c>
      <c r="C21" s="45"/>
      <c r="D21" s="82"/>
      <c r="E21" s="27"/>
      <c r="F21" s="27"/>
      <c r="G21" s="11"/>
      <c r="H21" s="11"/>
    </row>
    <row r="22" spans="1:8" x14ac:dyDescent="0.3">
      <c r="A22" s="106"/>
      <c r="B22" s="129" t="s">
        <v>400</v>
      </c>
      <c r="C22" s="3" t="s">
        <v>33</v>
      </c>
      <c r="D22" s="89">
        <v>48</v>
      </c>
      <c r="E22" s="82"/>
      <c r="F22" s="27"/>
      <c r="G22" s="11"/>
      <c r="H22" s="11"/>
    </row>
    <row r="23" spans="1:8" x14ac:dyDescent="0.3">
      <c r="A23" s="106"/>
      <c r="B23" s="144" t="s">
        <v>270</v>
      </c>
      <c r="C23" s="4" t="s">
        <v>33</v>
      </c>
      <c r="D23" s="89">
        <v>48</v>
      </c>
      <c r="E23" s="82"/>
      <c r="F23" s="27"/>
      <c r="G23" s="11"/>
      <c r="H23" s="11"/>
    </row>
    <row r="24" spans="1:8" x14ac:dyDescent="0.3">
      <c r="A24" s="68" t="s">
        <v>46</v>
      </c>
      <c r="B24" s="67" t="s">
        <v>47</v>
      </c>
      <c r="C24" s="35" t="s">
        <v>36</v>
      </c>
      <c r="D24" s="82">
        <v>10</v>
      </c>
      <c r="E24" s="27"/>
      <c r="F24" s="27"/>
      <c r="G24" s="11"/>
      <c r="H24" s="11"/>
    </row>
    <row r="25" spans="1:8" x14ac:dyDescent="0.3">
      <c r="A25" s="68" t="s">
        <v>48</v>
      </c>
      <c r="B25" s="29" t="s">
        <v>401</v>
      </c>
      <c r="C25" s="35" t="s">
        <v>36</v>
      </c>
      <c r="D25" s="82">
        <v>1</v>
      </c>
      <c r="E25" s="27"/>
      <c r="F25" s="27"/>
      <c r="G25" s="11"/>
      <c r="H25" s="11"/>
    </row>
    <row r="26" spans="1:8" x14ac:dyDescent="0.3">
      <c r="A26" s="68" t="s">
        <v>49</v>
      </c>
      <c r="B26" s="129" t="s">
        <v>50</v>
      </c>
      <c r="C26" s="35" t="s">
        <v>36</v>
      </c>
      <c r="D26" s="82">
        <v>1</v>
      </c>
      <c r="E26" s="27"/>
      <c r="F26" s="27"/>
      <c r="G26" s="11"/>
      <c r="H26" s="11"/>
    </row>
    <row r="27" spans="1:8" x14ac:dyDescent="0.3">
      <c r="A27" s="104"/>
      <c r="B27" s="70" t="s">
        <v>51</v>
      </c>
      <c r="C27" s="1"/>
      <c r="D27" s="82"/>
      <c r="E27" s="27"/>
      <c r="F27" s="55"/>
      <c r="G27" s="11"/>
      <c r="H27" s="11"/>
    </row>
    <row r="28" spans="1:8" x14ac:dyDescent="0.3">
      <c r="A28" s="107" t="s">
        <v>54</v>
      </c>
      <c r="B28" s="140" t="s">
        <v>55</v>
      </c>
      <c r="C28" s="46"/>
      <c r="D28" s="82"/>
      <c r="E28" s="82"/>
      <c r="F28" s="82"/>
      <c r="G28" s="11"/>
      <c r="H28" s="11"/>
    </row>
    <row r="29" spans="1:8" x14ac:dyDescent="0.3">
      <c r="A29" s="108" t="s">
        <v>344</v>
      </c>
      <c r="B29" s="38" t="s">
        <v>345</v>
      </c>
      <c r="C29" s="4" t="s">
        <v>56</v>
      </c>
      <c r="D29" s="90">
        <v>175.06</v>
      </c>
      <c r="E29" s="27"/>
      <c r="F29" s="27"/>
      <c r="G29" s="11"/>
      <c r="H29" s="11"/>
    </row>
    <row r="30" spans="1:8" s="199" customFormat="1" x14ac:dyDescent="0.3">
      <c r="A30" s="196" t="s">
        <v>346</v>
      </c>
      <c r="B30" s="139" t="s">
        <v>448</v>
      </c>
      <c r="C30" s="3" t="s">
        <v>36</v>
      </c>
      <c r="D30" s="197">
        <v>1</v>
      </c>
      <c r="E30" s="95"/>
      <c r="F30" s="95"/>
      <c r="G30" s="198"/>
      <c r="H30" s="198"/>
    </row>
    <row r="31" spans="1:8" x14ac:dyDescent="0.3">
      <c r="A31" s="108" t="s">
        <v>57</v>
      </c>
      <c r="B31" s="38" t="s">
        <v>58</v>
      </c>
      <c r="C31" s="80"/>
      <c r="D31" s="91"/>
      <c r="E31" s="27"/>
      <c r="F31" s="27"/>
      <c r="G31" s="11"/>
      <c r="H31" s="11"/>
    </row>
    <row r="32" spans="1:8" x14ac:dyDescent="0.3">
      <c r="A32" s="68" t="s">
        <v>59</v>
      </c>
      <c r="B32" s="38" t="s">
        <v>60</v>
      </c>
      <c r="C32" s="4" t="s">
        <v>56</v>
      </c>
      <c r="D32" s="91">
        <v>50.93</v>
      </c>
      <c r="E32" s="27"/>
      <c r="F32" s="27"/>
      <c r="G32" s="11"/>
      <c r="H32" s="11"/>
    </row>
    <row r="33" spans="1:8" x14ac:dyDescent="0.3">
      <c r="A33" s="68" t="s">
        <v>61</v>
      </c>
      <c r="B33" s="38" t="s">
        <v>62</v>
      </c>
      <c r="C33" s="30" t="s">
        <v>39</v>
      </c>
      <c r="D33" s="91">
        <v>6</v>
      </c>
      <c r="E33" s="27"/>
      <c r="F33" s="27"/>
      <c r="G33" s="11"/>
      <c r="H33" s="11"/>
    </row>
    <row r="34" spans="1:8" x14ac:dyDescent="0.3">
      <c r="A34" s="108" t="s">
        <v>63</v>
      </c>
      <c r="B34" s="25" t="s">
        <v>64</v>
      </c>
      <c r="C34" s="30"/>
      <c r="D34" s="91"/>
      <c r="E34" s="27"/>
      <c r="F34" s="27"/>
      <c r="G34" s="11"/>
      <c r="H34" s="11"/>
    </row>
    <row r="35" spans="1:8" ht="26.4" x14ac:dyDescent="0.3">
      <c r="A35" s="108" t="s">
        <v>454</v>
      </c>
      <c r="B35" s="38" t="s">
        <v>65</v>
      </c>
      <c r="C35" s="30" t="s">
        <v>36</v>
      </c>
      <c r="D35" s="91">
        <v>2</v>
      </c>
      <c r="E35" s="27"/>
      <c r="F35" s="27"/>
      <c r="G35" s="11"/>
      <c r="H35" s="11"/>
    </row>
    <row r="36" spans="1:8" x14ac:dyDescent="0.3">
      <c r="A36" s="108" t="s">
        <v>455</v>
      </c>
      <c r="B36" s="38" t="s">
        <v>67</v>
      </c>
      <c r="C36" s="30" t="s">
        <v>36</v>
      </c>
      <c r="D36" s="91">
        <v>1</v>
      </c>
      <c r="E36" s="27"/>
      <c r="F36" s="27"/>
      <c r="G36" s="11"/>
      <c r="H36" s="11"/>
    </row>
    <row r="37" spans="1:8" x14ac:dyDescent="0.3">
      <c r="A37" s="108" t="s">
        <v>453</v>
      </c>
      <c r="B37" s="38" t="s">
        <v>286</v>
      </c>
      <c r="C37" s="30" t="s">
        <v>36</v>
      </c>
      <c r="D37" s="91">
        <v>1</v>
      </c>
      <c r="E37" s="27"/>
      <c r="F37" s="27"/>
      <c r="G37" s="11"/>
      <c r="H37" s="11"/>
    </row>
    <row r="38" spans="1:8" x14ac:dyDescent="0.3">
      <c r="A38" s="109" t="s">
        <v>68</v>
      </c>
      <c r="B38" s="130" t="s">
        <v>70</v>
      </c>
      <c r="C38" s="30" t="s">
        <v>3</v>
      </c>
      <c r="D38" s="91">
        <v>1</v>
      </c>
      <c r="E38" s="27"/>
      <c r="F38" s="27"/>
      <c r="G38" s="11"/>
      <c r="H38" s="11"/>
    </row>
    <row r="39" spans="1:8" x14ac:dyDescent="0.3">
      <c r="A39" s="51"/>
      <c r="B39" s="52" t="s">
        <v>72</v>
      </c>
      <c r="C39" s="53"/>
      <c r="D39" s="82"/>
      <c r="E39" s="82"/>
      <c r="F39" s="55"/>
      <c r="G39" s="11"/>
      <c r="H39" s="11"/>
    </row>
    <row r="40" spans="1:8" x14ac:dyDescent="0.3">
      <c r="A40" s="110"/>
      <c r="B40" s="64" t="s">
        <v>73</v>
      </c>
      <c r="C40" s="26"/>
      <c r="D40" s="26"/>
      <c r="E40" s="23"/>
      <c r="F40" s="55"/>
      <c r="G40" s="11"/>
      <c r="H40" s="11"/>
    </row>
    <row r="41" spans="1:8" x14ac:dyDescent="0.3">
      <c r="A41" s="162" t="s">
        <v>74</v>
      </c>
      <c r="B41" s="132" t="s">
        <v>347</v>
      </c>
      <c r="C41" s="133"/>
      <c r="D41" s="133"/>
      <c r="E41" s="133"/>
      <c r="F41" s="134"/>
      <c r="G41" s="11"/>
      <c r="H41" s="11"/>
    </row>
    <row r="42" spans="1:8" x14ac:dyDescent="0.3">
      <c r="A42" s="64" t="s">
        <v>10</v>
      </c>
      <c r="B42" s="64" t="s">
        <v>11</v>
      </c>
      <c r="C42" s="21"/>
      <c r="D42" s="55"/>
      <c r="E42" s="55"/>
      <c r="F42" s="55"/>
      <c r="G42" s="11"/>
      <c r="H42" s="11"/>
    </row>
    <row r="43" spans="1:8" ht="26.4" x14ac:dyDescent="0.3">
      <c r="A43" s="37" t="s">
        <v>413</v>
      </c>
      <c r="B43" s="38" t="s">
        <v>76</v>
      </c>
      <c r="C43" s="30" t="s">
        <v>380</v>
      </c>
      <c r="D43" s="27">
        <v>110.98</v>
      </c>
      <c r="E43" s="27"/>
      <c r="F43" s="27"/>
      <c r="G43" s="11"/>
      <c r="H43" s="11"/>
    </row>
    <row r="44" spans="1:8" x14ac:dyDescent="0.3">
      <c r="A44" s="37"/>
      <c r="B44" s="64" t="s">
        <v>77</v>
      </c>
      <c r="C44" s="37"/>
      <c r="D44" s="27"/>
      <c r="E44" s="27"/>
      <c r="F44" s="55"/>
      <c r="G44" s="11"/>
      <c r="H44" s="11"/>
    </row>
    <row r="45" spans="1:8" x14ac:dyDescent="0.3">
      <c r="A45" s="40" t="s">
        <v>78</v>
      </c>
      <c r="B45" s="64" t="s">
        <v>79</v>
      </c>
      <c r="C45" s="51"/>
      <c r="D45" s="82"/>
      <c r="E45" s="82"/>
      <c r="F45" s="82"/>
      <c r="G45" s="11"/>
      <c r="H45" s="11"/>
    </row>
    <row r="46" spans="1:8" x14ac:dyDescent="0.3">
      <c r="A46" s="111" t="s">
        <v>80</v>
      </c>
      <c r="B46" s="139" t="s">
        <v>81</v>
      </c>
      <c r="C46" s="67"/>
      <c r="D46" s="112"/>
      <c r="E46" s="112"/>
      <c r="F46" s="112"/>
      <c r="G46" s="11"/>
      <c r="H46" s="11"/>
    </row>
    <row r="47" spans="1:8" ht="16.2" x14ac:dyDescent="0.3">
      <c r="A47" s="111" t="s">
        <v>82</v>
      </c>
      <c r="B47" s="59" t="s">
        <v>83</v>
      </c>
      <c r="C47" s="67" t="s">
        <v>380</v>
      </c>
      <c r="D47" s="112">
        <v>6.6</v>
      </c>
      <c r="E47" s="112"/>
      <c r="F47" s="113"/>
      <c r="G47" s="11"/>
      <c r="H47" s="11"/>
    </row>
    <row r="48" spans="1:8" ht="16.2" x14ac:dyDescent="0.3">
      <c r="A48" s="111" t="s">
        <v>84</v>
      </c>
      <c r="B48" s="59" t="s">
        <v>412</v>
      </c>
      <c r="C48" s="67" t="s">
        <v>380</v>
      </c>
      <c r="D48" s="113">
        <v>72.12</v>
      </c>
      <c r="E48" s="113"/>
      <c r="F48" s="113"/>
      <c r="G48" s="11"/>
      <c r="H48" s="11"/>
    </row>
    <row r="49" spans="1:8" ht="15.6" x14ac:dyDescent="0.3">
      <c r="A49" s="111" t="s">
        <v>87</v>
      </c>
      <c r="B49" s="38" t="s">
        <v>88</v>
      </c>
      <c r="C49" s="62" t="s">
        <v>380</v>
      </c>
      <c r="D49" s="113">
        <v>5.22</v>
      </c>
      <c r="E49" s="113"/>
      <c r="F49" s="113"/>
      <c r="G49" s="11"/>
      <c r="H49" s="11"/>
    </row>
    <row r="50" spans="1:8" x14ac:dyDescent="0.3">
      <c r="A50" s="62" t="s">
        <v>416</v>
      </c>
      <c r="B50" s="38" t="s">
        <v>89</v>
      </c>
      <c r="C50" s="62"/>
      <c r="D50" s="113"/>
      <c r="E50" s="113"/>
      <c r="F50" s="113"/>
      <c r="G50" s="11"/>
      <c r="H50" s="11"/>
    </row>
    <row r="51" spans="1:8" ht="16.2" x14ac:dyDescent="0.3">
      <c r="A51" s="62" t="s">
        <v>414</v>
      </c>
      <c r="B51" s="67" t="s">
        <v>382</v>
      </c>
      <c r="C51" s="62"/>
      <c r="D51" s="113"/>
      <c r="E51" s="113"/>
      <c r="F51" s="113"/>
      <c r="G51" s="11"/>
      <c r="H51" s="11"/>
    </row>
    <row r="52" spans="1:8" ht="15.6" x14ac:dyDescent="0.3">
      <c r="A52" s="62" t="s">
        <v>415</v>
      </c>
      <c r="B52" s="38" t="s">
        <v>90</v>
      </c>
      <c r="C52" s="62" t="s">
        <v>380</v>
      </c>
      <c r="D52" s="112">
        <v>6.66</v>
      </c>
      <c r="E52" s="112"/>
      <c r="F52" s="113"/>
      <c r="G52" s="11"/>
      <c r="H52" s="11"/>
    </row>
    <row r="53" spans="1:8" ht="15.6" x14ac:dyDescent="0.3">
      <c r="A53" s="62" t="s">
        <v>417</v>
      </c>
      <c r="B53" s="38" t="s">
        <v>91</v>
      </c>
      <c r="C53" s="62" t="s">
        <v>380</v>
      </c>
      <c r="D53" s="113">
        <v>2.87</v>
      </c>
      <c r="E53" s="112"/>
      <c r="F53" s="113"/>
      <c r="G53" s="11"/>
      <c r="H53" s="11"/>
    </row>
    <row r="54" spans="1:8" ht="19.5" customHeight="1" x14ac:dyDescent="0.3">
      <c r="A54" s="62" t="s">
        <v>418</v>
      </c>
      <c r="B54" s="38" t="s">
        <v>92</v>
      </c>
      <c r="C54" s="62" t="s">
        <v>380</v>
      </c>
      <c r="D54" s="113">
        <v>12.88</v>
      </c>
      <c r="E54" s="113"/>
      <c r="F54" s="113"/>
      <c r="G54" s="11"/>
      <c r="H54" s="11"/>
    </row>
    <row r="55" spans="1:8" ht="15.6" x14ac:dyDescent="0.3">
      <c r="A55" s="62" t="s">
        <v>419</v>
      </c>
      <c r="B55" s="38" t="s">
        <v>93</v>
      </c>
      <c r="C55" s="62" t="s">
        <v>380</v>
      </c>
      <c r="D55" s="112">
        <v>3.54</v>
      </c>
      <c r="E55" s="112"/>
      <c r="F55" s="113"/>
      <c r="G55" s="11"/>
      <c r="H55" s="11"/>
    </row>
    <row r="56" spans="1:8" ht="15.6" x14ac:dyDescent="0.3">
      <c r="A56" s="62" t="s">
        <v>420</v>
      </c>
      <c r="B56" s="38" t="s">
        <v>94</v>
      </c>
      <c r="C56" s="62" t="s">
        <v>380</v>
      </c>
      <c r="D56" s="113">
        <v>3.64</v>
      </c>
      <c r="E56" s="112"/>
      <c r="F56" s="113"/>
      <c r="G56" s="11"/>
      <c r="H56" s="11"/>
    </row>
    <row r="57" spans="1:8" ht="15.6" x14ac:dyDescent="0.3">
      <c r="A57" s="62" t="s">
        <v>421</v>
      </c>
      <c r="B57" s="38" t="s">
        <v>95</v>
      </c>
      <c r="C57" s="62" t="s">
        <v>380</v>
      </c>
      <c r="D57" s="113">
        <v>13.05</v>
      </c>
      <c r="E57" s="113"/>
      <c r="F57" s="113"/>
      <c r="G57" s="11"/>
      <c r="H57" s="11"/>
    </row>
    <row r="58" spans="1:8" ht="15.6" x14ac:dyDescent="0.3">
      <c r="A58" s="62" t="s">
        <v>422</v>
      </c>
      <c r="B58" s="38" t="s">
        <v>96</v>
      </c>
      <c r="C58" s="62" t="s">
        <v>380</v>
      </c>
      <c r="D58" s="113">
        <v>1.02</v>
      </c>
      <c r="E58" s="113"/>
      <c r="F58" s="113"/>
      <c r="G58" s="11"/>
      <c r="H58" s="11"/>
    </row>
    <row r="59" spans="1:8" ht="15.6" x14ac:dyDescent="0.3">
      <c r="A59" s="67" t="s">
        <v>425</v>
      </c>
      <c r="B59" s="38" t="s">
        <v>383</v>
      </c>
      <c r="C59" s="62"/>
      <c r="D59" s="112"/>
      <c r="E59" s="113"/>
      <c r="F59" s="113"/>
      <c r="G59" s="11"/>
      <c r="H59" s="11"/>
    </row>
    <row r="60" spans="1:8" ht="39.6" x14ac:dyDescent="0.3">
      <c r="A60" s="62" t="s">
        <v>426</v>
      </c>
      <c r="B60" s="38" t="s">
        <v>303</v>
      </c>
      <c r="C60" s="62" t="s">
        <v>380</v>
      </c>
      <c r="D60" s="113">
        <v>30.14</v>
      </c>
      <c r="E60" s="113"/>
      <c r="F60" s="113"/>
      <c r="G60" s="11"/>
      <c r="H60" s="11"/>
    </row>
    <row r="61" spans="1:8" ht="15.6" x14ac:dyDescent="0.3">
      <c r="A61" s="62" t="s">
        <v>427</v>
      </c>
      <c r="B61" s="38" t="s">
        <v>97</v>
      </c>
      <c r="C61" s="62" t="s">
        <v>380</v>
      </c>
      <c r="D61" s="113">
        <v>1.5</v>
      </c>
      <c r="E61" s="113"/>
      <c r="F61" s="113"/>
      <c r="G61" s="11"/>
      <c r="H61" s="11"/>
    </row>
    <row r="62" spans="1:8" x14ac:dyDescent="0.3">
      <c r="A62" s="85"/>
      <c r="B62" s="64" t="s">
        <v>98</v>
      </c>
      <c r="C62" s="62"/>
      <c r="D62" s="113"/>
      <c r="E62" s="113"/>
      <c r="F62" s="114"/>
      <c r="G62" s="11"/>
      <c r="H62" s="11"/>
    </row>
    <row r="63" spans="1:8" x14ac:dyDescent="0.3">
      <c r="A63" s="40" t="s">
        <v>99</v>
      </c>
      <c r="B63" s="64" t="s">
        <v>100</v>
      </c>
      <c r="C63" s="21"/>
      <c r="D63" s="27"/>
      <c r="E63" s="27"/>
      <c r="F63" s="27"/>
      <c r="G63" s="11"/>
      <c r="H63" s="11"/>
    </row>
    <row r="64" spans="1:8" ht="15.6" x14ac:dyDescent="0.3">
      <c r="A64" s="37" t="s">
        <v>101</v>
      </c>
      <c r="B64" s="38" t="s">
        <v>102</v>
      </c>
      <c r="C64" s="30" t="s">
        <v>384</v>
      </c>
      <c r="D64" s="82">
        <v>505.06</v>
      </c>
      <c r="E64" s="82"/>
      <c r="F64" s="27"/>
      <c r="G64" s="11"/>
      <c r="H64" s="11"/>
    </row>
    <row r="65" spans="1:8" ht="15.6" x14ac:dyDescent="0.3">
      <c r="A65" s="37" t="s">
        <v>103</v>
      </c>
      <c r="B65" s="38" t="s">
        <v>104</v>
      </c>
      <c r="C65" s="30" t="s">
        <v>380</v>
      </c>
      <c r="D65" s="82">
        <v>126.26</v>
      </c>
      <c r="E65" s="82"/>
      <c r="F65" s="27"/>
      <c r="G65" s="11"/>
      <c r="H65" s="11"/>
    </row>
    <row r="66" spans="1:8" ht="15.6" x14ac:dyDescent="0.3">
      <c r="A66" s="37" t="s">
        <v>105</v>
      </c>
      <c r="B66" s="38" t="s">
        <v>106</v>
      </c>
      <c r="C66" s="30" t="s">
        <v>384</v>
      </c>
      <c r="D66" s="27">
        <v>505.06</v>
      </c>
      <c r="E66" s="27"/>
      <c r="F66" s="27"/>
      <c r="G66" s="11"/>
      <c r="H66" s="11"/>
    </row>
    <row r="67" spans="1:8" x14ac:dyDescent="0.3">
      <c r="A67" s="58"/>
      <c r="B67" s="64" t="s">
        <v>107</v>
      </c>
      <c r="C67" s="37"/>
      <c r="D67" s="27"/>
      <c r="E67" s="27"/>
      <c r="F67" s="55"/>
      <c r="G67" s="11"/>
      <c r="H67" s="11"/>
    </row>
    <row r="68" spans="1:8" x14ac:dyDescent="0.3">
      <c r="A68" s="40" t="s">
        <v>20</v>
      </c>
      <c r="B68" s="64" t="s">
        <v>21</v>
      </c>
      <c r="C68" s="58"/>
      <c r="D68" s="82"/>
      <c r="E68" s="82"/>
      <c r="F68" s="82"/>
      <c r="G68" s="11"/>
      <c r="H68" s="11"/>
    </row>
    <row r="69" spans="1:8" x14ac:dyDescent="0.3">
      <c r="A69" s="92" t="s">
        <v>108</v>
      </c>
      <c r="B69" s="94" t="s">
        <v>109</v>
      </c>
      <c r="C69" s="63" t="s">
        <v>33</v>
      </c>
      <c r="D69" s="93">
        <v>159.99</v>
      </c>
      <c r="E69" s="93"/>
      <c r="F69" s="93"/>
      <c r="G69" s="11"/>
      <c r="H69" s="11"/>
    </row>
    <row r="70" spans="1:8" x14ac:dyDescent="0.3">
      <c r="A70" s="37" t="s">
        <v>110</v>
      </c>
      <c r="B70" s="67" t="s">
        <v>431</v>
      </c>
      <c r="C70" s="63"/>
      <c r="D70" s="93"/>
      <c r="E70" s="93"/>
      <c r="F70" s="93"/>
      <c r="G70" s="11"/>
      <c r="H70" s="11"/>
    </row>
    <row r="71" spans="1:8" ht="15.6" x14ac:dyDescent="0.3">
      <c r="A71" s="92" t="s">
        <v>114</v>
      </c>
      <c r="B71" s="94" t="s">
        <v>115</v>
      </c>
      <c r="C71" s="63" t="s">
        <v>384</v>
      </c>
      <c r="D71" s="93">
        <v>468.95</v>
      </c>
      <c r="E71" s="93"/>
      <c r="F71" s="93"/>
      <c r="G71" s="11"/>
      <c r="H71" s="11"/>
    </row>
    <row r="72" spans="1:8" ht="15.6" x14ac:dyDescent="0.3">
      <c r="A72" s="92" t="s">
        <v>116</v>
      </c>
      <c r="B72" s="94" t="s">
        <v>117</v>
      </c>
      <c r="C72" s="63" t="s">
        <v>384</v>
      </c>
      <c r="D72" s="93">
        <v>65.28</v>
      </c>
      <c r="E72" s="93"/>
      <c r="F72" s="93"/>
      <c r="G72" s="11"/>
      <c r="H72" s="11"/>
    </row>
    <row r="73" spans="1:8" x14ac:dyDescent="0.3">
      <c r="A73" s="37"/>
      <c r="B73" s="64" t="s">
        <v>120</v>
      </c>
      <c r="C73" s="37"/>
      <c r="D73" s="27"/>
      <c r="E73" s="27"/>
      <c r="F73" s="55"/>
      <c r="G73" s="11"/>
      <c r="H73" s="11"/>
    </row>
    <row r="74" spans="1:8" x14ac:dyDescent="0.3">
      <c r="A74" s="41" t="s">
        <v>121</v>
      </c>
      <c r="B74" s="70" t="s">
        <v>122</v>
      </c>
      <c r="C74" s="30"/>
      <c r="D74" s="82"/>
      <c r="E74" s="82"/>
      <c r="F74" s="82"/>
      <c r="G74" s="11"/>
      <c r="H74" s="11"/>
    </row>
    <row r="75" spans="1:8" x14ac:dyDescent="0.3">
      <c r="A75" s="43" t="s">
        <v>123</v>
      </c>
      <c r="B75" s="67" t="s">
        <v>124</v>
      </c>
      <c r="C75" s="35"/>
      <c r="D75" s="82"/>
      <c r="E75" s="82"/>
      <c r="F75" s="82"/>
      <c r="G75" s="11"/>
      <c r="H75" s="11"/>
    </row>
    <row r="76" spans="1:8" ht="15.6" x14ac:dyDescent="0.3">
      <c r="A76" s="43" t="s">
        <v>125</v>
      </c>
      <c r="B76" s="67" t="s">
        <v>126</v>
      </c>
      <c r="C76" s="30" t="s">
        <v>384</v>
      </c>
      <c r="D76" s="27">
        <v>948.56</v>
      </c>
      <c r="E76" s="27"/>
      <c r="F76" s="27"/>
      <c r="G76" s="11"/>
      <c r="H76" s="11"/>
    </row>
    <row r="77" spans="1:8" ht="15.6" x14ac:dyDescent="0.3">
      <c r="A77" s="127" t="s">
        <v>132</v>
      </c>
      <c r="B77" s="130" t="s">
        <v>133</v>
      </c>
      <c r="C77" s="84" t="s">
        <v>384</v>
      </c>
      <c r="D77" s="128">
        <v>27.95</v>
      </c>
      <c r="E77" s="128"/>
      <c r="F77" s="128"/>
      <c r="G77" s="11"/>
      <c r="H77" s="11"/>
    </row>
    <row r="78" spans="1:8" x14ac:dyDescent="0.3">
      <c r="A78" s="43" t="s">
        <v>134</v>
      </c>
      <c r="B78" s="67" t="s">
        <v>135</v>
      </c>
      <c r="C78" s="35"/>
      <c r="D78" s="27"/>
      <c r="E78" s="27"/>
      <c r="F78" s="27"/>
      <c r="G78" s="11"/>
      <c r="H78" s="11"/>
    </row>
    <row r="79" spans="1:8" ht="15.6" x14ac:dyDescent="0.3">
      <c r="A79" s="15" t="s">
        <v>136</v>
      </c>
      <c r="B79" s="96" t="s">
        <v>137</v>
      </c>
      <c r="C79" s="30" t="s">
        <v>384</v>
      </c>
      <c r="D79" s="27">
        <v>430.52</v>
      </c>
      <c r="E79" s="27"/>
      <c r="F79" s="27"/>
      <c r="G79" s="11"/>
      <c r="H79" s="11"/>
    </row>
    <row r="80" spans="1:8" ht="15.6" x14ac:dyDescent="0.3">
      <c r="A80" s="43" t="s">
        <v>138</v>
      </c>
      <c r="B80" s="67" t="s">
        <v>139</v>
      </c>
      <c r="C80" s="30" t="s">
        <v>384</v>
      </c>
      <c r="D80" s="27">
        <v>74.540000000000006</v>
      </c>
      <c r="E80" s="27"/>
      <c r="F80" s="27"/>
      <c r="G80" s="11"/>
      <c r="H80" s="11"/>
    </row>
    <row r="81" spans="1:8" x14ac:dyDescent="0.3">
      <c r="A81" s="43" t="s">
        <v>432</v>
      </c>
      <c r="B81" s="67" t="s">
        <v>140</v>
      </c>
      <c r="C81" s="30" t="s">
        <v>33</v>
      </c>
      <c r="D81" s="27">
        <v>194.63</v>
      </c>
      <c r="E81" s="27"/>
      <c r="F81" s="27"/>
      <c r="G81" s="11"/>
      <c r="H81" s="11"/>
    </row>
    <row r="82" spans="1:8" x14ac:dyDescent="0.3">
      <c r="A82" s="37"/>
      <c r="B82" s="64" t="s">
        <v>141</v>
      </c>
      <c r="C82" s="37"/>
      <c r="D82" s="27"/>
      <c r="E82" s="27"/>
      <c r="F82" s="55"/>
      <c r="G82" s="11"/>
      <c r="H82" s="11"/>
    </row>
    <row r="83" spans="1:8" x14ac:dyDescent="0.3">
      <c r="A83" s="41" t="s">
        <v>142</v>
      </c>
      <c r="B83" s="118" t="s">
        <v>143</v>
      </c>
      <c r="C83" s="37"/>
      <c r="D83" s="27"/>
      <c r="E83" s="27"/>
      <c r="F83" s="27"/>
      <c r="G83" s="11"/>
      <c r="H83" s="11"/>
    </row>
    <row r="84" spans="1:8" x14ac:dyDescent="0.3">
      <c r="A84" s="115" t="s">
        <v>144</v>
      </c>
      <c r="B84" s="189" t="s">
        <v>145</v>
      </c>
      <c r="C84" s="58"/>
      <c r="D84" s="82"/>
      <c r="E84" s="82"/>
      <c r="F84" s="82"/>
      <c r="G84" s="11"/>
      <c r="H84" s="11"/>
    </row>
    <row r="85" spans="1:8" x14ac:dyDescent="0.3">
      <c r="A85" s="43" t="s">
        <v>271</v>
      </c>
      <c r="B85" s="38" t="s">
        <v>304</v>
      </c>
      <c r="C85" s="30" t="s">
        <v>36</v>
      </c>
      <c r="D85" s="27">
        <v>7</v>
      </c>
      <c r="E85" s="27"/>
      <c r="F85" s="27"/>
      <c r="G85" s="11"/>
      <c r="H85" s="11"/>
    </row>
    <row r="86" spans="1:8" x14ac:dyDescent="0.3">
      <c r="A86" s="43" t="s">
        <v>272</v>
      </c>
      <c r="B86" s="38" t="s">
        <v>305</v>
      </c>
      <c r="C86" s="30" t="s">
        <v>36</v>
      </c>
      <c r="D86" s="27">
        <v>3</v>
      </c>
      <c r="E86" s="27"/>
      <c r="F86" s="27"/>
      <c r="G86" s="11"/>
      <c r="H86" s="11"/>
    </row>
    <row r="87" spans="1:8" x14ac:dyDescent="0.3">
      <c r="A87" s="43" t="s">
        <v>273</v>
      </c>
      <c r="B87" s="38" t="s">
        <v>296</v>
      </c>
      <c r="C87" s="30" t="s">
        <v>36</v>
      </c>
      <c r="D87" s="27">
        <v>2</v>
      </c>
      <c r="E87" s="27"/>
      <c r="F87" s="27"/>
      <c r="G87" s="11"/>
      <c r="H87" s="11"/>
    </row>
    <row r="88" spans="1:8" x14ac:dyDescent="0.3">
      <c r="A88" s="43" t="s">
        <v>150</v>
      </c>
      <c r="B88" s="62" t="s">
        <v>151</v>
      </c>
      <c r="C88" s="35" t="s">
        <v>33</v>
      </c>
      <c r="D88" s="27">
        <v>375.09</v>
      </c>
      <c r="E88" s="82"/>
      <c r="F88" s="27"/>
      <c r="G88" s="11"/>
      <c r="H88" s="11"/>
    </row>
    <row r="89" spans="1:8" x14ac:dyDescent="0.3">
      <c r="A89" s="43" t="s">
        <v>152</v>
      </c>
      <c r="B89" s="59" t="s">
        <v>153</v>
      </c>
      <c r="C89" s="35" t="s">
        <v>33</v>
      </c>
      <c r="D89" s="27">
        <v>596.98</v>
      </c>
      <c r="E89" s="82"/>
      <c r="F89" s="27"/>
      <c r="G89" s="11"/>
      <c r="H89" s="11"/>
    </row>
    <row r="90" spans="1:8" x14ac:dyDescent="0.3">
      <c r="A90" s="43" t="s">
        <v>154</v>
      </c>
      <c r="B90" s="38" t="s">
        <v>155</v>
      </c>
      <c r="C90" s="35" t="s">
        <v>33</v>
      </c>
      <c r="D90" s="27">
        <v>240</v>
      </c>
      <c r="E90" s="82"/>
      <c r="F90" s="27"/>
      <c r="G90" s="11"/>
      <c r="H90" s="11"/>
    </row>
    <row r="91" spans="1:8" x14ac:dyDescent="0.3">
      <c r="A91" s="115" t="s">
        <v>156</v>
      </c>
      <c r="B91" s="116" t="s">
        <v>157</v>
      </c>
      <c r="C91" s="35"/>
      <c r="D91" s="27"/>
      <c r="E91" s="27"/>
      <c r="F91" s="27"/>
      <c r="G91" s="11"/>
      <c r="H91" s="11"/>
    </row>
    <row r="92" spans="1:8" ht="15.6" x14ac:dyDescent="0.3">
      <c r="A92" s="43" t="s">
        <v>158</v>
      </c>
      <c r="B92" s="38" t="s">
        <v>285</v>
      </c>
      <c r="C92" s="30" t="s">
        <v>384</v>
      </c>
      <c r="D92" s="27">
        <v>634.04</v>
      </c>
      <c r="E92" s="27"/>
      <c r="F92" s="27"/>
      <c r="G92" s="11"/>
      <c r="H92" s="11"/>
    </row>
    <row r="93" spans="1:8" ht="15.6" x14ac:dyDescent="0.3">
      <c r="A93" s="43" t="s">
        <v>159</v>
      </c>
      <c r="B93" s="59" t="s">
        <v>160</v>
      </c>
      <c r="C93" s="63" t="s">
        <v>384</v>
      </c>
      <c r="D93" s="27">
        <v>58.35</v>
      </c>
      <c r="E93" s="27"/>
      <c r="F93" s="27"/>
      <c r="G93" s="11"/>
      <c r="H93" s="11"/>
    </row>
    <row r="94" spans="1:8" x14ac:dyDescent="0.3">
      <c r="A94" s="43" t="s">
        <v>161</v>
      </c>
      <c r="B94" s="38" t="s">
        <v>162</v>
      </c>
      <c r="C94" s="30" t="s">
        <v>33</v>
      </c>
      <c r="D94" s="27">
        <v>37.28</v>
      </c>
      <c r="E94" s="27"/>
      <c r="F94" s="27"/>
      <c r="G94" s="11"/>
      <c r="H94" s="11"/>
    </row>
    <row r="95" spans="1:8" x14ac:dyDescent="0.3">
      <c r="A95" s="43" t="s">
        <v>163</v>
      </c>
      <c r="B95" s="59" t="s">
        <v>164</v>
      </c>
      <c r="C95" s="35" t="s">
        <v>33</v>
      </c>
      <c r="D95" s="27">
        <v>164.17</v>
      </c>
      <c r="E95" s="82"/>
      <c r="F95" s="27"/>
      <c r="G95" s="11"/>
      <c r="H95" s="11"/>
    </row>
    <row r="96" spans="1:8" x14ac:dyDescent="0.3">
      <c r="A96" s="43" t="s">
        <v>165</v>
      </c>
      <c r="B96" s="59" t="s">
        <v>166</v>
      </c>
      <c r="C96" s="35" t="s">
        <v>33</v>
      </c>
      <c r="D96" s="27">
        <v>38.78</v>
      </c>
      <c r="E96" s="82"/>
      <c r="F96" s="27"/>
      <c r="G96" s="11"/>
      <c r="H96" s="11"/>
    </row>
    <row r="97" spans="1:8" x14ac:dyDescent="0.3">
      <c r="A97" s="43" t="s">
        <v>167</v>
      </c>
      <c r="B97" s="96" t="s">
        <v>168</v>
      </c>
      <c r="C97" s="35" t="s">
        <v>33</v>
      </c>
      <c r="D97" s="27">
        <v>110.81</v>
      </c>
      <c r="E97" s="27"/>
      <c r="F97" s="27"/>
      <c r="G97" s="11"/>
      <c r="H97" s="11"/>
    </row>
    <row r="98" spans="1:8" x14ac:dyDescent="0.3">
      <c r="A98" s="43" t="s">
        <v>169</v>
      </c>
      <c r="B98" s="59" t="s">
        <v>170</v>
      </c>
      <c r="C98" s="30" t="s">
        <v>33</v>
      </c>
      <c r="D98" s="27">
        <v>24</v>
      </c>
      <c r="E98" s="27"/>
      <c r="F98" s="27"/>
      <c r="G98" s="11"/>
      <c r="H98" s="11"/>
    </row>
    <row r="99" spans="1:8" x14ac:dyDescent="0.3">
      <c r="A99" s="43"/>
      <c r="B99" s="64" t="s">
        <v>171</v>
      </c>
      <c r="C99" s="1"/>
      <c r="D99" s="82"/>
      <c r="E99" s="82"/>
      <c r="F99" s="55"/>
      <c r="G99" s="11"/>
      <c r="H99" s="11"/>
    </row>
    <row r="100" spans="1:8" x14ac:dyDescent="0.3">
      <c r="A100" s="41" t="s">
        <v>27</v>
      </c>
      <c r="B100" s="70" t="s">
        <v>28</v>
      </c>
      <c r="C100" s="42"/>
      <c r="D100" s="82"/>
      <c r="E100" s="82"/>
      <c r="F100" s="82"/>
      <c r="G100" s="11"/>
      <c r="H100" s="11"/>
    </row>
    <row r="101" spans="1:8" x14ac:dyDescent="0.3">
      <c r="A101" s="43" t="s">
        <v>29</v>
      </c>
      <c r="B101" s="139" t="s">
        <v>30</v>
      </c>
      <c r="C101" s="35"/>
      <c r="D101" s="27"/>
      <c r="E101" s="27"/>
      <c r="F101" s="27"/>
      <c r="G101" s="11"/>
      <c r="H101" s="11"/>
    </row>
    <row r="102" spans="1:8" ht="26.4" x14ac:dyDescent="0.3">
      <c r="A102" s="43" t="s">
        <v>31</v>
      </c>
      <c r="B102" s="139" t="s">
        <v>32</v>
      </c>
      <c r="C102" s="30" t="s">
        <v>33</v>
      </c>
      <c r="D102" s="27">
        <v>101.67</v>
      </c>
      <c r="E102" s="27"/>
      <c r="F102" s="27"/>
      <c r="G102" s="11"/>
      <c r="H102" s="11"/>
    </row>
    <row r="103" spans="1:8" x14ac:dyDescent="0.3">
      <c r="A103" s="43"/>
      <c r="B103" s="64" t="s">
        <v>172</v>
      </c>
      <c r="C103" s="1"/>
      <c r="D103" s="27"/>
      <c r="E103" s="27"/>
      <c r="F103" s="55"/>
      <c r="G103" s="11"/>
      <c r="H103" s="11"/>
    </row>
    <row r="104" spans="1:8" x14ac:dyDescent="0.3">
      <c r="A104" s="43"/>
      <c r="B104" s="43"/>
      <c r="C104" s="1"/>
      <c r="D104" s="27"/>
      <c r="E104" s="27"/>
      <c r="F104" s="27"/>
      <c r="G104" s="11"/>
      <c r="H104" s="11"/>
    </row>
    <row r="105" spans="1:8" x14ac:dyDescent="0.3">
      <c r="A105" s="41" t="s">
        <v>173</v>
      </c>
      <c r="B105" s="70" t="s">
        <v>174</v>
      </c>
      <c r="C105" s="35"/>
      <c r="D105" s="27"/>
      <c r="E105" s="27"/>
      <c r="F105" s="27"/>
      <c r="G105" s="11"/>
      <c r="H105" s="11"/>
    </row>
    <row r="106" spans="1:8" ht="15.6" x14ac:dyDescent="0.3">
      <c r="A106" s="43" t="s">
        <v>175</v>
      </c>
      <c r="B106" s="141" t="s">
        <v>176</v>
      </c>
      <c r="C106" s="30" t="s">
        <v>384</v>
      </c>
      <c r="D106" s="27">
        <v>17.66</v>
      </c>
      <c r="E106" s="27"/>
      <c r="F106" s="27"/>
      <c r="G106" s="11"/>
      <c r="H106" s="11"/>
    </row>
    <row r="107" spans="1:8" ht="15" customHeight="1" x14ac:dyDescent="0.3">
      <c r="A107" s="37"/>
      <c r="B107" s="52" t="s">
        <v>177</v>
      </c>
      <c r="C107" s="30"/>
      <c r="D107" s="27"/>
      <c r="E107" s="27"/>
      <c r="F107" s="55"/>
      <c r="G107" s="11"/>
      <c r="H107" s="11"/>
    </row>
    <row r="108" spans="1:8" x14ac:dyDescent="0.3">
      <c r="A108" s="41" t="s">
        <v>178</v>
      </c>
      <c r="B108" s="70" t="s">
        <v>179</v>
      </c>
      <c r="C108" s="35"/>
      <c r="D108" s="27"/>
      <c r="E108" s="27"/>
      <c r="F108" s="27"/>
      <c r="G108" s="11"/>
      <c r="H108" s="11"/>
    </row>
    <row r="109" spans="1:8" x14ac:dyDescent="0.3">
      <c r="A109" s="65" t="s">
        <v>180</v>
      </c>
      <c r="B109" s="66" t="s">
        <v>181</v>
      </c>
      <c r="C109" s="53"/>
      <c r="D109" s="27"/>
      <c r="E109" s="27"/>
      <c r="F109" s="27"/>
      <c r="G109" s="11"/>
      <c r="H109" s="11"/>
    </row>
    <row r="110" spans="1:8" x14ac:dyDescent="0.3">
      <c r="A110" s="43" t="s">
        <v>462</v>
      </c>
      <c r="B110" s="96" t="s">
        <v>306</v>
      </c>
      <c r="C110" s="35" t="s">
        <v>36</v>
      </c>
      <c r="D110" s="95">
        <v>10</v>
      </c>
      <c r="E110" s="27"/>
      <c r="F110" s="27"/>
      <c r="G110" s="11"/>
      <c r="H110" s="11"/>
    </row>
    <row r="111" spans="1:8" x14ac:dyDescent="0.3">
      <c r="A111" s="43" t="s">
        <v>463</v>
      </c>
      <c r="B111" s="96" t="s">
        <v>369</v>
      </c>
      <c r="C111" s="35" t="s">
        <v>36</v>
      </c>
      <c r="D111" s="27">
        <v>1</v>
      </c>
      <c r="E111" s="27"/>
      <c r="F111" s="27"/>
      <c r="G111" s="11"/>
      <c r="H111" s="11"/>
    </row>
    <row r="112" spans="1:8" x14ac:dyDescent="0.3">
      <c r="A112" s="43" t="s">
        <v>464</v>
      </c>
      <c r="B112" s="96" t="s">
        <v>371</v>
      </c>
      <c r="C112" s="35" t="s">
        <v>36</v>
      </c>
      <c r="D112" s="27">
        <v>2</v>
      </c>
      <c r="E112" s="27"/>
      <c r="F112" s="27"/>
      <c r="G112" s="11"/>
      <c r="H112" s="11"/>
    </row>
    <row r="113" spans="1:12" x14ac:dyDescent="0.3">
      <c r="A113" s="43" t="s">
        <v>465</v>
      </c>
      <c r="B113" s="96" t="s">
        <v>332</v>
      </c>
      <c r="C113" s="35" t="s">
        <v>36</v>
      </c>
      <c r="D113" s="27">
        <v>4</v>
      </c>
      <c r="E113" s="27"/>
      <c r="F113" s="27"/>
      <c r="G113" s="11"/>
      <c r="H113" s="11"/>
    </row>
    <row r="114" spans="1:12" x14ac:dyDescent="0.3">
      <c r="A114" s="43" t="s">
        <v>466</v>
      </c>
      <c r="B114" s="67" t="s">
        <v>370</v>
      </c>
      <c r="C114" s="35" t="s">
        <v>36</v>
      </c>
      <c r="D114" s="27">
        <v>1</v>
      </c>
      <c r="E114" s="27"/>
      <c r="F114" s="27"/>
      <c r="G114" s="11"/>
      <c r="H114" s="11"/>
    </row>
    <row r="115" spans="1:12" x14ac:dyDescent="0.3">
      <c r="A115" s="65" t="s">
        <v>183</v>
      </c>
      <c r="B115" s="119" t="s">
        <v>184</v>
      </c>
      <c r="C115" s="35"/>
      <c r="D115" s="27"/>
      <c r="E115" s="27"/>
      <c r="F115" s="27"/>
      <c r="G115" s="11"/>
      <c r="H115" s="11"/>
    </row>
    <row r="116" spans="1:12" x14ac:dyDescent="0.3">
      <c r="A116" s="47"/>
      <c r="B116" s="67" t="s">
        <v>185</v>
      </c>
      <c r="C116" s="35" t="s">
        <v>36</v>
      </c>
      <c r="D116" s="27">
        <v>3</v>
      </c>
      <c r="E116" s="27"/>
      <c r="F116" s="27"/>
      <c r="G116" s="11"/>
      <c r="H116" s="11"/>
    </row>
    <row r="117" spans="1:12" x14ac:dyDescent="0.3">
      <c r="A117" s="65" t="s">
        <v>294</v>
      </c>
      <c r="B117" s="119" t="s">
        <v>295</v>
      </c>
      <c r="C117" s="58"/>
      <c r="D117" s="27"/>
      <c r="E117" s="27"/>
      <c r="F117" s="27"/>
      <c r="G117" s="11"/>
      <c r="H117" s="11"/>
    </row>
    <row r="118" spans="1:12" x14ac:dyDescent="0.3">
      <c r="A118" s="43"/>
      <c r="B118" s="67" t="s">
        <v>372</v>
      </c>
      <c r="C118" s="35" t="s">
        <v>36</v>
      </c>
      <c r="D118" s="27">
        <v>1</v>
      </c>
      <c r="E118" s="27"/>
      <c r="F118" s="27"/>
      <c r="G118" s="11"/>
      <c r="H118" s="11"/>
    </row>
    <row r="119" spans="1:12" x14ac:dyDescent="0.3">
      <c r="A119" s="65" t="s">
        <v>186</v>
      </c>
      <c r="B119" s="66" t="s">
        <v>187</v>
      </c>
      <c r="C119" s="35"/>
      <c r="D119" s="27"/>
      <c r="E119" s="27"/>
      <c r="F119" s="27"/>
      <c r="G119" s="11"/>
      <c r="H119" s="11"/>
    </row>
    <row r="120" spans="1:12" x14ac:dyDescent="0.3">
      <c r="A120" s="43" t="s">
        <v>471</v>
      </c>
      <c r="B120" s="67" t="s">
        <v>374</v>
      </c>
      <c r="C120" s="35" t="s">
        <v>36</v>
      </c>
      <c r="D120" s="27">
        <v>3</v>
      </c>
      <c r="E120" s="27"/>
      <c r="F120" s="27"/>
      <c r="G120" s="11"/>
      <c r="H120" s="11"/>
    </row>
    <row r="121" spans="1:12" x14ac:dyDescent="0.3">
      <c r="A121" s="43" t="s">
        <v>472</v>
      </c>
      <c r="B121" s="67" t="s">
        <v>373</v>
      </c>
      <c r="C121" s="35" t="s">
        <v>36</v>
      </c>
      <c r="D121" s="27">
        <v>1</v>
      </c>
      <c r="E121" s="27"/>
      <c r="F121" s="27"/>
      <c r="G121" s="11"/>
      <c r="H121" s="11"/>
    </row>
    <row r="122" spans="1:12" x14ac:dyDescent="0.3">
      <c r="A122" s="43" t="s">
        <v>473</v>
      </c>
      <c r="B122" s="67" t="s">
        <v>375</v>
      </c>
      <c r="C122" s="35" t="s">
        <v>36</v>
      </c>
      <c r="D122" s="27">
        <v>2</v>
      </c>
      <c r="E122" s="27"/>
      <c r="F122" s="27"/>
      <c r="G122" s="11"/>
      <c r="H122" s="11"/>
      <c r="L122">
        <f t="shared" ref="L122" si="0">+I122*J122*K122</f>
        <v>0</v>
      </c>
    </row>
    <row r="123" spans="1:12" x14ac:dyDescent="0.3">
      <c r="A123" s="68"/>
      <c r="B123" s="64" t="s">
        <v>190</v>
      </c>
      <c r="C123" s="35"/>
      <c r="D123" s="27"/>
      <c r="E123" s="27"/>
      <c r="F123" s="55"/>
      <c r="G123" s="11"/>
      <c r="H123" s="11"/>
    </row>
    <row r="124" spans="1:12" x14ac:dyDescent="0.3">
      <c r="A124" s="69"/>
      <c r="B124" s="67"/>
      <c r="C124" s="35"/>
      <c r="D124" s="27"/>
      <c r="E124" s="27"/>
      <c r="F124" s="27"/>
      <c r="G124" s="11"/>
      <c r="H124" s="11"/>
    </row>
    <row r="125" spans="1:12" x14ac:dyDescent="0.3">
      <c r="A125" s="41" t="s">
        <v>191</v>
      </c>
      <c r="B125" s="70" t="s">
        <v>192</v>
      </c>
      <c r="C125" s="35"/>
      <c r="D125" s="27"/>
      <c r="E125" s="27"/>
      <c r="F125" s="27"/>
      <c r="G125" s="11"/>
      <c r="H125" s="11"/>
    </row>
    <row r="126" spans="1:12" x14ac:dyDescent="0.3">
      <c r="A126" s="43" t="s">
        <v>195</v>
      </c>
      <c r="B126" s="38" t="s">
        <v>196</v>
      </c>
      <c r="C126" s="30" t="s">
        <v>56</v>
      </c>
      <c r="D126" s="27">
        <v>410.2</v>
      </c>
      <c r="E126" s="27"/>
      <c r="F126" s="27"/>
      <c r="G126" s="11"/>
      <c r="H126" s="11"/>
    </row>
    <row r="127" spans="1:12" x14ac:dyDescent="0.3">
      <c r="A127" s="43"/>
      <c r="B127" s="70" t="s">
        <v>197</v>
      </c>
      <c r="C127" s="35"/>
      <c r="D127" s="27"/>
      <c r="E127" s="27"/>
      <c r="F127" s="55"/>
      <c r="G127" s="11"/>
      <c r="H127" s="11"/>
    </row>
    <row r="128" spans="1:12" x14ac:dyDescent="0.3">
      <c r="A128" s="41" t="s">
        <v>37</v>
      </c>
      <c r="B128" s="70" t="s">
        <v>38</v>
      </c>
      <c r="C128" s="35"/>
      <c r="D128" s="27"/>
      <c r="E128" s="27"/>
      <c r="F128" s="27"/>
      <c r="G128" s="11"/>
      <c r="H128" s="11"/>
    </row>
    <row r="129" spans="1:8" x14ac:dyDescent="0.3">
      <c r="A129" s="43" t="s">
        <v>40</v>
      </c>
      <c r="B129" s="67" t="s">
        <v>41</v>
      </c>
      <c r="C129" s="35"/>
      <c r="D129" s="27"/>
      <c r="E129" s="27"/>
      <c r="F129" s="27"/>
      <c r="G129" s="11"/>
      <c r="H129" s="11"/>
    </row>
    <row r="130" spans="1:8" x14ac:dyDescent="0.3">
      <c r="A130" s="43" t="s">
        <v>198</v>
      </c>
      <c r="B130" s="59" t="s">
        <v>199</v>
      </c>
      <c r="C130" s="35"/>
      <c r="D130" s="27"/>
      <c r="E130" s="27"/>
      <c r="F130" s="27"/>
      <c r="G130" s="11"/>
      <c r="H130" s="11"/>
    </row>
    <row r="131" spans="1:8" x14ac:dyDescent="0.3">
      <c r="A131" s="43"/>
      <c r="B131" s="67" t="s">
        <v>200</v>
      </c>
      <c r="C131" s="35" t="s">
        <v>33</v>
      </c>
      <c r="D131" s="87">
        <v>24</v>
      </c>
      <c r="E131" s="27"/>
      <c r="F131" s="27"/>
      <c r="G131" s="11"/>
      <c r="H131" s="11"/>
    </row>
    <row r="132" spans="1:8" x14ac:dyDescent="0.3">
      <c r="A132" s="43" t="s">
        <v>201</v>
      </c>
      <c r="B132" s="67" t="s">
        <v>202</v>
      </c>
      <c r="C132" s="35"/>
      <c r="D132" s="87"/>
      <c r="E132" s="27"/>
      <c r="F132" s="27"/>
      <c r="G132" s="11"/>
      <c r="H132" s="11"/>
    </row>
    <row r="133" spans="1:8" x14ac:dyDescent="0.3">
      <c r="A133" s="43"/>
      <c r="B133" s="67" t="s">
        <v>203</v>
      </c>
      <c r="C133" s="35" t="s">
        <v>36</v>
      </c>
      <c r="D133" s="87">
        <v>3</v>
      </c>
      <c r="E133" s="27"/>
      <c r="F133" s="27"/>
      <c r="G133" s="11"/>
      <c r="H133" s="11"/>
    </row>
    <row r="134" spans="1:8" x14ac:dyDescent="0.3">
      <c r="A134" s="43" t="s">
        <v>42</v>
      </c>
      <c r="B134" s="67" t="s">
        <v>43</v>
      </c>
      <c r="C134" s="35"/>
      <c r="D134" s="87"/>
      <c r="E134" s="82"/>
      <c r="F134" s="27"/>
      <c r="G134" s="11"/>
      <c r="H134" s="11"/>
    </row>
    <row r="135" spans="1:8" x14ac:dyDescent="0.3">
      <c r="A135" s="43" t="s">
        <v>44</v>
      </c>
      <c r="B135" s="59" t="s">
        <v>348</v>
      </c>
      <c r="C135" s="35"/>
      <c r="D135" s="87"/>
      <c r="E135" s="82"/>
      <c r="F135" s="27"/>
      <c r="G135" s="11"/>
      <c r="H135" s="11"/>
    </row>
    <row r="136" spans="1:8" x14ac:dyDescent="0.3">
      <c r="A136" s="43" t="s">
        <v>474</v>
      </c>
      <c r="B136" s="67" t="s">
        <v>204</v>
      </c>
      <c r="C136" s="35" t="s">
        <v>33</v>
      </c>
      <c r="D136" s="34">
        <v>6</v>
      </c>
      <c r="E136" s="82"/>
      <c r="F136" s="27"/>
      <c r="G136" s="11"/>
      <c r="H136" s="11"/>
    </row>
    <row r="137" spans="1:8" x14ac:dyDescent="0.3">
      <c r="A137" s="43" t="s">
        <v>475</v>
      </c>
      <c r="B137" s="67" t="s">
        <v>205</v>
      </c>
      <c r="C137" s="35" t="s">
        <v>33</v>
      </c>
      <c r="D137" s="34">
        <v>12</v>
      </c>
      <c r="E137" s="27"/>
      <c r="F137" s="27"/>
      <c r="G137" s="11"/>
      <c r="H137" s="11"/>
    </row>
    <row r="138" spans="1:8" x14ac:dyDescent="0.3">
      <c r="A138" s="43" t="s">
        <v>476</v>
      </c>
      <c r="B138" s="67" t="s">
        <v>206</v>
      </c>
      <c r="C138" s="35" t="s">
        <v>33</v>
      </c>
      <c r="D138" s="34">
        <v>24</v>
      </c>
      <c r="E138" s="27"/>
      <c r="F138" s="27"/>
      <c r="G138" s="11"/>
      <c r="H138" s="11"/>
    </row>
    <row r="139" spans="1:8" x14ac:dyDescent="0.3">
      <c r="A139" s="43" t="s">
        <v>207</v>
      </c>
      <c r="B139" s="70" t="s">
        <v>208</v>
      </c>
      <c r="C139" s="35"/>
      <c r="D139" s="34"/>
      <c r="E139" s="27"/>
      <c r="F139" s="27"/>
      <c r="G139" s="11"/>
      <c r="H139" s="11"/>
    </row>
    <row r="140" spans="1:8" x14ac:dyDescent="0.3">
      <c r="A140" s="43" t="s">
        <v>209</v>
      </c>
      <c r="B140" s="67" t="s">
        <v>210</v>
      </c>
      <c r="C140" s="35" t="s">
        <v>36</v>
      </c>
      <c r="D140" s="34">
        <v>3</v>
      </c>
      <c r="E140" s="27"/>
      <c r="F140" s="27"/>
      <c r="G140" s="11"/>
      <c r="H140" s="11"/>
    </row>
    <row r="141" spans="1:8" x14ac:dyDescent="0.3">
      <c r="A141" s="43" t="s">
        <v>349</v>
      </c>
      <c r="B141" s="67" t="s">
        <v>350</v>
      </c>
      <c r="C141" s="35" t="s">
        <v>36</v>
      </c>
      <c r="D141" s="34">
        <v>1</v>
      </c>
      <c r="E141" s="27"/>
      <c r="F141" s="27"/>
      <c r="G141" s="11"/>
      <c r="H141" s="11"/>
    </row>
    <row r="142" spans="1:8" x14ac:dyDescent="0.3">
      <c r="A142" s="43" t="s">
        <v>351</v>
      </c>
      <c r="B142" s="67" t="s">
        <v>352</v>
      </c>
      <c r="C142" s="35" t="s">
        <v>36</v>
      </c>
      <c r="D142" s="34">
        <v>1</v>
      </c>
      <c r="E142" s="82"/>
      <c r="F142" s="27"/>
      <c r="G142" s="11"/>
      <c r="H142" s="11"/>
    </row>
    <row r="143" spans="1:8" x14ac:dyDescent="0.3">
      <c r="A143" s="43"/>
      <c r="B143" s="70" t="s">
        <v>213</v>
      </c>
      <c r="C143" s="1"/>
      <c r="D143" s="97"/>
      <c r="E143" s="82"/>
      <c r="F143" s="55"/>
      <c r="G143" s="11"/>
      <c r="H143" s="11"/>
    </row>
    <row r="144" spans="1:8" x14ac:dyDescent="0.3">
      <c r="A144" s="41" t="s">
        <v>52</v>
      </c>
      <c r="B144" s="70" t="s">
        <v>53</v>
      </c>
      <c r="C144" s="30"/>
      <c r="D144" s="82"/>
      <c r="E144" s="82"/>
      <c r="F144" s="82"/>
      <c r="G144" s="11"/>
      <c r="H144" s="11"/>
    </row>
    <row r="145" spans="1:8" ht="40.200000000000003" x14ac:dyDescent="0.3">
      <c r="A145" s="135" t="s">
        <v>311</v>
      </c>
      <c r="B145" s="137" t="s">
        <v>214</v>
      </c>
      <c r="C145" s="136"/>
      <c r="D145" s="82"/>
      <c r="E145" s="82"/>
      <c r="F145" s="82"/>
      <c r="G145" s="11"/>
      <c r="H145" s="11"/>
    </row>
    <row r="146" spans="1:8" x14ac:dyDescent="0.3">
      <c r="A146" s="149"/>
      <c r="B146" s="150" t="s">
        <v>480</v>
      </c>
      <c r="C146" s="63" t="s">
        <v>3</v>
      </c>
      <c r="D146" s="82">
        <v>1</v>
      </c>
      <c r="E146" s="82"/>
      <c r="F146" s="27"/>
      <c r="G146" s="11"/>
      <c r="H146" s="11"/>
    </row>
    <row r="147" spans="1:8" x14ac:dyDescent="0.3">
      <c r="A147" s="152" t="s">
        <v>335</v>
      </c>
      <c r="B147" s="138" t="s">
        <v>216</v>
      </c>
      <c r="C147" s="136"/>
      <c r="D147" s="82"/>
      <c r="E147" s="82"/>
      <c r="F147" s="27"/>
      <c r="G147" s="11"/>
      <c r="H147" s="11"/>
    </row>
    <row r="148" spans="1:8" x14ac:dyDescent="0.3">
      <c r="A148" s="152" t="s">
        <v>312</v>
      </c>
      <c r="B148" s="153" t="s">
        <v>217</v>
      </c>
      <c r="C148" s="63" t="s">
        <v>3</v>
      </c>
      <c r="D148" s="34">
        <v>3</v>
      </c>
      <c r="E148" s="82"/>
      <c r="F148" s="27"/>
      <c r="G148" s="11"/>
      <c r="H148" s="11"/>
    </row>
    <row r="149" spans="1:8" ht="27" x14ac:dyDescent="0.3">
      <c r="A149" s="152" t="s">
        <v>313</v>
      </c>
      <c r="B149" s="154" t="s">
        <v>218</v>
      </c>
      <c r="C149" s="74" t="s">
        <v>39</v>
      </c>
      <c r="D149" s="34">
        <v>1</v>
      </c>
      <c r="E149" s="82"/>
      <c r="F149" s="27"/>
      <c r="G149" s="11"/>
      <c r="H149" s="11"/>
    </row>
    <row r="150" spans="1:8" x14ac:dyDescent="0.3">
      <c r="A150" s="152" t="s">
        <v>314</v>
      </c>
      <c r="B150" s="62" t="s">
        <v>479</v>
      </c>
      <c r="C150" s="84" t="s">
        <v>39</v>
      </c>
      <c r="D150" s="34">
        <v>5</v>
      </c>
      <c r="E150" s="27"/>
      <c r="F150" s="27"/>
      <c r="G150" s="11"/>
      <c r="H150" s="11"/>
    </row>
    <row r="151" spans="1:8" ht="39.6" x14ac:dyDescent="0.3">
      <c r="A151" s="155" t="s">
        <v>315</v>
      </c>
      <c r="B151" s="130" t="s">
        <v>219</v>
      </c>
      <c r="C151" s="74"/>
      <c r="D151" s="82"/>
      <c r="E151" s="82"/>
      <c r="F151" s="27"/>
      <c r="G151" s="11"/>
      <c r="H151" s="11"/>
    </row>
    <row r="152" spans="1:8" x14ac:dyDescent="0.3">
      <c r="A152" s="152" t="s">
        <v>316</v>
      </c>
      <c r="B152" s="29" t="s">
        <v>220</v>
      </c>
      <c r="C152" s="74" t="s">
        <v>33</v>
      </c>
      <c r="D152" s="98">
        <v>10</v>
      </c>
      <c r="E152" s="82"/>
      <c r="F152" s="27"/>
      <c r="G152" s="11"/>
      <c r="H152" s="11"/>
    </row>
    <row r="153" spans="1:8" x14ac:dyDescent="0.3">
      <c r="A153" s="152" t="s">
        <v>317</v>
      </c>
      <c r="B153" s="29" t="s">
        <v>221</v>
      </c>
      <c r="C153" s="74" t="s">
        <v>33</v>
      </c>
      <c r="D153" s="98">
        <v>30</v>
      </c>
      <c r="E153" s="82"/>
      <c r="F153" s="27"/>
      <c r="G153" s="11"/>
      <c r="H153" s="11"/>
    </row>
    <row r="154" spans="1:8" x14ac:dyDescent="0.3">
      <c r="A154" s="156" t="s">
        <v>319</v>
      </c>
      <c r="B154" s="137" t="s">
        <v>318</v>
      </c>
      <c r="C154" s="74"/>
      <c r="D154" s="82"/>
      <c r="E154" s="82"/>
      <c r="F154" s="27"/>
      <c r="G154" s="11"/>
      <c r="H154" s="11"/>
    </row>
    <row r="155" spans="1:8" ht="26.4" x14ac:dyDescent="0.3">
      <c r="A155" s="155" t="s">
        <v>320</v>
      </c>
      <c r="B155" s="130" t="s">
        <v>222</v>
      </c>
      <c r="C155" s="84" t="s">
        <v>36</v>
      </c>
      <c r="D155" s="27">
        <v>1</v>
      </c>
      <c r="E155" s="79"/>
      <c r="F155" s="27"/>
      <c r="G155" s="11"/>
      <c r="H155" s="11"/>
    </row>
    <row r="156" spans="1:8" x14ac:dyDescent="0.3">
      <c r="A156" s="152" t="s">
        <v>321</v>
      </c>
      <c r="B156" s="130" t="s">
        <v>223</v>
      </c>
      <c r="C156" s="84"/>
      <c r="D156" s="27"/>
      <c r="E156" s="79"/>
      <c r="F156" s="27"/>
      <c r="G156" s="11"/>
      <c r="H156" s="11"/>
    </row>
    <row r="157" spans="1:8" x14ac:dyDescent="0.3">
      <c r="A157" s="152" t="s">
        <v>322</v>
      </c>
      <c r="B157" s="29" t="s">
        <v>224</v>
      </c>
      <c r="C157" s="84" t="s">
        <v>225</v>
      </c>
      <c r="D157" s="27">
        <v>2</v>
      </c>
      <c r="E157" s="79"/>
      <c r="F157" s="27"/>
      <c r="G157" s="11"/>
      <c r="H157" s="11"/>
    </row>
    <row r="158" spans="1:8" x14ac:dyDescent="0.3">
      <c r="A158" s="152" t="s">
        <v>323</v>
      </c>
      <c r="B158" s="29" t="s">
        <v>226</v>
      </c>
      <c r="C158" s="84" t="s">
        <v>225</v>
      </c>
      <c r="D158" s="27">
        <v>5</v>
      </c>
      <c r="E158" s="79"/>
      <c r="F158" s="27"/>
      <c r="G158" s="11"/>
      <c r="H158" s="11"/>
    </row>
    <row r="159" spans="1:8" x14ac:dyDescent="0.3">
      <c r="A159" s="152" t="s">
        <v>324</v>
      </c>
      <c r="B159" s="138" t="s">
        <v>227</v>
      </c>
      <c r="C159" s="74"/>
      <c r="D159" s="82"/>
      <c r="E159" s="82"/>
      <c r="F159" s="27"/>
      <c r="G159" s="11"/>
      <c r="H159" s="11"/>
    </row>
    <row r="160" spans="1:8" ht="15" x14ac:dyDescent="0.35">
      <c r="A160" s="152" t="s">
        <v>386</v>
      </c>
      <c r="B160" s="130" t="s">
        <v>228</v>
      </c>
      <c r="C160" s="74" t="s">
        <v>33</v>
      </c>
      <c r="D160" s="82">
        <v>4</v>
      </c>
      <c r="E160" s="99"/>
      <c r="F160" s="27"/>
      <c r="G160" s="11"/>
      <c r="H160" s="11"/>
    </row>
    <row r="161" spans="1:8" ht="15" x14ac:dyDescent="0.35">
      <c r="A161" s="152" t="s">
        <v>387</v>
      </c>
      <c r="B161" s="130" t="s">
        <v>229</v>
      </c>
      <c r="C161" s="74" t="s">
        <v>33</v>
      </c>
      <c r="D161" s="82">
        <v>150</v>
      </c>
      <c r="E161" s="99"/>
      <c r="F161" s="27"/>
      <c r="G161" s="11"/>
      <c r="H161" s="11"/>
    </row>
    <row r="162" spans="1:8" x14ac:dyDescent="0.3">
      <c r="A162" s="156" t="s">
        <v>325</v>
      </c>
      <c r="B162" s="138" t="s">
        <v>230</v>
      </c>
      <c r="C162" s="74"/>
      <c r="D162" s="82"/>
      <c r="E162" s="82"/>
      <c r="F162" s="27"/>
      <c r="G162" s="11"/>
      <c r="H162" s="11"/>
    </row>
    <row r="163" spans="1:8" x14ac:dyDescent="0.3">
      <c r="A163" s="152" t="s">
        <v>326</v>
      </c>
      <c r="B163" s="29" t="s">
        <v>231</v>
      </c>
      <c r="C163" s="74" t="s">
        <v>3</v>
      </c>
      <c r="D163" s="82">
        <v>1</v>
      </c>
      <c r="E163" s="99"/>
      <c r="F163" s="27"/>
      <c r="G163" s="11"/>
      <c r="H163" s="11"/>
    </row>
    <row r="164" spans="1:8" x14ac:dyDescent="0.3">
      <c r="A164" s="152" t="s">
        <v>327</v>
      </c>
      <c r="B164" s="138" t="s">
        <v>232</v>
      </c>
      <c r="C164" s="74"/>
      <c r="D164" s="82"/>
      <c r="E164" s="82"/>
      <c r="F164" s="27"/>
      <c r="G164" s="11"/>
      <c r="H164" s="11"/>
    </row>
    <row r="165" spans="1:8" ht="15" x14ac:dyDescent="0.35">
      <c r="A165" s="152" t="s">
        <v>388</v>
      </c>
      <c r="B165" s="29" t="s">
        <v>233</v>
      </c>
      <c r="C165" s="74" t="s">
        <v>36</v>
      </c>
      <c r="D165" s="82">
        <v>2</v>
      </c>
      <c r="E165" s="99"/>
      <c r="F165" s="27"/>
      <c r="G165" s="11"/>
      <c r="H165" s="11"/>
    </row>
    <row r="166" spans="1:8" ht="15" x14ac:dyDescent="0.35">
      <c r="A166" s="152" t="s">
        <v>389</v>
      </c>
      <c r="B166" s="29" t="s">
        <v>234</v>
      </c>
      <c r="C166" s="74" t="s">
        <v>36</v>
      </c>
      <c r="D166" s="82">
        <v>2</v>
      </c>
      <c r="E166" s="99"/>
      <c r="F166" s="27"/>
      <c r="G166" s="11"/>
      <c r="H166" s="11"/>
    </row>
    <row r="167" spans="1:8" ht="15" x14ac:dyDescent="0.35">
      <c r="A167" s="152" t="s">
        <v>390</v>
      </c>
      <c r="B167" s="29" t="s">
        <v>236</v>
      </c>
      <c r="C167" s="74" t="s">
        <v>36</v>
      </c>
      <c r="D167" s="82">
        <v>5</v>
      </c>
      <c r="E167" s="99"/>
      <c r="F167" s="27"/>
      <c r="G167" s="11"/>
      <c r="H167" s="11"/>
    </row>
    <row r="168" spans="1:8" ht="15" x14ac:dyDescent="0.35">
      <c r="A168" s="152" t="s">
        <v>391</v>
      </c>
      <c r="B168" s="29" t="s">
        <v>235</v>
      </c>
      <c r="C168" s="74" t="s">
        <v>36</v>
      </c>
      <c r="D168" s="82">
        <v>8</v>
      </c>
      <c r="E168" s="99"/>
      <c r="F168" s="27"/>
      <c r="G168" s="11"/>
      <c r="H168" s="11"/>
    </row>
    <row r="169" spans="1:8" ht="15" x14ac:dyDescent="0.35">
      <c r="A169" s="152" t="s">
        <v>392</v>
      </c>
      <c r="B169" s="29" t="s">
        <v>237</v>
      </c>
      <c r="C169" s="84" t="s">
        <v>36</v>
      </c>
      <c r="D169" s="34">
        <v>1</v>
      </c>
      <c r="E169" s="79"/>
      <c r="F169" s="27"/>
      <c r="G169" s="11"/>
      <c r="H169" s="11"/>
    </row>
    <row r="170" spans="1:8" x14ac:dyDescent="0.3">
      <c r="A170" s="73" t="s">
        <v>328</v>
      </c>
      <c r="B170" s="120" t="s">
        <v>238</v>
      </c>
      <c r="C170" s="74"/>
      <c r="D170" s="82"/>
      <c r="E170" s="82"/>
      <c r="F170" s="27"/>
      <c r="G170" s="11"/>
      <c r="H170" s="11"/>
    </row>
    <row r="171" spans="1:8" ht="26.4" x14ac:dyDescent="0.3">
      <c r="A171" s="75" t="s">
        <v>329</v>
      </c>
      <c r="B171" s="142" t="s">
        <v>239</v>
      </c>
      <c r="C171" s="74"/>
      <c r="D171" s="82"/>
      <c r="E171" s="82"/>
      <c r="F171" s="27"/>
      <c r="G171" s="11"/>
      <c r="H171" s="11"/>
    </row>
    <row r="172" spans="1:8" x14ac:dyDescent="0.3">
      <c r="A172" s="75"/>
      <c r="B172" s="121" t="s">
        <v>240</v>
      </c>
      <c r="C172" s="74" t="s">
        <v>3</v>
      </c>
      <c r="D172" s="82">
        <v>1</v>
      </c>
      <c r="E172" s="82"/>
      <c r="F172" s="27"/>
      <c r="G172" s="11"/>
      <c r="H172" s="11"/>
    </row>
    <row r="173" spans="1:8" ht="26.4" x14ac:dyDescent="0.3">
      <c r="A173" s="75" t="s">
        <v>330</v>
      </c>
      <c r="B173" s="143" t="s">
        <v>241</v>
      </c>
      <c r="C173" s="74"/>
      <c r="D173" s="82"/>
      <c r="E173" s="82"/>
      <c r="F173" s="27"/>
      <c r="G173" s="11"/>
      <c r="H173" s="11"/>
    </row>
    <row r="174" spans="1:8" x14ac:dyDescent="0.3">
      <c r="A174" s="58"/>
      <c r="B174" s="144" t="s">
        <v>480</v>
      </c>
      <c r="C174" s="63" t="s">
        <v>3</v>
      </c>
      <c r="D174" s="93">
        <v>1</v>
      </c>
      <c r="E174" s="82"/>
      <c r="F174" s="27"/>
      <c r="G174" s="11"/>
      <c r="H174" s="11"/>
    </row>
    <row r="175" spans="1:8" x14ac:dyDescent="0.3">
      <c r="A175" s="73" t="s">
        <v>331</v>
      </c>
      <c r="B175" s="120" t="s">
        <v>242</v>
      </c>
      <c r="C175" s="74"/>
      <c r="D175" s="82"/>
      <c r="E175" s="82"/>
      <c r="F175" s="27"/>
      <c r="G175" s="11"/>
      <c r="H175" s="11"/>
    </row>
    <row r="176" spans="1:8" x14ac:dyDescent="0.3">
      <c r="A176" s="45"/>
      <c r="B176" s="121" t="s">
        <v>243</v>
      </c>
      <c r="C176" s="74" t="s">
        <v>3</v>
      </c>
      <c r="D176" s="93">
        <v>1</v>
      </c>
      <c r="E176" s="99"/>
      <c r="F176" s="27"/>
      <c r="G176" s="11"/>
      <c r="H176" s="11"/>
    </row>
    <row r="177" spans="1:8" ht="15" x14ac:dyDescent="0.35">
      <c r="A177" s="151" t="s">
        <v>393</v>
      </c>
      <c r="B177" s="120" t="s">
        <v>244</v>
      </c>
      <c r="C177" s="74" t="s">
        <v>3</v>
      </c>
      <c r="D177" s="93">
        <v>1</v>
      </c>
      <c r="E177" s="99"/>
      <c r="F177" s="27"/>
      <c r="G177" s="11"/>
      <c r="H177" s="11"/>
    </row>
    <row r="178" spans="1:8" ht="15" x14ac:dyDescent="0.35">
      <c r="A178" s="151" t="s">
        <v>394</v>
      </c>
      <c r="B178" s="121" t="s">
        <v>245</v>
      </c>
      <c r="C178" s="74" t="s">
        <v>3</v>
      </c>
      <c r="D178" s="93">
        <v>1</v>
      </c>
      <c r="E178" s="99"/>
      <c r="F178" s="27"/>
      <c r="G178" s="11"/>
      <c r="H178" s="11"/>
    </row>
    <row r="179" spans="1:8" x14ac:dyDescent="0.3">
      <c r="A179" s="45" t="s">
        <v>310</v>
      </c>
      <c r="B179" s="120" t="s">
        <v>246</v>
      </c>
      <c r="C179" s="74"/>
      <c r="D179" s="82"/>
      <c r="E179" s="82"/>
      <c r="F179" s="27"/>
      <c r="G179" s="11"/>
      <c r="H179" s="11"/>
    </row>
    <row r="180" spans="1:8" ht="15" x14ac:dyDescent="0.35">
      <c r="A180" s="45" t="s">
        <v>395</v>
      </c>
      <c r="B180" s="29" t="s">
        <v>247</v>
      </c>
      <c r="C180" s="74" t="s">
        <v>36</v>
      </c>
      <c r="D180" s="82">
        <v>6</v>
      </c>
      <c r="E180" s="99"/>
      <c r="F180" s="27"/>
      <c r="G180" s="11"/>
      <c r="H180" s="11"/>
    </row>
    <row r="181" spans="1:8" ht="15" x14ac:dyDescent="0.35">
      <c r="A181" s="45" t="s">
        <v>396</v>
      </c>
      <c r="B181" s="29" t="s">
        <v>248</v>
      </c>
      <c r="C181" s="74" t="s">
        <v>36</v>
      </c>
      <c r="D181" s="82">
        <v>4</v>
      </c>
      <c r="E181" s="99"/>
      <c r="F181" s="27"/>
      <c r="G181" s="11"/>
      <c r="H181" s="11"/>
    </row>
    <row r="182" spans="1:8" ht="15" x14ac:dyDescent="0.35">
      <c r="A182" s="45" t="s">
        <v>397</v>
      </c>
      <c r="B182" s="29" t="s">
        <v>249</v>
      </c>
      <c r="C182" s="74" t="s">
        <v>36</v>
      </c>
      <c r="D182" s="82">
        <v>10</v>
      </c>
      <c r="E182" s="99"/>
      <c r="F182" s="27"/>
      <c r="G182" s="11"/>
      <c r="H182" s="11"/>
    </row>
    <row r="183" spans="1:8" ht="15" x14ac:dyDescent="0.35">
      <c r="A183" s="45" t="s">
        <v>398</v>
      </c>
      <c r="B183" s="29" t="s">
        <v>250</v>
      </c>
      <c r="C183" s="74" t="s">
        <v>36</v>
      </c>
      <c r="D183" s="82">
        <v>33</v>
      </c>
      <c r="E183" s="99"/>
      <c r="F183" s="27"/>
      <c r="G183" s="11"/>
      <c r="H183" s="11"/>
    </row>
    <row r="184" spans="1:8" x14ac:dyDescent="0.3">
      <c r="A184" s="43"/>
      <c r="B184" s="70" t="s">
        <v>251</v>
      </c>
      <c r="C184" s="30"/>
      <c r="D184" s="82"/>
      <c r="E184" s="82"/>
      <c r="F184" s="100"/>
      <c r="G184" s="11"/>
      <c r="H184" s="11"/>
    </row>
    <row r="185" spans="1:8" x14ac:dyDescent="0.3">
      <c r="A185" s="15"/>
      <c r="B185" s="117" t="s">
        <v>434</v>
      </c>
      <c r="C185" s="30"/>
      <c r="D185" s="82"/>
      <c r="E185" s="82"/>
      <c r="F185" s="100"/>
      <c r="G185" s="11"/>
      <c r="H185" s="11"/>
    </row>
    <row r="186" spans="1:8" s="9" customFormat="1" ht="13.8" x14ac:dyDescent="0.25">
      <c r="A186" s="162" t="s">
        <v>257</v>
      </c>
      <c r="B186" s="132" t="s">
        <v>282</v>
      </c>
      <c r="C186" s="133"/>
      <c r="D186" s="133"/>
      <c r="E186" s="133"/>
      <c r="F186" s="134"/>
      <c r="G186" s="11"/>
      <c r="H186" s="11"/>
    </row>
    <row r="187" spans="1:8" s="9" customFormat="1" ht="13.8" x14ac:dyDescent="0.25">
      <c r="A187" s="124" t="s">
        <v>353</v>
      </c>
      <c r="B187" s="25" t="s">
        <v>333</v>
      </c>
      <c r="C187" s="21"/>
      <c r="D187" s="22"/>
      <c r="E187" s="23"/>
      <c r="F187" s="24"/>
      <c r="G187" s="11"/>
      <c r="H187" s="11"/>
    </row>
    <row r="188" spans="1:8" s="9" customFormat="1" ht="13.8" x14ac:dyDescent="0.25">
      <c r="A188" s="124" t="s">
        <v>355</v>
      </c>
      <c r="B188" s="38" t="s">
        <v>69</v>
      </c>
      <c r="C188" s="30" t="s">
        <v>33</v>
      </c>
      <c r="D188" s="60">
        <v>24</v>
      </c>
      <c r="E188" s="28"/>
      <c r="F188" s="28"/>
      <c r="G188" s="11"/>
      <c r="H188" s="11"/>
    </row>
    <row r="189" spans="1:8" s="9" customFormat="1" ht="13.8" x14ac:dyDescent="0.25">
      <c r="A189" s="169"/>
      <c r="B189" s="117" t="s">
        <v>437</v>
      </c>
      <c r="C189" s="30"/>
      <c r="D189" s="31"/>
      <c r="E189" s="36"/>
      <c r="F189" s="77"/>
      <c r="G189" s="11"/>
      <c r="H189" s="11"/>
    </row>
    <row r="190" spans="1:8" x14ac:dyDescent="0.3">
      <c r="A190" s="161" t="s">
        <v>24</v>
      </c>
      <c r="B190" s="148" t="s">
        <v>503</v>
      </c>
      <c r="C190" s="191"/>
      <c r="D190" s="191"/>
      <c r="E190" s="191"/>
      <c r="F190" s="192"/>
      <c r="G190" s="11"/>
      <c r="H190" s="11"/>
    </row>
    <row r="191" spans="1:8" x14ac:dyDescent="0.3">
      <c r="A191" s="16"/>
      <c r="B191" s="81"/>
      <c r="C191" s="78"/>
      <c r="D191" s="101"/>
      <c r="E191" s="101"/>
      <c r="F191" s="101"/>
    </row>
    <row r="192" spans="1:8" x14ac:dyDescent="0.3">
      <c r="A192" s="18"/>
      <c r="B192" s="18"/>
      <c r="C192" s="18"/>
      <c r="D192" s="102"/>
      <c r="E192" s="103"/>
      <c r="F192" s="103"/>
    </row>
  </sheetData>
  <mergeCells count="1">
    <mergeCell ref="A1:F1"/>
  </mergeCells>
  <phoneticPr fontId="24" type="noConversion"/>
  <pageMargins left="0.7" right="0.7" top="0.75" bottom="0.75" header="0.3" footer="0.3"/>
  <pageSetup paperSize="9" scale="68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51"/>
  <sheetViews>
    <sheetView view="pageBreakPreview" topLeftCell="A224" zoomScaleNormal="100" zoomScaleSheetLayoutView="100" workbookViewId="0">
      <selection activeCell="B250" sqref="B250"/>
    </sheetView>
  </sheetViews>
  <sheetFormatPr baseColWidth="10" defaultColWidth="11.44140625" defaultRowHeight="13.8" x14ac:dyDescent="0.25"/>
  <cols>
    <col min="1" max="1" width="9.6640625" style="244" customWidth="1"/>
    <col min="2" max="2" width="74.33203125" style="202" customWidth="1"/>
    <col min="3" max="3" width="5.5546875" style="202" bestFit="1" customWidth="1"/>
    <col min="4" max="4" width="9.33203125" style="236" bestFit="1" customWidth="1"/>
    <col min="5" max="5" width="12.6640625" style="202" bestFit="1" customWidth="1"/>
    <col min="6" max="6" width="12.6640625" style="202" customWidth="1"/>
    <col min="7" max="7" width="11.44140625" style="201"/>
    <col min="8" max="8" width="12" style="201" bestFit="1" customWidth="1"/>
    <col min="9" max="39" width="11.44140625" style="201"/>
    <col min="40" max="16384" width="11.44140625" style="202"/>
  </cols>
  <sheetData>
    <row r="1" spans="1:39" ht="38.25" customHeight="1" x14ac:dyDescent="0.25">
      <c r="A1" s="293" t="s">
        <v>409</v>
      </c>
      <c r="B1" s="293"/>
      <c r="C1" s="293"/>
      <c r="D1" s="293"/>
      <c r="E1" s="293"/>
      <c r="F1" s="293"/>
    </row>
    <row r="2" spans="1:39" x14ac:dyDescent="0.25">
      <c r="A2" s="203"/>
      <c r="B2" s="204"/>
      <c r="C2" s="204"/>
      <c r="D2" s="205"/>
      <c r="E2" s="206"/>
      <c r="F2" s="206"/>
    </row>
    <row r="3" spans="1:39" ht="39.6" x14ac:dyDescent="0.25">
      <c r="A3" s="207" t="s">
        <v>379</v>
      </c>
      <c r="B3" s="208" t="s">
        <v>0</v>
      </c>
      <c r="C3" s="207" t="s">
        <v>489</v>
      </c>
      <c r="D3" s="209" t="s">
        <v>487</v>
      </c>
      <c r="E3" s="210" t="s">
        <v>501</v>
      </c>
      <c r="F3" s="210" t="s">
        <v>502</v>
      </c>
    </row>
    <row r="4" spans="1:39" x14ac:dyDescent="0.25">
      <c r="A4" s="132" t="s">
        <v>265</v>
      </c>
      <c r="B4" s="132" t="s">
        <v>283</v>
      </c>
      <c r="C4" s="133"/>
      <c r="D4" s="133"/>
      <c r="E4" s="211"/>
      <c r="F4" s="212"/>
    </row>
    <row r="5" spans="1:39" x14ac:dyDescent="0.25">
      <c r="A5" s="25" t="s">
        <v>1</v>
      </c>
      <c r="B5" s="64" t="s">
        <v>2</v>
      </c>
      <c r="C5" s="21"/>
      <c r="D5" s="245"/>
      <c r="E5" s="213"/>
      <c r="F5" s="214"/>
    </row>
    <row r="6" spans="1:39" x14ac:dyDescent="0.25">
      <c r="A6" s="29" t="s">
        <v>215</v>
      </c>
      <c r="B6" s="29" t="s">
        <v>268</v>
      </c>
      <c r="C6" s="30" t="s">
        <v>3</v>
      </c>
      <c r="D6" s="246">
        <v>1</v>
      </c>
      <c r="E6" s="214"/>
      <c r="F6" s="214"/>
      <c r="G6" s="216"/>
      <c r="H6" s="216"/>
    </row>
    <row r="7" spans="1:39" x14ac:dyDescent="0.25">
      <c r="A7" s="247"/>
      <c r="B7" s="52" t="s">
        <v>269</v>
      </c>
      <c r="C7" s="32"/>
      <c r="D7" s="246"/>
      <c r="E7" s="214"/>
      <c r="F7" s="217"/>
      <c r="G7" s="216"/>
      <c r="H7" s="216"/>
    </row>
    <row r="8" spans="1:39" x14ac:dyDescent="0.25">
      <c r="A8" s="25" t="s">
        <v>5</v>
      </c>
      <c r="B8" s="25" t="s">
        <v>6</v>
      </c>
      <c r="C8" s="30"/>
      <c r="D8" s="246"/>
      <c r="E8" s="214"/>
      <c r="F8" s="214"/>
      <c r="G8" s="216"/>
      <c r="H8" s="216"/>
    </row>
    <row r="9" spans="1:39" s="218" customFormat="1" x14ac:dyDescent="0.25">
      <c r="A9" s="38" t="s">
        <v>7</v>
      </c>
      <c r="B9" s="38" t="s">
        <v>8</v>
      </c>
      <c r="C9" s="30" t="s">
        <v>36</v>
      </c>
      <c r="D9" s="248">
        <v>50</v>
      </c>
      <c r="E9" s="214"/>
      <c r="F9" s="217"/>
      <c r="G9" s="216"/>
      <c r="H9" s="216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</row>
    <row r="10" spans="1:39" x14ac:dyDescent="0.25">
      <c r="A10" s="85"/>
      <c r="B10" s="70" t="s">
        <v>9</v>
      </c>
      <c r="C10" s="1"/>
      <c r="D10" s="246"/>
      <c r="E10" s="214"/>
      <c r="F10" s="217"/>
      <c r="G10" s="216"/>
      <c r="H10" s="216"/>
    </row>
    <row r="11" spans="1:39" x14ac:dyDescent="0.25">
      <c r="A11" s="249" t="s">
        <v>10</v>
      </c>
      <c r="B11" s="250" t="s">
        <v>11</v>
      </c>
      <c r="C11" s="251"/>
      <c r="D11" s="252"/>
      <c r="E11" s="219"/>
      <c r="F11" s="219"/>
    </row>
    <row r="12" spans="1:39" ht="27.6" x14ac:dyDescent="0.25">
      <c r="A12" s="253" t="s">
        <v>12</v>
      </c>
      <c r="B12" s="254" t="s">
        <v>478</v>
      </c>
      <c r="C12" s="255" t="s">
        <v>444</v>
      </c>
      <c r="D12" s="256">
        <v>540.29999999999995</v>
      </c>
      <c r="E12" s="220"/>
      <c r="F12" s="220"/>
    </row>
    <row r="13" spans="1:39" ht="16.8" x14ac:dyDescent="0.25">
      <c r="A13" s="253" t="s">
        <v>451</v>
      </c>
      <c r="B13" s="254" t="s">
        <v>445</v>
      </c>
      <c r="C13" s="255" t="s">
        <v>444</v>
      </c>
      <c r="D13" s="256">
        <v>271.32</v>
      </c>
      <c r="E13" s="220"/>
      <c r="F13" s="220"/>
    </row>
    <row r="14" spans="1:39" x14ac:dyDescent="0.25">
      <c r="A14" s="257"/>
      <c r="B14" s="258" t="s">
        <v>19</v>
      </c>
      <c r="C14" s="259"/>
      <c r="D14" s="252"/>
      <c r="E14" s="220"/>
      <c r="F14" s="221"/>
    </row>
    <row r="15" spans="1:39" x14ac:dyDescent="0.25">
      <c r="A15" s="41" t="s">
        <v>27</v>
      </c>
      <c r="B15" s="70" t="s">
        <v>28</v>
      </c>
      <c r="C15" s="35"/>
      <c r="D15" s="246"/>
      <c r="E15" s="214"/>
      <c r="F15" s="214"/>
      <c r="G15" s="216"/>
      <c r="H15" s="216"/>
    </row>
    <row r="16" spans="1:39" x14ac:dyDescent="0.25">
      <c r="A16" s="43" t="s">
        <v>29</v>
      </c>
      <c r="B16" s="139" t="s">
        <v>30</v>
      </c>
      <c r="C16" s="35"/>
      <c r="D16" s="246"/>
      <c r="E16" s="214"/>
      <c r="F16" s="214"/>
      <c r="G16" s="216"/>
      <c r="H16" s="216"/>
    </row>
    <row r="17" spans="1:8" x14ac:dyDescent="0.25">
      <c r="A17" s="43" t="s">
        <v>31</v>
      </c>
      <c r="B17" s="139" t="s">
        <v>32</v>
      </c>
      <c r="C17" s="30" t="s">
        <v>33</v>
      </c>
      <c r="D17" s="260">
        <v>50</v>
      </c>
      <c r="E17" s="214"/>
      <c r="F17" s="214"/>
      <c r="G17" s="216"/>
      <c r="H17" s="216"/>
    </row>
    <row r="18" spans="1:8" x14ac:dyDescent="0.25">
      <c r="A18" s="43" t="s">
        <v>34</v>
      </c>
      <c r="B18" s="29" t="s">
        <v>35</v>
      </c>
      <c r="C18" s="46" t="s">
        <v>36</v>
      </c>
      <c r="D18" s="246">
        <v>2</v>
      </c>
      <c r="E18" s="214"/>
      <c r="F18" s="214"/>
      <c r="G18" s="216"/>
      <c r="H18" s="216"/>
    </row>
    <row r="19" spans="1:8" x14ac:dyDescent="0.25">
      <c r="A19" s="43"/>
      <c r="B19" s="70" t="s">
        <v>266</v>
      </c>
      <c r="C19" s="1"/>
      <c r="D19" s="246"/>
      <c r="E19" s="222"/>
      <c r="F19" s="223"/>
      <c r="G19" s="216"/>
      <c r="H19" s="216"/>
    </row>
    <row r="20" spans="1:8" x14ac:dyDescent="0.25">
      <c r="A20" s="261" t="s">
        <v>54</v>
      </c>
      <c r="B20" s="262" t="s">
        <v>55</v>
      </c>
      <c r="C20" s="46"/>
      <c r="D20" s="246"/>
      <c r="E20" s="222"/>
      <c r="F20" s="222"/>
      <c r="G20" s="216"/>
      <c r="H20" s="216"/>
    </row>
    <row r="21" spans="1:8" x14ac:dyDescent="0.25">
      <c r="A21" s="263" t="s">
        <v>63</v>
      </c>
      <c r="B21" s="25" t="s">
        <v>64</v>
      </c>
      <c r="C21" s="30"/>
      <c r="D21" s="264"/>
      <c r="E21" s="214"/>
      <c r="F21" s="214"/>
      <c r="G21" s="216"/>
      <c r="H21" s="216"/>
    </row>
    <row r="22" spans="1:8" ht="26.4" x14ac:dyDescent="0.25">
      <c r="A22" s="263" t="s">
        <v>454</v>
      </c>
      <c r="B22" s="38" t="s">
        <v>65</v>
      </c>
      <c r="C22" s="30" t="s">
        <v>36</v>
      </c>
      <c r="D22" s="264">
        <v>2</v>
      </c>
      <c r="E22" s="214"/>
      <c r="F22" s="214"/>
      <c r="G22" s="216"/>
      <c r="H22" s="216"/>
    </row>
    <row r="23" spans="1:8" ht="26.4" x14ac:dyDescent="0.25">
      <c r="A23" s="263" t="s">
        <v>456</v>
      </c>
      <c r="B23" s="38" t="s">
        <v>66</v>
      </c>
      <c r="C23" s="30" t="s">
        <v>36</v>
      </c>
      <c r="D23" s="265">
        <v>1</v>
      </c>
      <c r="E23" s="214"/>
      <c r="F23" s="214"/>
      <c r="G23" s="216"/>
      <c r="H23" s="216"/>
    </row>
    <row r="24" spans="1:8" x14ac:dyDescent="0.25">
      <c r="A24" s="266" t="s">
        <v>68</v>
      </c>
      <c r="B24" s="130" t="s">
        <v>70</v>
      </c>
      <c r="C24" s="30" t="s">
        <v>71</v>
      </c>
      <c r="D24" s="264">
        <v>1</v>
      </c>
      <c r="E24" s="214"/>
      <c r="F24" s="214"/>
      <c r="G24" s="216"/>
      <c r="H24" s="216"/>
    </row>
    <row r="25" spans="1:8" x14ac:dyDescent="0.25">
      <c r="A25" s="119"/>
      <c r="B25" s="52" t="s">
        <v>72</v>
      </c>
      <c r="C25" s="53"/>
      <c r="D25" s="246"/>
      <c r="E25" s="222"/>
      <c r="F25" s="217"/>
      <c r="G25" s="216"/>
      <c r="H25" s="216"/>
    </row>
    <row r="26" spans="1:8" x14ac:dyDescent="0.25">
      <c r="A26" s="15"/>
      <c r="B26" s="64" t="s">
        <v>73</v>
      </c>
      <c r="C26" s="26"/>
      <c r="D26" s="26"/>
      <c r="E26" s="224"/>
      <c r="F26" s="225"/>
      <c r="G26" s="216"/>
      <c r="H26" s="216"/>
    </row>
    <row r="27" spans="1:8" x14ac:dyDescent="0.25">
      <c r="A27" s="132" t="s">
        <v>74</v>
      </c>
      <c r="B27" s="132" t="s">
        <v>343</v>
      </c>
      <c r="C27" s="267"/>
      <c r="D27" s="268"/>
      <c r="E27" s="226"/>
      <c r="F27" s="226"/>
      <c r="G27" s="216"/>
      <c r="H27" s="216"/>
    </row>
    <row r="28" spans="1:8" x14ac:dyDescent="0.25">
      <c r="A28" s="64" t="s">
        <v>10</v>
      </c>
      <c r="B28" s="64" t="s">
        <v>11</v>
      </c>
      <c r="C28" s="21"/>
      <c r="D28" s="269"/>
      <c r="E28" s="227"/>
      <c r="F28" s="227"/>
      <c r="G28" s="216"/>
      <c r="H28" s="216"/>
    </row>
    <row r="29" spans="1:8" ht="15.6" x14ac:dyDescent="0.25">
      <c r="A29" s="62" t="s">
        <v>413</v>
      </c>
      <c r="B29" s="38" t="s">
        <v>76</v>
      </c>
      <c r="C29" s="30" t="s">
        <v>380</v>
      </c>
      <c r="D29" s="245">
        <v>70.41</v>
      </c>
      <c r="E29" s="214"/>
      <c r="F29" s="213"/>
      <c r="G29" s="216"/>
      <c r="H29" s="216"/>
    </row>
    <row r="30" spans="1:8" x14ac:dyDescent="0.25">
      <c r="A30" s="62"/>
      <c r="B30" s="64" t="s">
        <v>77</v>
      </c>
      <c r="C30" s="37"/>
      <c r="D30" s="245"/>
      <c r="E30" s="214"/>
      <c r="F30" s="217"/>
      <c r="G30" s="216"/>
      <c r="H30" s="216"/>
    </row>
    <row r="31" spans="1:8" x14ac:dyDescent="0.25">
      <c r="A31" s="62"/>
      <c r="B31" s="38"/>
      <c r="C31" s="30"/>
      <c r="D31" s="245"/>
      <c r="E31" s="214"/>
      <c r="F31" s="214"/>
      <c r="G31" s="216"/>
      <c r="H31" s="216"/>
    </row>
    <row r="32" spans="1:8" x14ac:dyDescent="0.25">
      <c r="A32" s="118" t="s">
        <v>78</v>
      </c>
      <c r="B32" s="64" t="s">
        <v>79</v>
      </c>
      <c r="C32" s="51"/>
      <c r="D32" s="246"/>
      <c r="E32" s="222"/>
      <c r="F32" s="222"/>
      <c r="G32" s="216"/>
      <c r="H32" s="216"/>
    </row>
    <row r="33" spans="1:8" x14ac:dyDescent="0.25">
      <c r="A33" s="111" t="s">
        <v>80</v>
      </c>
      <c r="B33" s="139" t="s">
        <v>81</v>
      </c>
      <c r="C33" s="58"/>
      <c r="D33" s="246"/>
      <c r="E33" s="222"/>
      <c r="F33" s="222"/>
      <c r="G33" s="216"/>
      <c r="H33" s="216"/>
    </row>
    <row r="34" spans="1:8" ht="15.6" x14ac:dyDescent="0.25">
      <c r="A34" s="111" t="s">
        <v>82</v>
      </c>
      <c r="B34" s="59" t="s">
        <v>83</v>
      </c>
      <c r="C34" s="35" t="s">
        <v>380</v>
      </c>
      <c r="D34" s="246">
        <v>4.2300000000000004</v>
      </c>
      <c r="E34" s="222"/>
      <c r="F34" s="213"/>
      <c r="G34" s="216"/>
      <c r="H34" s="216"/>
    </row>
    <row r="35" spans="1:8" ht="15.6" x14ac:dyDescent="0.25">
      <c r="A35" s="111" t="s">
        <v>84</v>
      </c>
      <c r="B35" s="59" t="s">
        <v>412</v>
      </c>
      <c r="C35" s="35" t="s">
        <v>380</v>
      </c>
      <c r="D35" s="245">
        <v>65.17</v>
      </c>
      <c r="E35" s="214"/>
      <c r="F35" s="213"/>
      <c r="G35" s="216"/>
      <c r="H35" s="216"/>
    </row>
    <row r="36" spans="1:8" x14ac:dyDescent="0.25">
      <c r="A36" s="111" t="s">
        <v>86</v>
      </c>
      <c r="B36" s="38" t="s">
        <v>457</v>
      </c>
      <c r="C36" s="30" t="s">
        <v>33</v>
      </c>
      <c r="D36" s="245">
        <v>21.84</v>
      </c>
      <c r="E36" s="222"/>
      <c r="F36" s="213"/>
      <c r="G36" s="216"/>
      <c r="H36" s="216"/>
    </row>
    <row r="37" spans="1:8" ht="15.6" x14ac:dyDescent="0.25">
      <c r="A37" s="111" t="s">
        <v>87</v>
      </c>
      <c r="B37" s="38" t="s">
        <v>88</v>
      </c>
      <c r="C37" s="30" t="s">
        <v>380</v>
      </c>
      <c r="D37" s="245">
        <v>4.09</v>
      </c>
      <c r="E37" s="214"/>
      <c r="F37" s="213"/>
      <c r="G37" s="216"/>
      <c r="H37" s="216"/>
    </row>
    <row r="38" spans="1:8" x14ac:dyDescent="0.25">
      <c r="A38" s="62" t="s">
        <v>416</v>
      </c>
      <c r="B38" s="38" t="s">
        <v>89</v>
      </c>
      <c r="C38" s="30"/>
      <c r="D38" s="245"/>
      <c r="E38" s="214"/>
      <c r="F38" s="213"/>
      <c r="G38" s="216"/>
      <c r="H38" s="216"/>
    </row>
    <row r="39" spans="1:8" ht="15.6" x14ac:dyDescent="0.25">
      <c r="A39" s="62" t="s">
        <v>414</v>
      </c>
      <c r="B39" s="67" t="s">
        <v>382</v>
      </c>
      <c r="C39" s="30"/>
      <c r="D39" s="245"/>
      <c r="E39" s="214"/>
      <c r="F39" s="213"/>
      <c r="G39" s="216"/>
      <c r="H39" s="216"/>
    </row>
    <row r="40" spans="1:8" ht="15.6" x14ac:dyDescent="0.25">
      <c r="A40" s="62" t="s">
        <v>415</v>
      </c>
      <c r="B40" s="38" t="s">
        <v>90</v>
      </c>
      <c r="C40" s="30" t="s">
        <v>380</v>
      </c>
      <c r="D40" s="246">
        <v>4.4800000000000004</v>
      </c>
      <c r="E40" s="222"/>
      <c r="F40" s="213"/>
      <c r="G40" s="216"/>
      <c r="H40" s="216"/>
    </row>
    <row r="41" spans="1:8" ht="15.6" x14ac:dyDescent="0.25">
      <c r="A41" s="62" t="s">
        <v>417</v>
      </c>
      <c r="B41" s="38" t="s">
        <v>91</v>
      </c>
      <c r="C41" s="30" t="s">
        <v>380</v>
      </c>
      <c r="D41" s="245">
        <v>1.05</v>
      </c>
      <c r="E41" s="222"/>
      <c r="F41" s="213"/>
      <c r="G41" s="216"/>
      <c r="H41" s="216"/>
    </row>
    <row r="42" spans="1:8" ht="15.6" x14ac:dyDescent="0.25">
      <c r="A42" s="62" t="s">
        <v>418</v>
      </c>
      <c r="B42" s="38" t="s">
        <v>336</v>
      </c>
      <c r="C42" s="30" t="s">
        <v>380</v>
      </c>
      <c r="D42" s="245">
        <v>5.21</v>
      </c>
      <c r="E42" s="222"/>
      <c r="F42" s="213"/>
      <c r="G42" s="216"/>
      <c r="H42" s="216"/>
    </row>
    <row r="43" spans="1:8" ht="15.6" x14ac:dyDescent="0.25">
      <c r="A43" s="62" t="s">
        <v>419</v>
      </c>
      <c r="B43" s="38" t="s">
        <v>93</v>
      </c>
      <c r="C43" s="30" t="s">
        <v>380</v>
      </c>
      <c r="D43" s="246">
        <v>6.91</v>
      </c>
      <c r="E43" s="222"/>
      <c r="F43" s="213"/>
      <c r="G43" s="216"/>
      <c r="H43" s="216"/>
    </row>
    <row r="44" spans="1:8" ht="15.6" x14ac:dyDescent="0.25">
      <c r="A44" s="62" t="s">
        <v>420</v>
      </c>
      <c r="B44" s="38" t="s">
        <v>94</v>
      </c>
      <c r="C44" s="30" t="s">
        <v>380</v>
      </c>
      <c r="D44" s="245">
        <v>5.31</v>
      </c>
      <c r="E44" s="222"/>
      <c r="F44" s="213"/>
      <c r="G44" s="216"/>
      <c r="H44" s="216"/>
    </row>
    <row r="45" spans="1:8" ht="15.6" x14ac:dyDescent="0.25">
      <c r="A45" s="62" t="s">
        <v>422</v>
      </c>
      <c r="B45" s="38" t="s">
        <v>96</v>
      </c>
      <c r="C45" s="30" t="s">
        <v>380</v>
      </c>
      <c r="D45" s="245">
        <v>4.6900000000000004</v>
      </c>
      <c r="E45" s="222"/>
      <c r="F45" s="213"/>
      <c r="G45" s="216"/>
      <c r="H45" s="216"/>
    </row>
    <row r="46" spans="1:8" ht="15.6" x14ac:dyDescent="0.25">
      <c r="A46" s="67" t="s">
        <v>425</v>
      </c>
      <c r="B46" s="38" t="s">
        <v>383</v>
      </c>
      <c r="C46" s="30"/>
      <c r="D46" s="246"/>
      <c r="E46" s="214"/>
      <c r="F46" s="213"/>
      <c r="G46" s="216"/>
      <c r="H46" s="216"/>
    </row>
    <row r="47" spans="1:8" ht="26.4" x14ac:dyDescent="0.25">
      <c r="A47" s="62" t="s">
        <v>426</v>
      </c>
      <c r="B47" s="38" t="s">
        <v>303</v>
      </c>
      <c r="C47" s="30" t="s">
        <v>380</v>
      </c>
      <c r="D47" s="245">
        <v>21.78</v>
      </c>
      <c r="E47" s="214"/>
      <c r="F47" s="213"/>
      <c r="G47" s="216"/>
      <c r="H47" s="216"/>
    </row>
    <row r="48" spans="1:8" ht="15.6" x14ac:dyDescent="0.25">
      <c r="A48" s="62" t="s">
        <v>427</v>
      </c>
      <c r="B48" s="38" t="s">
        <v>97</v>
      </c>
      <c r="C48" s="30" t="s">
        <v>380</v>
      </c>
      <c r="D48" s="245">
        <v>2.0299999999999998</v>
      </c>
      <c r="E48" s="214"/>
      <c r="F48" s="213"/>
      <c r="G48" s="216"/>
      <c r="H48" s="216"/>
    </row>
    <row r="49" spans="1:39" x14ac:dyDescent="0.25">
      <c r="A49" s="85"/>
      <c r="B49" s="64" t="s">
        <v>98</v>
      </c>
      <c r="C49" s="37"/>
      <c r="D49" s="245"/>
      <c r="E49" s="214"/>
      <c r="F49" s="217"/>
      <c r="G49" s="216"/>
      <c r="H49" s="216"/>
    </row>
    <row r="50" spans="1:39" x14ac:dyDescent="0.25">
      <c r="A50" s="118" t="s">
        <v>99</v>
      </c>
      <c r="B50" s="64" t="s">
        <v>100</v>
      </c>
      <c r="C50" s="21"/>
      <c r="D50" s="245"/>
      <c r="E50" s="214"/>
      <c r="F50" s="214"/>
      <c r="G50" s="216"/>
      <c r="H50" s="216"/>
    </row>
    <row r="51" spans="1:39" s="229" customFormat="1" ht="15.6" x14ac:dyDescent="0.25">
      <c r="A51" s="62" t="s">
        <v>101</v>
      </c>
      <c r="B51" s="38" t="s">
        <v>449</v>
      </c>
      <c r="C51" s="30" t="s">
        <v>384</v>
      </c>
      <c r="D51" s="245">
        <v>369.55</v>
      </c>
      <c r="E51" s="214"/>
      <c r="F51" s="213"/>
      <c r="G51" s="216"/>
      <c r="H51" s="216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</row>
    <row r="52" spans="1:39" ht="15.6" x14ac:dyDescent="0.25">
      <c r="A52" s="62" t="s">
        <v>103</v>
      </c>
      <c r="B52" s="38" t="s">
        <v>104</v>
      </c>
      <c r="C52" s="30" t="s">
        <v>380</v>
      </c>
      <c r="D52" s="245">
        <v>92.39</v>
      </c>
      <c r="E52" s="222"/>
      <c r="F52" s="213"/>
      <c r="G52" s="216"/>
      <c r="H52" s="216"/>
    </row>
    <row r="53" spans="1:39" ht="15.6" x14ac:dyDescent="0.25">
      <c r="A53" s="62" t="s">
        <v>105</v>
      </c>
      <c r="B53" s="38" t="s">
        <v>106</v>
      </c>
      <c r="C53" s="30" t="s">
        <v>384</v>
      </c>
      <c r="D53" s="245">
        <v>369.55</v>
      </c>
      <c r="E53" s="214"/>
      <c r="F53" s="213"/>
      <c r="G53" s="216"/>
      <c r="H53" s="216"/>
    </row>
    <row r="54" spans="1:39" x14ac:dyDescent="0.25">
      <c r="A54" s="67"/>
      <c r="B54" s="64" t="s">
        <v>107</v>
      </c>
      <c r="C54" s="37"/>
      <c r="D54" s="245"/>
      <c r="E54" s="214"/>
      <c r="F54" s="217"/>
      <c r="G54" s="216"/>
      <c r="H54" s="216"/>
    </row>
    <row r="55" spans="1:39" x14ac:dyDescent="0.25">
      <c r="A55" s="118" t="s">
        <v>20</v>
      </c>
      <c r="B55" s="64" t="s">
        <v>21</v>
      </c>
      <c r="C55" s="58"/>
      <c r="D55" s="246"/>
      <c r="E55" s="222"/>
      <c r="F55" s="222"/>
      <c r="G55" s="216"/>
      <c r="H55" s="216"/>
    </row>
    <row r="56" spans="1:39" x14ac:dyDescent="0.25">
      <c r="A56" s="62" t="s">
        <v>108</v>
      </c>
      <c r="B56" s="38" t="s">
        <v>109</v>
      </c>
      <c r="C56" s="30" t="s">
        <v>33</v>
      </c>
      <c r="D56" s="245">
        <v>107.35</v>
      </c>
      <c r="E56" s="214"/>
      <c r="F56" s="213"/>
      <c r="G56" s="216"/>
      <c r="H56" s="216"/>
    </row>
    <row r="57" spans="1:39" x14ac:dyDescent="0.25">
      <c r="A57" s="62" t="s">
        <v>110</v>
      </c>
      <c r="B57" s="67" t="s">
        <v>111</v>
      </c>
      <c r="C57" s="35"/>
      <c r="D57" s="245"/>
      <c r="E57" s="214"/>
      <c r="F57" s="213"/>
      <c r="G57" s="216"/>
      <c r="H57" s="216"/>
    </row>
    <row r="58" spans="1:39" s="232" customFormat="1" ht="15.6" x14ac:dyDescent="0.25">
      <c r="A58" s="129" t="s">
        <v>112</v>
      </c>
      <c r="B58" s="130" t="s">
        <v>113</v>
      </c>
      <c r="C58" s="84" t="s">
        <v>446</v>
      </c>
      <c r="D58" s="270">
        <v>409.85</v>
      </c>
      <c r="E58" s="230"/>
      <c r="F58" s="231"/>
      <c r="G58" s="216"/>
      <c r="H58" s="216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</row>
    <row r="59" spans="1:39" s="229" customFormat="1" ht="15.6" x14ac:dyDescent="0.25">
      <c r="A59" s="62" t="s">
        <v>339</v>
      </c>
      <c r="B59" s="38" t="s">
        <v>337</v>
      </c>
      <c r="C59" s="30" t="s">
        <v>384</v>
      </c>
      <c r="D59" s="245">
        <v>27.93</v>
      </c>
      <c r="E59" s="214"/>
      <c r="F59" s="213"/>
      <c r="G59" s="216"/>
      <c r="H59" s="216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  <c r="AK59" s="228"/>
      <c r="AL59" s="228"/>
      <c r="AM59" s="228"/>
    </row>
    <row r="60" spans="1:39" s="229" customFormat="1" x14ac:dyDescent="0.25">
      <c r="A60" s="62" t="s">
        <v>22</v>
      </c>
      <c r="B60" s="38" t="s">
        <v>23</v>
      </c>
      <c r="C60" s="30" t="s">
        <v>24</v>
      </c>
      <c r="D60" s="245"/>
      <c r="E60" s="214"/>
      <c r="F60" s="213"/>
      <c r="G60" s="216"/>
      <c r="H60" s="216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</row>
    <row r="61" spans="1:39" s="229" customFormat="1" ht="15.6" x14ac:dyDescent="0.25">
      <c r="A61" s="62" t="s">
        <v>118</v>
      </c>
      <c r="B61" s="38" t="s">
        <v>119</v>
      </c>
      <c r="C61" s="30" t="s">
        <v>381</v>
      </c>
      <c r="D61" s="245">
        <v>20.86</v>
      </c>
      <c r="E61" s="214"/>
      <c r="F61" s="213"/>
      <c r="G61" s="216"/>
      <c r="H61" s="216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</row>
    <row r="62" spans="1:39" x14ac:dyDescent="0.25">
      <c r="A62" s="62"/>
      <c r="B62" s="64" t="s">
        <v>120</v>
      </c>
      <c r="C62" s="37"/>
      <c r="D62" s="245"/>
      <c r="E62" s="214"/>
      <c r="F62" s="217"/>
      <c r="G62" s="216"/>
      <c r="H62" s="216"/>
    </row>
    <row r="63" spans="1:39" x14ac:dyDescent="0.25">
      <c r="A63" s="41" t="s">
        <v>121</v>
      </c>
      <c r="B63" s="70" t="s">
        <v>122</v>
      </c>
      <c r="C63" s="30"/>
      <c r="D63" s="246"/>
      <c r="E63" s="222"/>
      <c r="F63" s="222"/>
      <c r="G63" s="216"/>
      <c r="H63" s="216"/>
    </row>
    <row r="64" spans="1:39" x14ac:dyDescent="0.25">
      <c r="A64" s="43" t="s">
        <v>123</v>
      </c>
      <c r="B64" s="67" t="s">
        <v>124</v>
      </c>
      <c r="C64" s="35"/>
      <c r="D64" s="246"/>
      <c r="E64" s="222"/>
      <c r="F64" s="222"/>
      <c r="G64" s="216"/>
      <c r="H64" s="216"/>
    </row>
    <row r="65" spans="1:8" ht="15.6" x14ac:dyDescent="0.25">
      <c r="A65" s="43" t="s">
        <v>125</v>
      </c>
      <c r="B65" s="67" t="s">
        <v>126</v>
      </c>
      <c r="C65" s="30" t="s">
        <v>384</v>
      </c>
      <c r="D65" s="245">
        <v>897.3</v>
      </c>
      <c r="E65" s="214"/>
      <c r="F65" s="213"/>
      <c r="G65" s="216"/>
      <c r="H65" s="216"/>
    </row>
    <row r="66" spans="1:8" x14ac:dyDescent="0.25">
      <c r="A66" s="43" t="s">
        <v>127</v>
      </c>
      <c r="B66" s="38" t="s">
        <v>128</v>
      </c>
      <c r="C66" s="35" t="s">
        <v>24</v>
      </c>
      <c r="D66" s="245"/>
      <c r="E66" s="214"/>
      <c r="F66" s="213"/>
      <c r="G66" s="216"/>
      <c r="H66" s="216"/>
    </row>
    <row r="67" spans="1:8" ht="15.6" x14ac:dyDescent="0.25">
      <c r="A67" s="43" t="s">
        <v>129</v>
      </c>
      <c r="B67" s="38" t="s">
        <v>130</v>
      </c>
      <c r="C67" s="30" t="s">
        <v>384</v>
      </c>
      <c r="D67" s="245">
        <v>254.16</v>
      </c>
      <c r="E67" s="214"/>
      <c r="F67" s="213"/>
      <c r="G67" s="216"/>
      <c r="H67" s="216"/>
    </row>
    <row r="68" spans="1:8" x14ac:dyDescent="0.25">
      <c r="A68" s="43" t="s">
        <v>134</v>
      </c>
      <c r="B68" s="67" t="s">
        <v>135</v>
      </c>
      <c r="C68" s="35"/>
      <c r="D68" s="245"/>
      <c r="E68" s="214"/>
      <c r="F68" s="213"/>
      <c r="G68" s="216"/>
      <c r="H68" s="216"/>
    </row>
    <row r="69" spans="1:8" ht="15.6" x14ac:dyDescent="0.25">
      <c r="A69" s="15" t="s">
        <v>136</v>
      </c>
      <c r="B69" s="96" t="s">
        <v>137</v>
      </c>
      <c r="C69" s="30" t="s">
        <v>384</v>
      </c>
      <c r="D69" s="245">
        <v>311.17</v>
      </c>
      <c r="E69" s="214"/>
      <c r="F69" s="213"/>
      <c r="G69" s="216"/>
      <c r="H69" s="216"/>
    </row>
    <row r="70" spans="1:8" ht="15.6" x14ac:dyDescent="0.25">
      <c r="A70" s="43" t="s">
        <v>138</v>
      </c>
      <c r="B70" s="67" t="s">
        <v>139</v>
      </c>
      <c r="C70" s="30" t="s">
        <v>384</v>
      </c>
      <c r="D70" s="245">
        <v>58.38</v>
      </c>
      <c r="E70" s="214"/>
      <c r="F70" s="213"/>
      <c r="G70" s="216"/>
      <c r="H70" s="216"/>
    </row>
    <row r="71" spans="1:8" ht="15.6" x14ac:dyDescent="0.25">
      <c r="A71" s="43" t="s">
        <v>432</v>
      </c>
      <c r="B71" s="67" t="s">
        <v>140</v>
      </c>
      <c r="C71" s="30" t="s">
        <v>384</v>
      </c>
      <c r="D71" s="245">
        <v>122.74</v>
      </c>
      <c r="E71" s="214"/>
      <c r="F71" s="213"/>
      <c r="G71" s="216"/>
      <c r="H71" s="216"/>
    </row>
    <row r="72" spans="1:8" x14ac:dyDescent="0.25">
      <c r="A72" s="62"/>
      <c r="B72" s="64" t="s">
        <v>141</v>
      </c>
      <c r="C72" s="37"/>
      <c r="D72" s="245"/>
      <c r="E72" s="214"/>
      <c r="F72" s="217"/>
      <c r="G72" s="216"/>
      <c r="H72" s="216"/>
    </row>
    <row r="73" spans="1:8" x14ac:dyDescent="0.25">
      <c r="A73" s="41" t="s">
        <v>142</v>
      </c>
      <c r="B73" s="118" t="s">
        <v>143</v>
      </c>
      <c r="C73" s="37"/>
      <c r="D73" s="271"/>
      <c r="E73" s="214"/>
      <c r="F73" s="214"/>
      <c r="G73" s="216"/>
      <c r="H73" s="216"/>
    </row>
    <row r="74" spans="1:8" x14ac:dyDescent="0.25">
      <c r="A74" s="43" t="s">
        <v>144</v>
      </c>
      <c r="B74" s="67" t="s">
        <v>145</v>
      </c>
      <c r="C74" s="58"/>
      <c r="D74" s="246"/>
      <c r="E74" s="222"/>
      <c r="F74" s="222"/>
      <c r="G74" s="216"/>
      <c r="H74" s="216"/>
    </row>
    <row r="75" spans="1:8" x14ac:dyDescent="0.25">
      <c r="A75" s="43"/>
      <c r="B75" s="38" t="s">
        <v>308</v>
      </c>
      <c r="C75" s="30" t="s">
        <v>36</v>
      </c>
      <c r="D75" s="245">
        <v>8</v>
      </c>
      <c r="E75" s="214"/>
      <c r="F75" s="213"/>
      <c r="G75" s="216"/>
      <c r="H75" s="216"/>
    </row>
    <row r="76" spans="1:8" x14ac:dyDescent="0.25">
      <c r="A76" s="43" t="s">
        <v>150</v>
      </c>
      <c r="B76" s="62" t="s">
        <v>151</v>
      </c>
      <c r="C76" s="35" t="s">
        <v>33</v>
      </c>
      <c r="D76" s="245">
        <v>49.44</v>
      </c>
      <c r="E76" s="222"/>
      <c r="F76" s="213"/>
      <c r="G76" s="216"/>
      <c r="H76" s="216"/>
    </row>
    <row r="77" spans="1:8" x14ac:dyDescent="0.25">
      <c r="A77" s="43" t="s">
        <v>152</v>
      </c>
      <c r="B77" s="59" t="s">
        <v>153</v>
      </c>
      <c r="C77" s="35" t="s">
        <v>33</v>
      </c>
      <c r="D77" s="245">
        <v>342.72</v>
      </c>
      <c r="E77" s="222"/>
      <c r="F77" s="213"/>
      <c r="G77" s="216"/>
      <c r="H77" s="216"/>
    </row>
    <row r="78" spans="1:8" x14ac:dyDescent="0.25">
      <c r="A78" s="43" t="s">
        <v>154</v>
      </c>
      <c r="B78" s="38" t="s">
        <v>155</v>
      </c>
      <c r="C78" s="35" t="s">
        <v>33</v>
      </c>
      <c r="D78" s="245">
        <v>180</v>
      </c>
      <c r="E78" s="222"/>
      <c r="F78" s="213"/>
      <c r="G78" s="216"/>
      <c r="H78" s="216"/>
    </row>
    <row r="79" spans="1:8" x14ac:dyDescent="0.25">
      <c r="A79" s="43" t="s">
        <v>156</v>
      </c>
      <c r="B79" s="38" t="s">
        <v>338</v>
      </c>
      <c r="C79" s="35"/>
      <c r="D79" s="245"/>
      <c r="E79" s="214"/>
      <c r="F79" s="213"/>
      <c r="G79" s="216"/>
      <c r="H79" s="216"/>
    </row>
    <row r="80" spans="1:8" ht="15.6" x14ac:dyDescent="0.25">
      <c r="A80" s="43" t="s">
        <v>158</v>
      </c>
      <c r="B80" s="38" t="s">
        <v>157</v>
      </c>
      <c r="C80" s="30" t="s">
        <v>384</v>
      </c>
      <c r="D80" s="245">
        <v>403.43</v>
      </c>
      <c r="E80" s="214"/>
      <c r="F80" s="213"/>
      <c r="G80" s="216"/>
      <c r="H80" s="216"/>
    </row>
    <row r="81" spans="1:8" ht="15.6" x14ac:dyDescent="0.25">
      <c r="A81" s="43" t="s">
        <v>159</v>
      </c>
      <c r="B81" s="59" t="s">
        <v>160</v>
      </c>
      <c r="C81" s="63" t="s">
        <v>384</v>
      </c>
      <c r="D81" s="245">
        <v>49.44</v>
      </c>
      <c r="E81" s="214"/>
      <c r="F81" s="213"/>
      <c r="G81" s="216"/>
      <c r="H81" s="216"/>
    </row>
    <row r="82" spans="1:8" x14ac:dyDescent="0.25">
      <c r="A82" s="43" t="s">
        <v>161</v>
      </c>
      <c r="B82" s="38" t="s">
        <v>162</v>
      </c>
      <c r="C82" s="30" t="s">
        <v>33</v>
      </c>
      <c r="D82" s="245">
        <v>24.48</v>
      </c>
      <c r="E82" s="214"/>
      <c r="F82" s="213"/>
      <c r="G82" s="216"/>
      <c r="H82" s="216"/>
    </row>
    <row r="83" spans="1:8" x14ac:dyDescent="0.25">
      <c r="A83" s="43" t="s">
        <v>163</v>
      </c>
      <c r="B83" s="59" t="s">
        <v>164</v>
      </c>
      <c r="C83" s="35" t="s">
        <v>33</v>
      </c>
      <c r="D83" s="245">
        <v>81.92</v>
      </c>
      <c r="E83" s="222"/>
      <c r="F83" s="213"/>
      <c r="G83" s="216"/>
      <c r="H83" s="216"/>
    </row>
    <row r="84" spans="1:8" x14ac:dyDescent="0.25">
      <c r="A84" s="43" t="s">
        <v>165</v>
      </c>
      <c r="B84" s="59" t="s">
        <v>166</v>
      </c>
      <c r="C84" s="35" t="s">
        <v>33</v>
      </c>
      <c r="D84" s="245">
        <v>0</v>
      </c>
      <c r="E84" s="222"/>
      <c r="F84" s="213"/>
      <c r="G84" s="216"/>
      <c r="H84" s="216"/>
    </row>
    <row r="85" spans="1:8" x14ac:dyDescent="0.25">
      <c r="A85" s="43" t="s">
        <v>167</v>
      </c>
      <c r="B85" s="96" t="s">
        <v>168</v>
      </c>
      <c r="C85" s="35" t="s">
        <v>33</v>
      </c>
      <c r="D85" s="245">
        <v>48.96</v>
      </c>
      <c r="E85" s="214"/>
      <c r="F85" s="213"/>
      <c r="G85" s="216"/>
      <c r="H85" s="216"/>
    </row>
    <row r="86" spans="1:8" x14ac:dyDescent="0.25">
      <c r="A86" s="43" t="s">
        <v>169</v>
      </c>
      <c r="B86" s="59" t="s">
        <v>170</v>
      </c>
      <c r="C86" s="30" t="s">
        <v>33</v>
      </c>
      <c r="D86" s="245">
        <v>36</v>
      </c>
      <c r="E86" s="214"/>
      <c r="F86" s="213"/>
      <c r="G86" s="216"/>
      <c r="H86" s="216"/>
    </row>
    <row r="87" spans="1:8" x14ac:dyDescent="0.25">
      <c r="A87" s="43"/>
      <c r="B87" s="64" t="s">
        <v>171</v>
      </c>
      <c r="C87" s="1"/>
      <c r="D87" s="246"/>
      <c r="E87" s="222"/>
      <c r="F87" s="217"/>
      <c r="G87" s="216"/>
      <c r="H87" s="216"/>
    </row>
    <row r="88" spans="1:8" x14ac:dyDescent="0.25">
      <c r="A88" s="41" t="s">
        <v>27</v>
      </c>
      <c r="B88" s="70" t="s">
        <v>28</v>
      </c>
      <c r="C88" s="35"/>
      <c r="D88" s="246"/>
      <c r="E88" s="222"/>
      <c r="F88" s="222"/>
      <c r="G88" s="216"/>
      <c r="H88" s="216"/>
    </row>
    <row r="89" spans="1:8" x14ac:dyDescent="0.25">
      <c r="A89" s="43" t="s">
        <v>29</v>
      </c>
      <c r="B89" s="139" t="s">
        <v>30</v>
      </c>
      <c r="C89" s="35"/>
      <c r="D89" s="245"/>
      <c r="E89" s="214"/>
      <c r="F89" s="214"/>
      <c r="G89" s="216"/>
      <c r="H89" s="216"/>
    </row>
    <row r="90" spans="1:8" x14ac:dyDescent="0.25">
      <c r="A90" s="43" t="s">
        <v>31</v>
      </c>
      <c r="B90" s="139" t="s">
        <v>32</v>
      </c>
      <c r="C90" s="30" t="s">
        <v>33</v>
      </c>
      <c r="D90" s="245">
        <v>80.63</v>
      </c>
      <c r="E90" s="214"/>
      <c r="F90" s="213"/>
      <c r="G90" s="216"/>
      <c r="H90" s="216"/>
    </row>
    <row r="91" spans="1:8" x14ac:dyDescent="0.25">
      <c r="A91" s="43"/>
      <c r="B91" s="64" t="s">
        <v>172</v>
      </c>
      <c r="C91" s="1"/>
      <c r="D91" s="245"/>
      <c r="E91" s="214"/>
      <c r="F91" s="217"/>
      <c r="G91" s="216"/>
      <c r="H91" s="216"/>
    </row>
    <row r="92" spans="1:8" x14ac:dyDescent="0.25">
      <c r="A92" s="41" t="s">
        <v>173</v>
      </c>
      <c r="B92" s="70" t="s">
        <v>174</v>
      </c>
      <c r="C92" s="35"/>
      <c r="D92" s="245"/>
      <c r="E92" s="214"/>
      <c r="F92" s="214"/>
      <c r="G92" s="216"/>
      <c r="H92" s="216"/>
    </row>
    <row r="93" spans="1:8" ht="15.6" x14ac:dyDescent="0.25">
      <c r="A93" s="43" t="s">
        <v>175</v>
      </c>
      <c r="B93" s="141" t="s">
        <v>176</v>
      </c>
      <c r="C93" s="30" t="s">
        <v>384</v>
      </c>
      <c r="D93" s="245">
        <v>17.309999999999999</v>
      </c>
      <c r="E93" s="214"/>
      <c r="F93" s="213"/>
      <c r="G93" s="216"/>
      <c r="H93" s="216"/>
    </row>
    <row r="94" spans="1:8" x14ac:dyDescent="0.25">
      <c r="A94" s="62"/>
      <c r="B94" s="52" t="s">
        <v>177</v>
      </c>
      <c r="C94" s="30"/>
      <c r="D94" s="245"/>
      <c r="E94" s="214"/>
      <c r="F94" s="217"/>
      <c r="G94" s="216"/>
      <c r="H94" s="216"/>
    </row>
    <row r="95" spans="1:8" x14ac:dyDescent="0.25">
      <c r="A95" s="41" t="s">
        <v>178</v>
      </c>
      <c r="B95" s="70" t="s">
        <v>179</v>
      </c>
      <c r="C95" s="35"/>
      <c r="D95" s="245"/>
      <c r="E95" s="214"/>
      <c r="F95" s="214"/>
      <c r="G95" s="216"/>
      <c r="H95" s="216"/>
    </row>
    <row r="96" spans="1:8" x14ac:dyDescent="0.25">
      <c r="A96" s="65" t="s">
        <v>180</v>
      </c>
      <c r="B96" s="66" t="s">
        <v>181</v>
      </c>
      <c r="C96" s="53"/>
      <c r="D96" s="245"/>
      <c r="E96" s="214"/>
      <c r="F96" s="213"/>
      <c r="G96" s="216"/>
      <c r="H96" s="216"/>
    </row>
    <row r="97" spans="1:8" x14ac:dyDescent="0.25">
      <c r="A97" s="65"/>
      <c r="B97" s="96" t="s">
        <v>309</v>
      </c>
      <c r="C97" s="35" t="s">
        <v>36</v>
      </c>
      <c r="D97" s="246">
        <v>7</v>
      </c>
      <c r="E97" s="214"/>
      <c r="F97" s="213"/>
      <c r="G97" s="216"/>
      <c r="H97" s="216"/>
    </row>
    <row r="98" spans="1:8" x14ac:dyDescent="0.25">
      <c r="A98" s="65"/>
      <c r="B98" s="96" t="s">
        <v>334</v>
      </c>
      <c r="C98" s="35" t="s">
        <v>36</v>
      </c>
      <c r="D98" s="246">
        <v>5</v>
      </c>
      <c r="E98" s="214"/>
      <c r="F98" s="213"/>
      <c r="G98" s="216"/>
      <c r="H98" s="216"/>
    </row>
    <row r="99" spans="1:8" x14ac:dyDescent="0.25">
      <c r="A99" s="65" t="s">
        <v>183</v>
      </c>
      <c r="B99" s="119" t="s">
        <v>184</v>
      </c>
      <c r="C99" s="35"/>
      <c r="D99" s="272"/>
      <c r="E99" s="214"/>
      <c r="F99" s="213"/>
      <c r="G99" s="216"/>
      <c r="H99" s="216"/>
    </row>
    <row r="100" spans="1:8" x14ac:dyDescent="0.25">
      <c r="A100" s="85"/>
      <c r="B100" s="67" t="s">
        <v>185</v>
      </c>
      <c r="C100" s="35" t="s">
        <v>36</v>
      </c>
      <c r="D100" s="272">
        <v>1</v>
      </c>
      <c r="E100" s="214"/>
      <c r="F100" s="213"/>
      <c r="G100" s="216"/>
      <c r="H100" s="216"/>
    </row>
    <row r="101" spans="1:8" x14ac:dyDescent="0.25">
      <c r="A101" s="65" t="s">
        <v>294</v>
      </c>
      <c r="B101" s="65" t="s">
        <v>295</v>
      </c>
      <c r="C101" s="35"/>
      <c r="D101" s="272"/>
      <c r="E101" s="214"/>
      <c r="F101" s="213"/>
      <c r="G101" s="216"/>
      <c r="H101" s="216"/>
    </row>
    <row r="102" spans="1:8" x14ac:dyDescent="0.25">
      <c r="A102" s="43"/>
      <c r="B102" s="67" t="s">
        <v>376</v>
      </c>
      <c r="C102" s="35" t="s">
        <v>36</v>
      </c>
      <c r="D102" s="272">
        <v>1</v>
      </c>
      <c r="E102" s="214"/>
      <c r="F102" s="213"/>
      <c r="G102" s="216"/>
      <c r="H102" s="216"/>
    </row>
    <row r="103" spans="1:8" x14ac:dyDescent="0.25">
      <c r="A103" s="65" t="s">
        <v>186</v>
      </c>
      <c r="B103" s="66" t="s">
        <v>187</v>
      </c>
      <c r="C103" s="35"/>
      <c r="D103" s="245"/>
      <c r="E103" s="214"/>
      <c r="F103" s="213"/>
      <c r="G103" s="216"/>
      <c r="H103" s="216"/>
    </row>
    <row r="104" spans="1:8" x14ac:dyDescent="0.25">
      <c r="A104" s="43" t="s">
        <v>402</v>
      </c>
      <c r="B104" s="62" t="s">
        <v>377</v>
      </c>
      <c r="C104" s="30" t="s">
        <v>36</v>
      </c>
      <c r="D104" s="245">
        <v>1</v>
      </c>
      <c r="E104" s="214"/>
      <c r="F104" s="213"/>
      <c r="G104" s="216"/>
      <c r="H104" s="216"/>
    </row>
    <row r="105" spans="1:8" x14ac:dyDescent="0.25">
      <c r="A105" s="43" t="s">
        <v>403</v>
      </c>
      <c r="B105" s="67" t="s">
        <v>297</v>
      </c>
      <c r="C105" s="30" t="s">
        <v>36</v>
      </c>
      <c r="D105" s="245">
        <v>2</v>
      </c>
      <c r="E105" s="214"/>
      <c r="F105" s="213"/>
      <c r="G105" s="216"/>
      <c r="H105" s="216"/>
    </row>
    <row r="106" spans="1:8" x14ac:dyDescent="0.25">
      <c r="A106" s="43" t="s">
        <v>404</v>
      </c>
      <c r="B106" s="67" t="s">
        <v>378</v>
      </c>
      <c r="C106" s="30" t="s">
        <v>36</v>
      </c>
      <c r="D106" s="245">
        <v>1</v>
      </c>
      <c r="E106" s="214"/>
      <c r="F106" s="213"/>
      <c r="G106" s="216"/>
      <c r="H106" s="216"/>
    </row>
    <row r="107" spans="1:8" x14ac:dyDescent="0.25">
      <c r="A107" s="43"/>
      <c r="B107" s="64" t="s">
        <v>190</v>
      </c>
      <c r="C107" s="35"/>
      <c r="D107" s="245"/>
      <c r="E107" s="214"/>
      <c r="F107" s="217"/>
      <c r="G107" s="216"/>
      <c r="H107" s="216"/>
    </row>
    <row r="108" spans="1:8" x14ac:dyDescent="0.25">
      <c r="A108" s="41" t="s">
        <v>191</v>
      </c>
      <c r="B108" s="70" t="s">
        <v>192</v>
      </c>
      <c r="C108" s="35"/>
      <c r="D108" s="245"/>
      <c r="E108" s="214"/>
      <c r="F108" s="214"/>
      <c r="G108" s="216"/>
      <c r="H108" s="216"/>
    </row>
    <row r="109" spans="1:8" x14ac:dyDescent="0.25">
      <c r="A109" s="43" t="s">
        <v>193</v>
      </c>
      <c r="B109" s="38" t="s">
        <v>194</v>
      </c>
      <c r="C109" s="30" t="s">
        <v>56</v>
      </c>
      <c r="D109" s="272">
        <v>254.16</v>
      </c>
      <c r="E109" s="214"/>
      <c r="F109" s="213"/>
      <c r="G109" s="216"/>
      <c r="H109" s="216"/>
    </row>
    <row r="110" spans="1:8" x14ac:dyDescent="0.25">
      <c r="A110" s="43" t="s">
        <v>195</v>
      </c>
      <c r="B110" s="38" t="s">
        <v>196</v>
      </c>
      <c r="C110" s="30" t="s">
        <v>56</v>
      </c>
      <c r="D110" s="245">
        <v>492.69</v>
      </c>
      <c r="E110" s="214"/>
      <c r="F110" s="213"/>
      <c r="G110" s="216"/>
      <c r="H110" s="216"/>
    </row>
    <row r="111" spans="1:8" x14ac:dyDescent="0.25">
      <c r="A111" s="43"/>
      <c r="B111" s="70" t="s">
        <v>197</v>
      </c>
      <c r="C111" s="35"/>
      <c r="D111" s="245"/>
      <c r="E111" s="214"/>
      <c r="F111" s="217"/>
      <c r="G111" s="216"/>
      <c r="H111" s="216"/>
    </row>
    <row r="112" spans="1:8" x14ac:dyDescent="0.25">
      <c r="A112" s="64" t="s">
        <v>52</v>
      </c>
      <c r="B112" s="64" t="s">
        <v>53</v>
      </c>
      <c r="C112" s="30"/>
      <c r="D112" s="246"/>
      <c r="E112" s="222"/>
      <c r="F112" s="222"/>
      <c r="G112" s="216"/>
      <c r="H112" s="216"/>
    </row>
    <row r="113" spans="1:39" ht="39.6" x14ac:dyDescent="0.25">
      <c r="A113" s="135" t="s">
        <v>311</v>
      </c>
      <c r="B113" s="137" t="s">
        <v>214</v>
      </c>
      <c r="C113" s="136"/>
      <c r="D113" s="246"/>
      <c r="E113" s="222"/>
      <c r="F113" s="222"/>
      <c r="G113" s="216"/>
      <c r="H113" s="216"/>
    </row>
    <row r="114" spans="1:39" s="229" customFormat="1" x14ac:dyDescent="0.25">
      <c r="A114" s="135"/>
      <c r="B114" s="62" t="s">
        <v>289</v>
      </c>
      <c r="C114" s="30" t="s">
        <v>3</v>
      </c>
      <c r="D114" s="245">
        <v>1</v>
      </c>
      <c r="E114" s="214"/>
      <c r="F114" s="213"/>
      <c r="G114" s="216"/>
      <c r="H114" s="216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</row>
    <row r="115" spans="1:39" s="229" customFormat="1" x14ac:dyDescent="0.25">
      <c r="A115" s="273" t="s">
        <v>335</v>
      </c>
      <c r="B115" s="138" t="s">
        <v>216</v>
      </c>
      <c r="C115" s="274"/>
      <c r="D115" s="245"/>
      <c r="E115" s="214"/>
      <c r="F115" s="213"/>
      <c r="G115" s="216"/>
      <c r="H115" s="216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  <c r="AM115" s="228"/>
    </row>
    <row r="116" spans="1:39" s="229" customFormat="1" x14ac:dyDescent="0.25">
      <c r="A116" s="273" t="s">
        <v>312</v>
      </c>
      <c r="B116" s="130" t="s">
        <v>217</v>
      </c>
      <c r="C116" s="30" t="s">
        <v>3</v>
      </c>
      <c r="D116" s="245">
        <v>3</v>
      </c>
      <c r="E116" s="214"/>
      <c r="F116" s="213"/>
      <c r="G116" s="216"/>
      <c r="H116" s="216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</row>
    <row r="117" spans="1:39" s="229" customFormat="1" ht="26.4" x14ac:dyDescent="0.25">
      <c r="A117" s="273" t="s">
        <v>313</v>
      </c>
      <c r="B117" s="275" t="s">
        <v>218</v>
      </c>
      <c r="C117" s="84" t="s">
        <v>39</v>
      </c>
      <c r="D117" s="245">
        <v>1</v>
      </c>
      <c r="E117" s="214"/>
      <c r="F117" s="213"/>
      <c r="G117" s="216"/>
      <c r="H117" s="216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  <c r="AM117" s="228"/>
    </row>
    <row r="118" spans="1:39" s="229" customFormat="1" x14ac:dyDescent="0.25">
      <c r="A118" s="273" t="s">
        <v>314</v>
      </c>
      <c r="B118" s="62" t="s">
        <v>479</v>
      </c>
      <c r="C118" s="84" t="s">
        <v>39</v>
      </c>
      <c r="D118" s="245">
        <v>5</v>
      </c>
      <c r="E118" s="214"/>
      <c r="F118" s="213"/>
      <c r="G118" s="216"/>
      <c r="H118" s="216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</row>
    <row r="119" spans="1:39" s="229" customFormat="1" ht="26.4" x14ac:dyDescent="0.25">
      <c r="A119" s="276" t="s">
        <v>315</v>
      </c>
      <c r="B119" s="277" t="s">
        <v>219</v>
      </c>
      <c r="C119" s="84"/>
      <c r="D119" s="245"/>
      <c r="E119" s="214"/>
      <c r="F119" s="213"/>
      <c r="G119" s="216"/>
      <c r="H119" s="216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</row>
    <row r="120" spans="1:39" x14ac:dyDescent="0.25">
      <c r="A120" s="273" t="s">
        <v>316</v>
      </c>
      <c r="B120" s="29" t="s">
        <v>220</v>
      </c>
      <c r="C120" s="74" t="s">
        <v>33</v>
      </c>
      <c r="D120" s="278">
        <v>10</v>
      </c>
      <c r="E120" s="222"/>
      <c r="F120" s="213"/>
      <c r="G120" s="216"/>
      <c r="H120" s="216"/>
    </row>
    <row r="121" spans="1:39" x14ac:dyDescent="0.25">
      <c r="A121" s="273" t="s">
        <v>317</v>
      </c>
      <c r="B121" s="29" t="s">
        <v>221</v>
      </c>
      <c r="C121" s="74" t="s">
        <v>33</v>
      </c>
      <c r="D121" s="278">
        <v>30</v>
      </c>
      <c r="E121" s="222"/>
      <c r="F121" s="213"/>
      <c r="G121" s="216"/>
      <c r="H121" s="216"/>
    </row>
    <row r="122" spans="1:39" x14ac:dyDescent="0.25">
      <c r="A122" s="135" t="s">
        <v>319</v>
      </c>
      <c r="B122" s="137" t="s">
        <v>318</v>
      </c>
      <c r="C122" s="74"/>
      <c r="D122" s="246"/>
      <c r="E122" s="222"/>
      <c r="F122" s="213"/>
      <c r="G122" s="216"/>
      <c r="H122" s="216"/>
    </row>
    <row r="123" spans="1:39" s="229" customFormat="1" ht="26.4" x14ac:dyDescent="0.25">
      <c r="A123" s="276" t="s">
        <v>320</v>
      </c>
      <c r="B123" s="130" t="s">
        <v>222</v>
      </c>
      <c r="C123" s="84" t="s">
        <v>36</v>
      </c>
      <c r="D123" s="245">
        <v>1</v>
      </c>
      <c r="E123" s="233"/>
      <c r="F123" s="213"/>
      <c r="G123" s="216"/>
      <c r="H123" s="216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</row>
    <row r="124" spans="1:39" x14ac:dyDescent="0.25">
      <c r="A124" s="273" t="s">
        <v>321</v>
      </c>
      <c r="B124" s="130" t="s">
        <v>223</v>
      </c>
      <c r="C124" s="74"/>
      <c r="D124" s="246"/>
      <c r="E124" s="234"/>
      <c r="F124" s="213"/>
      <c r="G124" s="216"/>
      <c r="H124" s="216"/>
    </row>
    <row r="125" spans="1:39" x14ac:dyDescent="0.25">
      <c r="A125" s="273" t="s">
        <v>322</v>
      </c>
      <c r="B125" s="29" t="s">
        <v>224</v>
      </c>
      <c r="C125" s="74" t="s">
        <v>225</v>
      </c>
      <c r="D125" s="246">
        <v>2</v>
      </c>
      <c r="E125" s="234"/>
      <c r="F125" s="213"/>
      <c r="G125" s="216"/>
      <c r="H125" s="216"/>
    </row>
    <row r="126" spans="1:39" x14ac:dyDescent="0.25">
      <c r="A126" s="273" t="s">
        <v>323</v>
      </c>
      <c r="B126" s="29" t="s">
        <v>226</v>
      </c>
      <c r="C126" s="74" t="s">
        <v>225</v>
      </c>
      <c r="D126" s="246">
        <v>5</v>
      </c>
      <c r="E126" s="234"/>
      <c r="F126" s="213"/>
      <c r="G126" s="216"/>
      <c r="H126" s="216"/>
    </row>
    <row r="127" spans="1:39" x14ac:dyDescent="0.25">
      <c r="A127" s="273" t="s">
        <v>324</v>
      </c>
      <c r="B127" s="138" t="s">
        <v>227</v>
      </c>
      <c r="C127" s="74"/>
      <c r="D127" s="246"/>
      <c r="E127" s="222"/>
      <c r="F127" s="213"/>
      <c r="G127" s="216"/>
      <c r="H127" s="216"/>
    </row>
    <row r="128" spans="1:39" s="229" customFormat="1" ht="15" x14ac:dyDescent="0.35">
      <c r="A128" s="273" t="s">
        <v>386</v>
      </c>
      <c r="B128" s="130" t="s">
        <v>228</v>
      </c>
      <c r="C128" s="84" t="s">
        <v>33</v>
      </c>
      <c r="D128" s="245">
        <v>4</v>
      </c>
      <c r="E128" s="233"/>
      <c r="F128" s="213"/>
      <c r="G128" s="216"/>
      <c r="H128" s="216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  <c r="AM128" s="228"/>
    </row>
    <row r="129" spans="1:39" s="229" customFormat="1" ht="15" x14ac:dyDescent="0.35">
      <c r="A129" s="273" t="s">
        <v>387</v>
      </c>
      <c r="B129" s="130" t="s">
        <v>229</v>
      </c>
      <c r="C129" s="84" t="s">
        <v>33</v>
      </c>
      <c r="D129" s="245">
        <v>100</v>
      </c>
      <c r="E129" s="233"/>
      <c r="F129" s="213"/>
      <c r="G129" s="216"/>
      <c r="H129" s="216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</row>
    <row r="130" spans="1:39" x14ac:dyDescent="0.25">
      <c r="A130" s="135" t="s">
        <v>325</v>
      </c>
      <c r="B130" s="138" t="s">
        <v>230</v>
      </c>
      <c r="C130" s="74"/>
      <c r="D130" s="246"/>
      <c r="E130" s="222"/>
      <c r="F130" s="213"/>
      <c r="G130" s="216"/>
      <c r="H130" s="216"/>
    </row>
    <row r="131" spans="1:39" x14ac:dyDescent="0.25">
      <c r="A131" s="273" t="s">
        <v>326</v>
      </c>
      <c r="B131" s="29" t="s">
        <v>231</v>
      </c>
      <c r="C131" s="74" t="s">
        <v>3</v>
      </c>
      <c r="D131" s="246">
        <v>1</v>
      </c>
      <c r="E131" s="234"/>
      <c r="F131" s="213"/>
      <c r="G131" s="216"/>
      <c r="H131" s="216"/>
    </row>
    <row r="132" spans="1:39" x14ac:dyDescent="0.25">
      <c r="A132" s="273" t="s">
        <v>327</v>
      </c>
      <c r="B132" s="138" t="s">
        <v>232</v>
      </c>
      <c r="C132" s="74"/>
      <c r="D132" s="246"/>
      <c r="E132" s="222"/>
      <c r="F132" s="213"/>
      <c r="G132" s="216"/>
      <c r="H132" s="216"/>
    </row>
    <row r="133" spans="1:39" ht="15" x14ac:dyDescent="0.35">
      <c r="A133" s="273" t="s">
        <v>388</v>
      </c>
      <c r="B133" s="29" t="s">
        <v>233</v>
      </c>
      <c r="C133" s="74" t="s">
        <v>36</v>
      </c>
      <c r="D133" s="246">
        <v>2</v>
      </c>
      <c r="E133" s="234"/>
      <c r="F133" s="213"/>
      <c r="G133" s="216"/>
      <c r="H133" s="216"/>
    </row>
    <row r="134" spans="1:39" ht="15" x14ac:dyDescent="0.35">
      <c r="A134" s="273" t="s">
        <v>389</v>
      </c>
      <c r="B134" s="29" t="s">
        <v>234</v>
      </c>
      <c r="C134" s="74" t="s">
        <v>36</v>
      </c>
      <c r="D134" s="246">
        <v>2</v>
      </c>
      <c r="E134" s="234"/>
      <c r="F134" s="213"/>
      <c r="G134" s="216"/>
      <c r="H134" s="216"/>
    </row>
    <row r="135" spans="1:39" ht="15" x14ac:dyDescent="0.35">
      <c r="A135" s="273" t="s">
        <v>485</v>
      </c>
      <c r="B135" s="67" t="s">
        <v>236</v>
      </c>
      <c r="C135" s="74" t="s">
        <v>36</v>
      </c>
      <c r="D135" s="246">
        <v>7</v>
      </c>
      <c r="E135" s="234"/>
      <c r="F135" s="213"/>
      <c r="G135" s="216"/>
      <c r="H135" s="216"/>
    </row>
    <row r="136" spans="1:39" ht="15" x14ac:dyDescent="0.35">
      <c r="A136" s="273" t="s">
        <v>391</v>
      </c>
      <c r="B136" s="67" t="s">
        <v>235</v>
      </c>
      <c r="C136" s="74" t="s">
        <v>36</v>
      </c>
      <c r="D136" s="246">
        <v>5</v>
      </c>
      <c r="E136" s="234"/>
      <c r="F136" s="213"/>
      <c r="G136" s="216"/>
      <c r="H136" s="216"/>
    </row>
    <row r="137" spans="1:39" s="229" customFormat="1" ht="15" x14ac:dyDescent="0.35">
      <c r="A137" s="273" t="s">
        <v>392</v>
      </c>
      <c r="B137" s="129" t="s">
        <v>237</v>
      </c>
      <c r="C137" s="84" t="s">
        <v>36</v>
      </c>
      <c r="D137" s="245">
        <v>1</v>
      </c>
      <c r="E137" s="233"/>
      <c r="F137" s="213"/>
      <c r="G137" s="216"/>
      <c r="H137" s="216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  <c r="AM137" s="228"/>
    </row>
    <row r="138" spans="1:39" x14ac:dyDescent="0.25">
      <c r="A138" s="120" t="s">
        <v>328</v>
      </c>
      <c r="B138" s="120" t="s">
        <v>238</v>
      </c>
      <c r="C138" s="74"/>
      <c r="D138" s="246"/>
      <c r="E138" s="222"/>
      <c r="F138" s="213"/>
      <c r="G138" s="216"/>
      <c r="H138" s="216"/>
    </row>
    <row r="139" spans="1:39" ht="26.4" x14ac:dyDescent="0.25">
      <c r="A139" s="121" t="s">
        <v>329</v>
      </c>
      <c r="B139" s="142" t="s">
        <v>239</v>
      </c>
      <c r="C139" s="74" t="s">
        <v>3</v>
      </c>
      <c r="D139" s="279">
        <v>1</v>
      </c>
      <c r="E139" s="222"/>
      <c r="F139" s="213"/>
      <c r="G139" s="216"/>
      <c r="H139" s="216"/>
    </row>
    <row r="140" spans="1:39" ht="26.4" x14ac:dyDescent="0.25">
      <c r="A140" s="121" t="s">
        <v>410</v>
      </c>
      <c r="B140" s="142" t="s">
        <v>241</v>
      </c>
      <c r="C140" s="63" t="s">
        <v>3</v>
      </c>
      <c r="D140" s="279">
        <v>1</v>
      </c>
      <c r="E140" s="222"/>
      <c r="F140" s="213"/>
      <c r="G140" s="216"/>
      <c r="H140" s="216"/>
    </row>
    <row r="141" spans="1:39" x14ac:dyDescent="0.25">
      <c r="A141" s="120" t="s">
        <v>331</v>
      </c>
      <c r="B141" s="120" t="s">
        <v>242</v>
      </c>
      <c r="C141" s="74"/>
      <c r="D141" s="246"/>
      <c r="E141" s="222"/>
      <c r="F141" s="213"/>
      <c r="G141" s="216"/>
      <c r="H141" s="216"/>
    </row>
    <row r="142" spans="1:39" x14ac:dyDescent="0.25">
      <c r="A142" s="29"/>
      <c r="B142" s="121" t="s">
        <v>243</v>
      </c>
      <c r="C142" s="74" t="s">
        <v>3</v>
      </c>
      <c r="D142" s="279">
        <v>1</v>
      </c>
      <c r="E142" s="234"/>
      <c r="F142" s="213"/>
      <c r="G142" s="216"/>
      <c r="H142" s="216"/>
    </row>
    <row r="143" spans="1:39" ht="15" x14ac:dyDescent="0.35">
      <c r="A143" s="280" t="s">
        <v>393</v>
      </c>
      <c r="B143" s="120" t="s">
        <v>244</v>
      </c>
      <c r="C143" s="74" t="s">
        <v>3</v>
      </c>
      <c r="D143" s="279">
        <v>1</v>
      </c>
      <c r="E143" s="234"/>
      <c r="F143" s="213"/>
      <c r="G143" s="216"/>
      <c r="H143" s="216"/>
    </row>
    <row r="144" spans="1:39" ht="15" x14ac:dyDescent="0.35">
      <c r="A144" s="280" t="s">
        <v>394</v>
      </c>
      <c r="B144" s="121" t="s">
        <v>245</v>
      </c>
      <c r="C144" s="74" t="s">
        <v>3</v>
      </c>
      <c r="D144" s="279">
        <v>1</v>
      </c>
      <c r="E144" s="234"/>
      <c r="F144" s="213"/>
      <c r="G144" s="216"/>
      <c r="H144" s="216"/>
    </row>
    <row r="145" spans="1:39" x14ac:dyDescent="0.25">
      <c r="A145" s="29" t="s">
        <v>310</v>
      </c>
      <c r="B145" s="120" t="s">
        <v>246</v>
      </c>
      <c r="C145" s="74"/>
      <c r="D145" s="279"/>
      <c r="E145" s="222"/>
      <c r="F145" s="213"/>
      <c r="G145" s="216"/>
      <c r="H145" s="216"/>
    </row>
    <row r="146" spans="1:39" ht="15" x14ac:dyDescent="0.35">
      <c r="A146" s="29" t="s">
        <v>395</v>
      </c>
      <c r="B146" s="29" t="s">
        <v>247</v>
      </c>
      <c r="C146" s="74" t="s">
        <v>36</v>
      </c>
      <c r="D146" s="279">
        <v>4</v>
      </c>
      <c r="E146" s="234"/>
      <c r="F146" s="213"/>
      <c r="G146" s="216"/>
      <c r="H146" s="216"/>
    </row>
    <row r="147" spans="1:39" ht="15" x14ac:dyDescent="0.35">
      <c r="A147" s="29" t="s">
        <v>396</v>
      </c>
      <c r="B147" s="29" t="s">
        <v>248</v>
      </c>
      <c r="C147" s="74" t="s">
        <v>36</v>
      </c>
      <c r="D147" s="279">
        <v>8</v>
      </c>
      <c r="E147" s="234"/>
      <c r="F147" s="213"/>
      <c r="G147" s="216"/>
      <c r="H147" s="216"/>
    </row>
    <row r="148" spans="1:39" ht="15" x14ac:dyDescent="0.35">
      <c r="A148" s="29" t="s">
        <v>397</v>
      </c>
      <c r="B148" s="29" t="s">
        <v>249</v>
      </c>
      <c r="C148" s="74" t="s">
        <v>36</v>
      </c>
      <c r="D148" s="279">
        <v>9</v>
      </c>
      <c r="E148" s="234"/>
      <c r="F148" s="213"/>
      <c r="G148" s="216"/>
      <c r="H148" s="216"/>
    </row>
    <row r="149" spans="1:39" ht="15" x14ac:dyDescent="0.35">
      <c r="A149" s="29" t="s">
        <v>398</v>
      </c>
      <c r="B149" s="29" t="s">
        <v>250</v>
      </c>
      <c r="C149" s="74" t="s">
        <v>36</v>
      </c>
      <c r="D149" s="279">
        <v>29</v>
      </c>
      <c r="E149" s="234"/>
      <c r="F149" s="213"/>
      <c r="G149" s="216"/>
      <c r="H149" s="216"/>
    </row>
    <row r="150" spans="1:39" x14ac:dyDescent="0.25">
      <c r="A150" s="43"/>
      <c r="B150" s="70" t="s">
        <v>251</v>
      </c>
      <c r="C150" s="30"/>
      <c r="D150" s="246"/>
      <c r="E150" s="222"/>
      <c r="F150" s="235"/>
      <c r="G150" s="216"/>
      <c r="H150" s="216"/>
    </row>
    <row r="151" spans="1:39" x14ac:dyDescent="0.25">
      <c r="A151" s="15"/>
      <c r="B151" s="117" t="s">
        <v>252</v>
      </c>
      <c r="C151" s="30"/>
      <c r="D151" s="246"/>
      <c r="E151" s="222"/>
      <c r="F151" s="235"/>
      <c r="G151" s="216"/>
      <c r="H151" s="216"/>
    </row>
    <row r="152" spans="1:39" s="236" customFormat="1" x14ac:dyDescent="0.25">
      <c r="A152" s="132" t="s">
        <v>263</v>
      </c>
      <c r="B152" s="132" t="s">
        <v>287</v>
      </c>
      <c r="C152" s="267"/>
      <c r="D152" s="268"/>
      <c r="E152" s="226"/>
      <c r="F152" s="226"/>
      <c r="G152" s="216"/>
      <c r="H152" s="216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</row>
    <row r="153" spans="1:39" s="236" customFormat="1" x14ac:dyDescent="0.25">
      <c r="A153" s="64" t="s">
        <v>10</v>
      </c>
      <c r="B153" s="64" t="s">
        <v>11</v>
      </c>
      <c r="C153" s="21"/>
      <c r="D153" s="269"/>
      <c r="E153" s="227"/>
      <c r="F153" s="227"/>
      <c r="G153" s="216"/>
      <c r="H153" s="216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</row>
    <row r="154" spans="1:39" s="236" customFormat="1" ht="15.6" x14ac:dyDescent="0.25">
      <c r="A154" s="111" t="s">
        <v>12</v>
      </c>
      <c r="B154" s="139" t="s">
        <v>13</v>
      </c>
      <c r="C154" s="30" t="s">
        <v>380</v>
      </c>
      <c r="D154" s="281">
        <v>28.2</v>
      </c>
      <c r="E154" s="214"/>
      <c r="F154" s="213"/>
      <c r="G154" s="216"/>
      <c r="H154" s="216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</row>
    <row r="155" spans="1:39" s="236" customFormat="1" x14ac:dyDescent="0.25">
      <c r="A155" s="62"/>
      <c r="B155" s="64" t="s">
        <v>77</v>
      </c>
      <c r="C155" s="37"/>
      <c r="D155" s="245"/>
      <c r="E155" s="214"/>
      <c r="F155" s="217"/>
      <c r="G155" s="216"/>
      <c r="H155" s="216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</row>
    <row r="156" spans="1:39" s="236" customFormat="1" x14ac:dyDescent="0.25">
      <c r="A156" s="118" t="s">
        <v>78</v>
      </c>
      <c r="B156" s="64" t="s">
        <v>79</v>
      </c>
      <c r="C156" s="51"/>
      <c r="D156" s="246"/>
      <c r="E156" s="222"/>
      <c r="F156" s="222"/>
      <c r="G156" s="216"/>
      <c r="H156" s="216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</row>
    <row r="157" spans="1:39" s="236" customFormat="1" x14ac:dyDescent="0.25">
      <c r="A157" s="62" t="s">
        <v>416</v>
      </c>
      <c r="B157" s="38" t="s">
        <v>89</v>
      </c>
      <c r="C157" s="30"/>
      <c r="D157" s="245"/>
      <c r="E157" s="214"/>
      <c r="F157" s="213"/>
      <c r="G157" s="216"/>
      <c r="H157" s="216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</row>
    <row r="158" spans="1:39" s="236" customFormat="1" ht="15.6" x14ac:dyDescent="0.25">
      <c r="A158" s="67" t="s">
        <v>425</v>
      </c>
      <c r="B158" s="38" t="s">
        <v>383</v>
      </c>
      <c r="C158" s="30"/>
      <c r="D158" s="246"/>
      <c r="E158" s="214"/>
      <c r="F158" s="213"/>
      <c r="G158" s="216"/>
      <c r="H158" s="216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</row>
    <row r="159" spans="1:39" s="236" customFormat="1" ht="26.4" x14ac:dyDescent="0.25">
      <c r="A159" s="62" t="s">
        <v>426</v>
      </c>
      <c r="B159" s="38" t="s">
        <v>482</v>
      </c>
      <c r="C159" s="30" t="s">
        <v>380</v>
      </c>
      <c r="D159" s="282">
        <v>20</v>
      </c>
      <c r="E159" s="214"/>
      <c r="F159" s="213"/>
      <c r="G159" s="216"/>
      <c r="H159" s="216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</row>
    <row r="160" spans="1:39" s="236" customFormat="1" x14ac:dyDescent="0.25">
      <c r="A160" s="85"/>
      <c r="B160" s="64" t="s">
        <v>98</v>
      </c>
      <c r="C160" s="37"/>
      <c r="D160" s="245"/>
      <c r="E160" s="214"/>
      <c r="F160" s="217"/>
      <c r="G160" s="216"/>
      <c r="H160" s="216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</row>
    <row r="161" spans="1:39" s="236" customFormat="1" x14ac:dyDescent="0.25">
      <c r="A161" s="118" t="s">
        <v>99</v>
      </c>
      <c r="B161" s="64" t="s">
        <v>100</v>
      </c>
      <c r="C161" s="21"/>
      <c r="D161" s="245"/>
      <c r="E161" s="214"/>
      <c r="F161" s="214"/>
      <c r="G161" s="216"/>
      <c r="H161" s="216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</row>
    <row r="162" spans="1:39" s="236" customFormat="1" ht="15.6" x14ac:dyDescent="0.25">
      <c r="A162" s="62" t="s">
        <v>101</v>
      </c>
      <c r="B162" s="38" t="s">
        <v>450</v>
      </c>
      <c r="C162" s="30" t="s">
        <v>384</v>
      </c>
      <c r="D162" s="246">
        <v>200</v>
      </c>
      <c r="E162" s="222"/>
      <c r="F162" s="213"/>
      <c r="G162" s="216"/>
      <c r="H162" s="216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</row>
    <row r="163" spans="1:39" s="236" customFormat="1" ht="15.6" x14ac:dyDescent="0.25">
      <c r="A163" s="62" t="s">
        <v>103</v>
      </c>
      <c r="B163" s="38" t="s">
        <v>104</v>
      </c>
      <c r="C163" s="30" t="s">
        <v>380</v>
      </c>
      <c r="D163" s="246">
        <v>50</v>
      </c>
      <c r="E163" s="222"/>
      <c r="F163" s="213"/>
      <c r="G163" s="216"/>
      <c r="H163" s="216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</row>
    <row r="164" spans="1:39" s="236" customFormat="1" ht="15.6" x14ac:dyDescent="0.25">
      <c r="A164" s="62" t="s">
        <v>105</v>
      </c>
      <c r="B164" s="38" t="s">
        <v>106</v>
      </c>
      <c r="C164" s="30" t="s">
        <v>384</v>
      </c>
      <c r="D164" s="245">
        <v>200</v>
      </c>
      <c r="E164" s="214"/>
      <c r="F164" s="213"/>
      <c r="G164" s="216"/>
      <c r="H164" s="216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</row>
    <row r="165" spans="1:39" s="236" customFormat="1" x14ac:dyDescent="0.25">
      <c r="A165" s="67"/>
      <c r="B165" s="64" t="s">
        <v>107</v>
      </c>
      <c r="C165" s="37"/>
      <c r="D165" s="245"/>
      <c r="E165" s="214"/>
      <c r="F165" s="217"/>
      <c r="G165" s="216"/>
      <c r="H165" s="216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</row>
    <row r="166" spans="1:39" s="236" customFormat="1" x14ac:dyDescent="0.25">
      <c r="A166" s="15"/>
      <c r="B166" s="117" t="s">
        <v>288</v>
      </c>
      <c r="C166" s="30"/>
      <c r="D166" s="246"/>
      <c r="E166" s="222"/>
      <c r="F166" s="235"/>
      <c r="G166" s="216"/>
      <c r="H166" s="216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</row>
    <row r="167" spans="1:39" x14ac:dyDescent="0.25">
      <c r="A167" s="132" t="s">
        <v>257</v>
      </c>
      <c r="B167" s="132" t="s">
        <v>290</v>
      </c>
      <c r="C167" s="283"/>
      <c r="D167" s="268"/>
      <c r="E167" s="226"/>
      <c r="F167" s="226"/>
      <c r="G167" s="216"/>
      <c r="H167" s="216"/>
    </row>
    <row r="168" spans="1:39" x14ac:dyDescent="0.25">
      <c r="A168" s="64" t="s">
        <v>10</v>
      </c>
      <c r="B168" s="64" t="s">
        <v>11</v>
      </c>
      <c r="C168" s="21"/>
      <c r="D168" s="269"/>
      <c r="E168" s="227"/>
      <c r="F168" s="227"/>
      <c r="G168" s="216"/>
      <c r="H168" s="216"/>
    </row>
    <row r="169" spans="1:39" ht="15.6" x14ac:dyDescent="0.25">
      <c r="A169" s="62" t="s">
        <v>14</v>
      </c>
      <c r="B169" s="38" t="s">
        <v>76</v>
      </c>
      <c r="C169" s="30" t="s">
        <v>380</v>
      </c>
      <c r="D169" s="79">
        <v>69.81</v>
      </c>
      <c r="E169" s="214"/>
      <c r="F169" s="213"/>
      <c r="G169" s="216"/>
      <c r="H169" s="216"/>
    </row>
    <row r="170" spans="1:39" x14ac:dyDescent="0.25">
      <c r="A170" s="62"/>
      <c r="B170" s="64" t="s">
        <v>77</v>
      </c>
      <c r="C170" s="37"/>
      <c r="D170" s="245"/>
      <c r="E170" s="214"/>
      <c r="F170" s="217"/>
      <c r="G170" s="216"/>
      <c r="H170" s="216"/>
    </row>
    <row r="171" spans="1:39" x14ac:dyDescent="0.25">
      <c r="A171" s="118" t="s">
        <v>78</v>
      </c>
      <c r="B171" s="64" t="s">
        <v>79</v>
      </c>
      <c r="C171" s="51"/>
      <c r="D171" s="246"/>
      <c r="E171" s="222"/>
      <c r="F171" s="222"/>
      <c r="G171" s="216"/>
      <c r="H171" s="216"/>
    </row>
    <row r="172" spans="1:39" x14ac:dyDescent="0.25">
      <c r="A172" s="111" t="s">
        <v>80</v>
      </c>
      <c r="B172" s="139" t="s">
        <v>81</v>
      </c>
      <c r="C172" s="58"/>
      <c r="D172" s="246"/>
      <c r="E172" s="222"/>
      <c r="F172" s="222"/>
      <c r="G172" s="216"/>
      <c r="H172" s="216"/>
    </row>
    <row r="173" spans="1:39" ht="15.6" x14ac:dyDescent="0.25">
      <c r="A173" s="111" t="s">
        <v>82</v>
      </c>
      <c r="B173" s="59" t="s">
        <v>83</v>
      </c>
      <c r="C173" s="35" t="s">
        <v>380</v>
      </c>
      <c r="D173" s="71">
        <v>0.56999999999999995</v>
      </c>
      <c r="E173" s="222"/>
      <c r="F173" s="213"/>
      <c r="G173" s="216"/>
      <c r="H173" s="216"/>
    </row>
    <row r="174" spans="1:39" ht="15.6" x14ac:dyDescent="0.25">
      <c r="A174" s="111" t="s">
        <v>84</v>
      </c>
      <c r="B174" s="59" t="s">
        <v>85</v>
      </c>
      <c r="C174" s="35" t="s">
        <v>380</v>
      </c>
      <c r="D174" s="71">
        <v>4.1100000000000003</v>
      </c>
      <c r="E174" s="214"/>
      <c r="F174" s="213"/>
      <c r="G174" s="216"/>
      <c r="H174" s="216"/>
    </row>
    <row r="175" spans="1:39" ht="15.6" x14ac:dyDescent="0.25">
      <c r="A175" s="111" t="s">
        <v>87</v>
      </c>
      <c r="B175" s="38" t="s">
        <v>88</v>
      </c>
      <c r="C175" s="30" t="s">
        <v>380</v>
      </c>
      <c r="D175" s="72">
        <v>0.9</v>
      </c>
      <c r="E175" s="214"/>
      <c r="F175" s="213"/>
      <c r="G175" s="216"/>
      <c r="H175" s="216"/>
    </row>
    <row r="176" spans="1:39" x14ac:dyDescent="0.25">
      <c r="A176" s="62" t="s">
        <v>416</v>
      </c>
      <c r="B176" s="38" t="s">
        <v>89</v>
      </c>
      <c r="C176" s="30"/>
      <c r="D176" s="71"/>
      <c r="E176" s="214"/>
      <c r="F176" s="213"/>
      <c r="G176" s="216"/>
      <c r="H176" s="216"/>
    </row>
    <row r="177" spans="1:39" ht="15.6" x14ac:dyDescent="0.25">
      <c r="A177" s="62" t="s">
        <v>414</v>
      </c>
      <c r="B177" s="67" t="s">
        <v>382</v>
      </c>
      <c r="C177" s="30"/>
      <c r="D177" s="71"/>
      <c r="E177" s="214"/>
      <c r="F177" s="213"/>
      <c r="G177" s="216"/>
      <c r="H177" s="216"/>
    </row>
    <row r="178" spans="1:39" ht="15.6" x14ac:dyDescent="0.25">
      <c r="A178" s="62" t="s">
        <v>415</v>
      </c>
      <c r="B178" s="38" t="s">
        <v>90</v>
      </c>
      <c r="C178" s="30" t="s">
        <v>380</v>
      </c>
      <c r="D178" s="71">
        <v>0.53</v>
      </c>
      <c r="E178" s="222"/>
      <c r="F178" s="213"/>
      <c r="G178" s="216"/>
      <c r="H178" s="216"/>
    </row>
    <row r="179" spans="1:39" ht="15.6" x14ac:dyDescent="0.25">
      <c r="A179" s="62" t="s">
        <v>417</v>
      </c>
      <c r="B179" s="38" t="s">
        <v>91</v>
      </c>
      <c r="C179" s="30" t="s">
        <v>380</v>
      </c>
      <c r="D179" s="71">
        <v>1.1100000000000001</v>
      </c>
      <c r="E179" s="222"/>
      <c r="F179" s="213"/>
      <c r="G179" s="216"/>
      <c r="H179" s="216"/>
    </row>
    <row r="180" spans="1:39" ht="15.6" x14ac:dyDescent="0.25">
      <c r="A180" s="62" t="s">
        <v>418</v>
      </c>
      <c r="B180" s="38" t="s">
        <v>340</v>
      </c>
      <c r="C180" s="30" t="s">
        <v>380</v>
      </c>
      <c r="D180" s="246">
        <v>0.32</v>
      </c>
      <c r="E180" s="222"/>
      <c r="F180" s="213"/>
      <c r="G180" s="216"/>
      <c r="H180" s="216"/>
    </row>
    <row r="181" spans="1:39" ht="15.6" x14ac:dyDescent="0.25">
      <c r="A181" s="62" t="s">
        <v>419</v>
      </c>
      <c r="B181" s="38" t="s">
        <v>93</v>
      </c>
      <c r="C181" s="30" t="s">
        <v>380</v>
      </c>
      <c r="D181" s="246">
        <v>1.1000000000000001</v>
      </c>
      <c r="E181" s="222"/>
      <c r="F181" s="213"/>
      <c r="G181" s="216"/>
      <c r="H181" s="216"/>
    </row>
    <row r="182" spans="1:39" ht="15.6" x14ac:dyDescent="0.25">
      <c r="A182" s="62" t="s">
        <v>420</v>
      </c>
      <c r="B182" s="38" t="s">
        <v>254</v>
      </c>
      <c r="C182" s="30" t="s">
        <v>380</v>
      </c>
      <c r="D182" s="246">
        <v>0.79</v>
      </c>
      <c r="E182" s="222"/>
      <c r="F182" s="213"/>
      <c r="G182" s="216"/>
      <c r="H182" s="216"/>
    </row>
    <row r="183" spans="1:39" s="229" customFormat="1" ht="15.6" x14ac:dyDescent="0.25">
      <c r="A183" s="62" t="s">
        <v>428</v>
      </c>
      <c r="B183" s="38" t="s">
        <v>461</v>
      </c>
      <c r="C183" s="30" t="s">
        <v>380</v>
      </c>
      <c r="D183" s="272">
        <v>1.98</v>
      </c>
      <c r="E183" s="214"/>
      <c r="F183" s="213"/>
      <c r="G183" s="216"/>
      <c r="H183" s="216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  <c r="AI183" s="228"/>
      <c r="AJ183" s="228"/>
      <c r="AK183" s="228"/>
      <c r="AL183" s="228"/>
      <c r="AM183" s="228"/>
    </row>
    <row r="184" spans="1:39" s="229" customFormat="1" ht="15.6" x14ac:dyDescent="0.25">
      <c r="A184" s="62" t="s">
        <v>429</v>
      </c>
      <c r="B184" s="38" t="s">
        <v>258</v>
      </c>
      <c r="C184" s="30" t="s">
        <v>380</v>
      </c>
      <c r="D184" s="245">
        <v>1.52</v>
      </c>
      <c r="E184" s="214"/>
      <c r="F184" s="213"/>
      <c r="G184" s="216"/>
      <c r="H184" s="216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228"/>
      <c r="AK184" s="228"/>
      <c r="AL184" s="228"/>
      <c r="AM184" s="228"/>
    </row>
    <row r="185" spans="1:39" s="229" customFormat="1" ht="15.6" x14ac:dyDescent="0.25">
      <c r="A185" s="62" t="s">
        <v>425</v>
      </c>
      <c r="B185" s="38" t="s">
        <v>383</v>
      </c>
      <c r="C185" s="30"/>
      <c r="D185" s="245"/>
      <c r="E185" s="214"/>
      <c r="F185" s="213"/>
      <c r="G185" s="216"/>
      <c r="H185" s="216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228"/>
      <c r="AK185" s="228"/>
      <c r="AL185" s="228"/>
      <c r="AM185" s="228"/>
    </row>
    <row r="186" spans="1:39" ht="26.4" x14ac:dyDescent="0.25">
      <c r="A186" s="62" t="s">
        <v>426</v>
      </c>
      <c r="B186" s="38" t="s">
        <v>459</v>
      </c>
      <c r="C186" s="30" t="s">
        <v>380</v>
      </c>
      <c r="D186" s="245">
        <v>0.41</v>
      </c>
      <c r="E186" s="214"/>
      <c r="F186" s="213"/>
      <c r="G186" s="216"/>
      <c r="H186" s="216"/>
    </row>
    <row r="187" spans="1:39" ht="15.6" x14ac:dyDescent="0.25">
      <c r="A187" s="62" t="s">
        <v>427</v>
      </c>
      <c r="B187" s="38" t="s">
        <v>97</v>
      </c>
      <c r="C187" s="30" t="s">
        <v>380</v>
      </c>
      <c r="D187" s="245">
        <v>0.4</v>
      </c>
      <c r="E187" s="214"/>
      <c r="F187" s="213"/>
      <c r="G187" s="216"/>
      <c r="H187" s="216"/>
    </row>
    <row r="188" spans="1:39" x14ac:dyDescent="0.25">
      <c r="A188" s="85"/>
      <c r="B188" s="64" t="s">
        <v>98</v>
      </c>
      <c r="C188" s="37"/>
      <c r="D188" s="245"/>
      <c r="E188" s="214"/>
      <c r="F188" s="217"/>
      <c r="G188" s="216"/>
      <c r="H188" s="216"/>
    </row>
    <row r="189" spans="1:39" x14ac:dyDescent="0.25">
      <c r="A189" s="118" t="s">
        <v>99</v>
      </c>
      <c r="B189" s="64" t="s">
        <v>100</v>
      </c>
      <c r="C189" s="21"/>
      <c r="D189" s="245"/>
      <c r="E189" s="214"/>
      <c r="F189" s="214"/>
      <c r="G189" s="216"/>
      <c r="H189" s="216"/>
    </row>
    <row r="190" spans="1:39" ht="15.6" x14ac:dyDescent="0.25">
      <c r="A190" s="62" t="s">
        <v>101</v>
      </c>
      <c r="B190" s="38" t="s">
        <v>102</v>
      </c>
      <c r="C190" s="30" t="s">
        <v>384</v>
      </c>
      <c r="D190" s="245">
        <v>13.6</v>
      </c>
      <c r="E190" s="222"/>
      <c r="F190" s="213"/>
      <c r="G190" s="216"/>
      <c r="H190" s="216"/>
    </row>
    <row r="191" spans="1:39" ht="15.6" x14ac:dyDescent="0.25">
      <c r="A191" s="62" t="s">
        <v>103</v>
      </c>
      <c r="B191" s="38" t="s">
        <v>104</v>
      </c>
      <c r="C191" s="30" t="s">
        <v>380</v>
      </c>
      <c r="D191" s="245">
        <v>3.1</v>
      </c>
      <c r="E191" s="222"/>
      <c r="F191" s="213"/>
      <c r="G191" s="216"/>
      <c r="H191" s="216"/>
    </row>
    <row r="192" spans="1:39" ht="15.6" x14ac:dyDescent="0.25">
      <c r="A192" s="62" t="s">
        <v>105</v>
      </c>
      <c r="B192" s="38" t="s">
        <v>106</v>
      </c>
      <c r="C192" s="30" t="s">
        <v>384</v>
      </c>
      <c r="D192" s="245">
        <v>12.4</v>
      </c>
      <c r="E192" s="214"/>
      <c r="F192" s="213"/>
      <c r="G192" s="216"/>
      <c r="H192" s="216"/>
    </row>
    <row r="193" spans="1:39" x14ac:dyDescent="0.25">
      <c r="A193" s="67"/>
      <c r="B193" s="64" t="s">
        <v>107</v>
      </c>
      <c r="C193" s="37"/>
      <c r="D193" s="245"/>
      <c r="E193" s="214"/>
      <c r="F193" s="217"/>
      <c r="G193" s="216"/>
      <c r="H193" s="216"/>
    </row>
    <row r="194" spans="1:39" x14ac:dyDescent="0.25">
      <c r="A194" s="118" t="s">
        <v>20</v>
      </c>
      <c r="B194" s="64" t="s">
        <v>21</v>
      </c>
      <c r="C194" s="58"/>
      <c r="D194" s="245"/>
      <c r="E194" s="222"/>
      <c r="F194" s="222"/>
      <c r="G194" s="216"/>
      <c r="H194" s="216"/>
    </row>
    <row r="195" spans="1:39" x14ac:dyDescent="0.25">
      <c r="A195" s="62" t="s">
        <v>108</v>
      </c>
      <c r="B195" s="38" t="s">
        <v>109</v>
      </c>
      <c r="C195" s="30" t="s">
        <v>33</v>
      </c>
      <c r="D195" s="245">
        <v>12.05</v>
      </c>
      <c r="E195" s="214"/>
      <c r="F195" s="213"/>
      <c r="G195" s="216"/>
      <c r="H195" s="216"/>
    </row>
    <row r="196" spans="1:39" x14ac:dyDescent="0.25">
      <c r="A196" s="62" t="s">
        <v>110</v>
      </c>
      <c r="B196" s="67" t="s">
        <v>256</v>
      </c>
      <c r="C196" s="35"/>
      <c r="D196" s="245"/>
      <c r="E196" s="214"/>
      <c r="F196" s="213"/>
      <c r="G196" s="216"/>
      <c r="H196" s="216"/>
    </row>
    <row r="197" spans="1:39" s="218" customFormat="1" ht="15.6" x14ac:dyDescent="0.25">
      <c r="A197" s="129" t="s">
        <v>112</v>
      </c>
      <c r="B197" s="130" t="s">
        <v>113</v>
      </c>
      <c r="C197" s="84" t="s">
        <v>384</v>
      </c>
      <c r="D197" s="270">
        <v>25.31</v>
      </c>
      <c r="E197" s="237"/>
      <c r="F197" s="231"/>
      <c r="G197" s="216"/>
      <c r="H197" s="216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</row>
    <row r="198" spans="1:39" x14ac:dyDescent="0.25">
      <c r="A198" s="62" t="s">
        <v>22</v>
      </c>
      <c r="B198" s="38" t="s">
        <v>23</v>
      </c>
      <c r="C198" s="30" t="s">
        <v>24</v>
      </c>
      <c r="D198" s="245"/>
      <c r="E198" s="222"/>
      <c r="F198" s="213"/>
      <c r="G198" s="216"/>
      <c r="H198" s="216"/>
    </row>
    <row r="199" spans="1:39" ht="15.6" x14ac:dyDescent="0.25">
      <c r="A199" s="62" t="s">
        <v>118</v>
      </c>
      <c r="B199" s="38" t="s">
        <v>292</v>
      </c>
      <c r="C199" s="30" t="s">
        <v>381</v>
      </c>
      <c r="D199" s="272">
        <v>16.02</v>
      </c>
      <c r="E199" s="222"/>
      <c r="F199" s="213"/>
      <c r="G199" s="216"/>
      <c r="H199" s="216"/>
    </row>
    <row r="200" spans="1:39" x14ac:dyDescent="0.25">
      <c r="A200" s="62"/>
      <c r="B200" s="64" t="s">
        <v>120</v>
      </c>
      <c r="C200" s="37"/>
      <c r="D200" s="245"/>
      <c r="E200" s="214"/>
      <c r="F200" s="217"/>
      <c r="G200" s="216"/>
      <c r="H200" s="216"/>
    </row>
    <row r="201" spans="1:39" x14ac:dyDescent="0.25">
      <c r="A201" s="41" t="s">
        <v>121</v>
      </c>
      <c r="B201" s="70" t="s">
        <v>122</v>
      </c>
      <c r="C201" s="30"/>
      <c r="D201" s="245"/>
      <c r="E201" s="222"/>
      <c r="F201" s="222"/>
      <c r="G201" s="216"/>
      <c r="H201" s="216"/>
    </row>
    <row r="202" spans="1:39" s="229" customFormat="1" x14ac:dyDescent="0.25">
      <c r="A202" s="43" t="s">
        <v>123</v>
      </c>
      <c r="B202" s="62" t="s">
        <v>124</v>
      </c>
      <c r="C202" s="30"/>
      <c r="D202" s="245"/>
      <c r="E202" s="214"/>
      <c r="F202" s="214"/>
      <c r="G202" s="216"/>
      <c r="H202" s="216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</row>
    <row r="203" spans="1:39" s="229" customFormat="1" x14ac:dyDescent="0.25">
      <c r="A203" s="43" t="s">
        <v>127</v>
      </c>
      <c r="B203" s="38" t="s">
        <v>128</v>
      </c>
      <c r="C203" s="30" t="s">
        <v>24</v>
      </c>
      <c r="D203" s="245"/>
      <c r="E203" s="214"/>
      <c r="F203" s="213"/>
      <c r="G203" s="216"/>
      <c r="H203" s="216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</row>
    <row r="204" spans="1:39" s="229" customFormat="1" ht="15.6" x14ac:dyDescent="0.25">
      <c r="A204" s="43" t="s">
        <v>129</v>
      </c>
      <c r="B204" s="38" t="s">
        <v>341</v>
      </c>
      <c r="C204" s="30" t="s">
        <v>384</v>
      </c>
      <c r="D204" s="245">
        <v>22.26</v>
      </c>
      <c r="E204" s="214"/>
      <c r="F204" s="213"/>
      <c r="G204" s="216"/>
      <c r="H204" s="216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  <c r="AK204" s="228"/>
      <c r="AL204" s="228"/>
      <c r="AM204" s="228"/>
    </row>
    <row r="205" spans="1:39" s="229" customFormat="1" ht="15.6" x14ac:dyDescent="0.25">
      <c r="A205" s="43" t="s">
        <v>131</v>
      </c>
      <c r="B205" s="38" t="s">
        <v>259</v>
      </c>
      <c r="C205" s="30" t="s">
        <v>384</v>
      </c>
      <c r="D205" s="245">
        <v>84.72</v>
      </c>
      <c r="E205" s="214"/>
      <c r="F205" s="213"/>
      <c r="G205" s="216"/>
      <c r="H205" s="216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  <c r="AK205" s="228"/>
      <c r="AL205" s="228"/>
      <c r="AM205" s="228"/>
    </row>
    <row r="206" spans="1:39" s="229" customFormat="1" ht="15.6" x14ac:dyDescent="0.25">
      <c r="A206" s="43" t="s">
        <v>132</v>
      </c>
      <c r="B206" s="38" t="s">
        <v>133</v>
      </c>
      <c r="C206" s="30" t="s">
        <v>384</v>
      </c>
      <c r="D206" s="245">
        <v>1.44</v>
      </c>
      <c r="E206" s="214"/>
      <c r="F206" s="213"/>
      <c r="G206" s="216"/>
      <c r="H206" s="216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</row>
    <row r="207" spans="1:39" x14ac:dyDescent="0.25">
      <c r="A207" s="43" t="s">
        <v>134</v>
      </c>
      <c r="B207" s="67" t="s">
        <v>135</v>
      </c>
      <c r="C207" s="35"/>
      <c r="D207" s="245"/>
      <c r="E207" s="214"/>
      <c r="F207" s="213"/>
      <c r="G207" s="216"/>
      <c r="H207" s="216"/>
    </row>
    <row r="208" spans="1:39" ht="15.6" x14ac:dyDescent="0.25">
      <c r="A208" s="15" t="s">
        <v>136</v>
      </c>
      <c r="B208" s="96" t="s">
        <v>137</v>
      </c>
      <c r="C208" s="30" t="s">
        <v>384</v>
      </c>
      <c r="D208" s="245">
        <v>7.08</v>
      </c>
      <c r="E208" s="214"/>
      <c r="F208" s="213"/>
      <c r="G208" s="216"/>
      <c r="H208" s="216"/>
    </row>
    <row r="209" spans="1:8" ht="15.6" x14ac:dyDescent="0.25">
      <c r="A209" s="43" t="s">
        <v>138</v>
      </c>
      <c r="B209" s="67" t="s">
        <v>139</v>
      </c>
      <c r="C209" s="30" t="s">
        <v>384</v>
      </c>
      <c r="D209" s="245">
        <v>8.8000000000000007</v>
      </c>
      <c r="E209" s="214"/>
      <c r="F209" s="213"/>
      <c r="G209" s="216"/>
      <c r="H209" s="216"/>
    </row>
    <row r="210" spans="1:8" x14ac:dyDescent="0.25">
      <c r="A210" s="62"/>
      <c r="B210" s="64" t="s">
        <v>141</v>
      </c>
      <c r="C210" s="37"/>
      <c r="D210" s="245"/>
      <c r="E210" s="214"/>
      <c r="F210" s="217"/>
      <c r="G210" s="216"/>
      <c r="H210" s="216"/>
    </row>
    <row r="211" spans="1:8" x14ac:dyDescent="0.25">
      <c r="A211" s="41" t="s">
        <v>142</v>
      </c>
      <c r="B211" s="118" t="s">
        <v>143</v>
      </c>
      <c r="C211" s="245"/>
      <c r="D211" s="245"/>
      <c r="E211" s="214"/>
      <c r="F211" s="214"/>
      <c r="G211" s="216"/>
      <c r="H211" s="216"/>
    </row>
    <row r="212" spans="1:8" x14ac:dyDescent="0.25">
      <c r="A212" s="43" t="s">
        <v>144</v>
      </c>
      <c r="B212" s="67" t="s">
        <v>145</v>
      </c>
      <c r="C212" s="58"/>
      <c r="D212" s="245"/>
      <c r="E212" s="222"/>
      <c r="F212" s="222"/>
      <c r="G212" s="216"/>
      <c r="H212" s="216"/>
    </row>
    <row r="213" spans="1:8" x14ac:dyDescent="0.25">
      <c r="A213" s="43" t="s">
        <v>150</v>
      </c>
      <c r="B213" s="62" t="s">
        <v>151</v>
      </c>
      <c r="C213" s="35" t="s">
        <v>33</v>
      </c>
      <c r="D213" s="72">
        <v>13.95</v>
      </c>
      <c r="E213" s="222"/>
      <c r="F213" s="213"/>
      <c r="G213" s="216"/>
      <c r="H213" s="216"/>
    </row>
    <row r="214" spans="1:8" x14ac:dyDescent="0.25">
      <c r="A214" s="43" t="s">
        <v>152</v>
      </c>
      <c r="B214" s="59" t="s">
        <v>153</v>
      </c>
      <c r="C214" s="35" t="s">
        <v>33</v>
      </c>
      <c r="D214" s="72">
        <v>22.5</v>
      </c>
      <c r="E214" s="222"/>
      <c r="F214" s="213"/>
      <c r="G214" s="216"/>
      <c r="H214" s="216"/>
    </row>
    <row r="215" spans="1:8" ht="15.6" x14ac:dyDescent="0.25">
      <c r="A215" s="43" t="s">
        <v>158</v>
      </c>
      <c r="B215" s="38" t="s">
        <v>157</v>
      </c>
      <c r="C215" s="30" t="s">
        <v>384</v>
      </c>
      <c r="D215" s="72">
        <v>20.93</v>
      </c>
      <c r="E215" s="214"/>
      <c r="F215" s="213"/>
      <c r="G215" s="216"/>
      <c r="H215" s="216"/>
    </row>
    <row r="216" spans="1:8" x14ac:dyDescent="0.25">
      <c r="A216" s="43" t="s">
        <v>163</v>
      </c>
      <c r="B216" s="59" t="s">
        <v>164</v>
      </c>
      <c r="C216" s="35" t="s">
        <v>33</v>
      </c>
      <c r="D216" s="72">
        <v>18.3</v>
      </c>
      <c r="E216" s="222"/>
      <c r="F216" s="213"/>
      <c r="G216" s="216"/>
      <c r="H216" s="216"/>
    </row>
    <row r="217" spans="1:8" x14ac:dyDescent="0.25">
      <c r="A217" s="43" t="s">
        <v>167</v>
      </c>
      <c r="B217" s="96" t="s">
        <v>168</v>
      </c>
      <c r="C217" s="35" t="s">
        <v>33</v>
      </c>
      <c r="D217" s="72">
        <v>4.5</v>
      </c>
      <c r="E217" s="214"/>
      <c r="F217" s="213"/>
      <c r="G217" s="216"/>
      <c r="H217" s="216"/>
    </row>
    <row r="218" spans="1:8" x14ac:dyDescent="0.25">
      <c r="A218" s="43" t="s">
        <v>169</v>
      </c>
      <c r="B218" s="59" t="s">
        <v>170</v>
      </c>
      <c r="C218" s="30" t="s">
        <v>33</v>
      </c>
      <c r="D218" s="72">
        <v>12</v>
      </c>
      <c r="E218" s="214"/>
      <c r="F218" s="213"/>
      <c r="G218" s="216"/>
      <c r="H218" s="216"/>
    </row>
    <row r="219" spans="1:8" x14ac:dyDescent="0.25">
      <c r="A219" s="43"/>
      <c r="B219" s="64" t="s">
        <v>171</v>
      </c>
      <c r="C219" s="1"/>
      <c r="D219" s="245"/>
      <c r="E219" s="222"/>
      <c r="F219" s="217"/>
      <c r="G219" s="216"/>
      <c r="H219" s="216"/>
    </row>
    <row r="220" spans="1:8" x14ac:dyDescent="0.25">
      <c r="A220" s="41" t="s">
        <v>27</v>
      </c>
      <c r="B220" s="70" t="s">
        <v>28</v>
      </c>
      <c r="C220" s="35"/>
      <c r="D220" s="245"/>
      <c r="E220" s="222"/>
      <c r="F220" s="222"/>
      <c r="G220" s="216"/>
      <c r="H220" s="216"/>
    </row>
    <row r="221" spans="1:8" x14ac:dyDescent="0.25">
      <c r="A221" s="43" t="s">
        <v>29</v>
      </c>
      <c r="B221" s="139" t="s">
        <v>30</v>
      </c>
      <c r="C221" s="35"/>
      <c r="D221" s="245"/>
      <c r="E221" s="214"/>
      <c r="F221" s="214"/>
      <c r="G221" s="216"/>
      <c r="H221" s="216"/>
    </row>
    <row r="222" spans="1:8" x14ac:dyDescent="0.25">
      <c r="A222" s="43" t="s">
        <v>31</v>
      </c>
      <c r="B222" s="139" t="s">
        <v>32</v>
      </c>
      <c r="C222" s="30" t="s">
        <v>33</v>
      </c>
      <c r="D222" s="72">
        <v>4.9000000000000004</v>
      </c>
      <c r="E222" s="214"/>
      <c r="F222" s="213"/>
      <c r="G222" s="216"/>
      <c r="H222" s="216"/>
    </row>
    <row r="223" spans="1:8" x14ac:dyDescent="0.25">
      <c r="A223" s="43"/>
      <c r="B223" s="64" t="s">
        <v>172</v>
      </c>
      <c r="C223" s="1"/>
      <c r="D223" s="245"/>
      <c r="E223" s="214"/>
      <c r="F223" s="217"/>
      <c r="G223" s="216"/>
      <c r="H223" s="216"/>
    </row>
    <row r="224" spans="1:8" x14ac:dyDescent="0.25">
      <c r="A224" s="41" t="s">
        <v>178</v>
      </c>
      <c r="B224" s="70" t="s">
        <v>179</v>
      </c>
      <c r="C224" s="35"/>
      <c r="D224" s="245"/>
      <c r="E224" s="214"/>
      <c r="F224" s="214"/>
      <c r="G224" s="216"/>
      <c r="H224" s="216"/>
    </row>
    <row r="225" spans="1:8" x14ac:dyDescent="0.25">
      <c r="A225" s="43" t="s">
        <v>183</v>
      </c>
      <c r="B225" s="67" t="s">
        <v>184</v>
      </c>
      <c r="C225" s="35"/>
      <c r="D225" s="272"/>
      <c r="E225" s="214"/>
      <c r="F225" s="213"/>
      <c r="G225" s="216"/>
      <c r="H225" s="216"/>
    </row>
    <row r="226" spans="1:8" x14ac:dyDescent="0.25">
      <c r="A226" s="43"/>
      <c r="B226" s="67" t="s">
        <v>342</v>
      </c>
      <c r="C226" s="35" t="s">
        <v>36</v>
      </c>
      <c r="D226" s="245">
        <v>2</v>
      </c>
      <c r="E226" s="214"/>
      <c r="F226" s="213"/>
      <c r="G226" s="216"/>
      <c r="H226" s="216"/>
    </row>
    <row r="227" spans="1:8" x14ac:dyDescent="0.25">
      <c r="A227" s="43" t="s">
        <v>260</v>
      </c>
      <c r="B227" s="62" t="s">
        <v>261</v>
      </c>
      <c r="C227" s="30"/>
      <c r="D227" s="245"/>
      <c r="E227" s="214"/>
      <c r="F227" s="213"/>
      <c r="G227" s="216"/>
      <c r="H227" s="216"/>
    </row>
    <row r="228" spans="1:8" x14ac:dyDescent="0.25">
      <c r="A228" s="43"/>
      <c r="B228" s="67" t="s">
        <v>342</v>
      </c>
      <c r="C228" s="35" t="s">
        <v>36</v>
      </c>
      <c r="D228" s="245">
        <v>2</v>
      </c>
      <c r="E228" s="214"/>
      <c r="F228" s="213"/>
      <c r="G228" s="216"/>
      <c r="H228" s="216"/>
    </row>
    <row r="229" spans="1:8" x14ac:dyDescent="0.25">
      <c r="A229" s="43"/>
      <c r="B229" s="64" t="s">
        <v>190</v>
      </c>
      <c r="C229" s="35"/>
      <c r="D229" s="245"/>
      <c r="E229" s="214"/>
      <c r="F229" s="217"/>
      <c r="G229" s="216"/>
      <c r="H229" s="216"/>
    </row>
    <row r="230" spans="1:8" x14ac:dyDescent="0.25">
      <c r="A230" s="41" t="s">
        <v>191</v>
      </c>
      <c r="B230" s="70" t="s">
        <v>192</v>
      </c>
      <c r="C230" s="35"/>
      <c r="D230" s="245"/>
      <c r="E230" s="214"/>
      <c r="F230" s="214"/>
      <c r="G230" s="216"/>
      <c r="H230" s="216"/>
    </row>
    <row r="231" spans="1:8" x14ac:dyDescent="0.25">
      <c r="A231" s="43" t="s">
        <v>195</v>
      </c>
      <c r="B231" s="38" t="s">
        <v>196</v>
      </c>
      <c r="C231" s="30" t="s">
        <v>56</v>
      </c>
      <c r="D231" s="245">
        <v>27.65</v>
      </c>
      <c r="E231" s="214"/>
      <c r="F231" s="213"/>
      <c r="G231" s="216"/>
      <c r="H231" s="216"/>
    </row>
    <row r="232" spans="1:8" x14ac:dyDescent="0.25">
      <c r="A232" s="43"/>
      <c r="B232" s="70" t="s">
        <v>197</v>
      </c>
      <c r="C232" s="35"/>
      <c r="D232" s="245"/>
      <c r="E232" s="214"/>
      <c r="F232" s="217"/>
      <c r="G232" s="216"/>
      <c r="H232" s="216"/>
    </row>
    <row r="233" spans="1:8" x14ac:dyDescent="0.25">
      <c r="A233" s="41" t="s">
        <v>37</v>
      </c>
      <c r="B233" s="70" t="s">
        <v>38</v>
      </c>
      <c r="C233" s="35"/>
      <c r="D233" s="245"/>
      <c r="E233" s="214"/>
      <c r="F233" s="214"/>
      <c r="G233" s="216"/>
      <c r="H233" s="216"/>
    </row>
    <row r="234" spans="1:8" x14ac:dyDescent="0.25">
      <c r="A234" s="43" t="s">
        <v>207</v>
      </c>
      <c r="B234" s="70" t="s">
        <v>208</v>
      </c>
      <c r="C234" s="35"/>
      <c r="D234" s="245"/>
      <c r="E234" s="214"/>
      <c r="F234" s="213"/>
      <c r="G234" s="216"/>
      <c r="H234" s="216"/>
    </row>
    <row r="235" spans="1:8" x14ac:dyDescent="0.25">
      <c r="A235" s="43" t="s">
        <v>211</v>
      </c>
      <c r="B235" s="67" t="s">
        <v>212</v>
      </c>
      <c r="C235" s="35" t="s">
        <v>36</v>
      </c>
      <c r="D235" s="245">
        <v>2</v>
      </c>
      <c r="E235" s="222"/>
      <c r="F235" s="213"/>
      <c r="G235" s="216"/>
      <c r="H235" s="216"/>
    </row>
    <row r="236" spans="1:8" x14ac:dyDescent="0.25">
      <c r="A236" s="43" t="s">
        <v>262</v>
      </c>
      <c r="B236" s="38" t="s">
        <v>307</v>
      </c>
      <c r="C236" s="30" t="s">
        <v>33</v>
      </c>
      <c r="D236" s="245">
        <v>12</v>
      </c>
      <c r="E236" s="215"/>
      <c r="F236" s="213"/>
      <c r="G236" s="216"/>
      <c r="H236" s="216"/>
    </row>
    <row r="237" spans="1:8" x14ac:dyDescent="0.25">
      <c r="A237" s="43"/>
      <c r="B237" s="70" t="s">
        <v>213</v>
      </c>
      <c r="C237" s="1"/>
      <c r="D237" s="245"/>
      <c r="E237" s="222"/>
      <c r="F237" s="217"/>
      <c r="G237" s="216"/>
      <c r="H237" s="216"/>
    </row>
    <row r="238" spans="1:8" x14ac:dyDescent="0.25">
      <c r="A238" s="41" t="s">
        <v>52</v>
      </c>
      <c r="B238" s="70" t="s">
        <v>53</v>
      </c>
      <c r="C238" s="30"/>
      <c r="D238" s="245"/>
      <c r="E238" s="222"/>
      <c r="F238" s="222"/>
      <c r="G238" s="216"/>
      <c r="H238" s="216"/>
    </row>
    <row r="239" spans="1:8" x14ac:dyDescent="0.25">
      <c r="A239" s="135" t="s">
        <v>319</v>
      </c>
      <c r="B239" s="137" t="s">
        <v>318</v>
      </c>
      <c r="C239" s="74"/>
      <c r="D239" s="272"/>
      <c r="E239" s="222"/>
      <c r="F239" s="213"/>
      <c r="G239" s="216"/>
      <c r="H239" s="216"/>
    </row>
    <row r="240" spans="1:8" x14ac:dyDescent="0.25">
      <c r="A240" s="273" t="s">
        <v>323</v>
      </c>
      <c r="B240" s="29" t="s">
        <v>226</v>
      </c>
      <c r="C240" s="84" t="s">
        <v>225</v>
      </c>
      <c r="D240" s="272">
        <v>1</v>
      </c>
      <c r="E240" s="214"/>
      <c r="F240" s="213"/>
      <c r="G240" s="216"/>
      <c r="H240" s="216"/>
    </row>
    <row r="241" spans="1:8" x14ac:dyDescent="0.25">
      <c r="A241" s="273" t="s">
        <v>324</v>
      </c>
      <c r="B241" s="138" t="s">
        <v>227</v>
      </c>
      <c r="C241" s="74"/>
      <c r="D241" s="272"/>
      <c r="E241" s="214"/>
      <c r="F241" s="213"/>
      <c r="G241" s="216"/>
      <c r="H241" s="216"/>
    </row>
    <row r="242" spans="1:8" ht="15" x14ac:dyDescent="0.35">
      <c r="A242" s="273" t="s">
        <v>387</v>
      </c>
      <c r="B242" s="130" t="s">
        <v>229</v>
      </c>
      <c r="C242" s="74" t="s">
        <v>33</v>
      </c>
      <c r="D242" s="272">
        <v>50</v>
      </c>
      <c r="E242" s="214"/>
      <c r="F242" s="213"/>
      <c r="G242" s="216"/>
      <c r="H242" s="216"/>
    </row>
    <row r="243" spans="1:8" x14ac:dyDescent="0.25">
      <c r="A243" s="273" t="s">
        <v>327</v>
      </c>
      <c r="B243" s="138" t="s">
        <v>232</v>
      </c>
      <c r="C243" s="74"/>
      <c r="D243" s="272"/>
      <c r="E243" s="222"/>
      <c r="F243" s="213"/>
      <c r="G243" s="216"/>
      <c r="H243" s="216"/>
    </row>
    <row r="244" spans="1:8" ht="15" x14ac:dyDescent="0.35">
      <c r="A244" s="273" t="s">
        <v>484</v>
      </c>
      <c r="B244" s="29" t="s">
        <v>235</v>
      </c>
      <c r="C244" s="74" t="s">
        <v>36</v>
      </c>
      <c r="D244" s="245">
        <v>1</v>
      </c>
      <c r="E244" s="222"/>
      <c r="F244" s="213"/>
      <c r="G244" s="216"/>
      <c r="H244" s="216"/>
    </row>
    <row r="245" spans="1:8" x14ac:dyDescent="0.25">
      <c r="A245" s="29" t="s">
        <v>310</v>
      </c>
      <c r="B245" s="120" t="s">
        <v>246</v>
      </c>
      <c r="C245" s="74"/>
      <c r="D245" s="245"/>
      <c r="E245" s="222"/>
      <c r="F245" s="213"/>
      <c r="G245" s="216"/>
      <c r="H245" s="216"/>
    </row>
    <row r="246" spans="1:8" ht="15" x14ac:dyDescent="0.35">
      <c r="A246" s="29" t="s">
        <v>395</v>
      </c>
      <c r="B246" s="29" t="s">
        <v>247</v>
      </c>
      <c r="C246" s="74" t="s">
        <v>36</v>
      </c>
      <c r="D246" s="245">
        <v>2</v>
      </c>
      <c r="E246" s="234"/>
      <c r="F246" s="213"/>
      <c r="G246" s="216"/>
      <c r="H246" s="216"/>
    </row>
    <row r="247" spans="1:8" ht="15" x14ac:dyDescent="0.35">
      <c r="A247" s="29" t="s">
        <v>398</v>
      </c>
      <c r="B247" s="29" t="s">
        <v>250</v>
      </c>
      <c r="C247" s="74" t="s">
        <v>36</v>
      </c>
      <c r="D247" s="245">
        <v>2</v>
      </c>
      <c r="E247" s="234"/>
      <c r="F247" s="213"/>
      <c r="G247" s="216"/>
      <c r="H247" s="216"/>
    </row>
    <row r="248" spans="1:8" x14ac:dyDescent="0.25">
      <c r="A248" s="43"/>
      <c r="B248" s="70" t="s">
        <v>251</v>
      </c>
      <c r="C248" s="30"/>
      <c r="D248" s="246"/>
      <c r="E248" s="222"/>
      <c r="F248" s="235"/>
      <c r="G248" s="216"/>
      <c r="H248" s="216"/>
    </row>
    <row r="249" spans="1:8" x14ac:dyDescent="0.25">
      <c r="A249" s="15"/>
      <c r="B249" s="117" t="s">
        <v>433</v>
      </c>
      <c r="C249" s="30"/>
      <c r="D249" s="246"/>
      <c r="E249" s="222"/>
      <c r="F249" s="235"/>
      <c r="G249" s="216"/>
      <c r="H249" s="216"/>
    </row>
    <row r="250" spans="1:8" x14ac:dyDescent="0.25">
      <c r="A250" s="148" t="s">
        <v>24</v>
      </c>
      <c r="B250" s="148" t="s">
        <v>435</v>
      </c>
      <c r="C250" s="126"/>
      <c r="D250" s="284"/>
      <c r="E250" s="238"/>
      <c r="F250" s="239"/>
      <c r="G250" s="216"/>
      <c r="H250" s="216"/>
    </row>
    <row r="251" spans="1:8" x14ac:dyDescent="0.25">
      <c r="A251" s="240"/>
      <c r="B251" s="236"/>
      <c r="C251" s="241"/>
      <c r="D251" s="242"/>
      <c r="E251" s="243"/>
      <c r="F251" s="243"/>
    </row>
  </sheetData>
  <sheetProtection algorithmName="SHA-512" hashValue="PVPqrfUxnORr42+OnbRTByfHS/usQkDXGmzZwEVV63uIvskVK2ToR0l4CPcDAWV2L0S8zylRPLLsFF+S3wr1uQ==" saltValue="06TFrw9vBq32rEWH4YXfwQ==" spinCount="100000" sheet="1" objects="1" scenarios="1"/>
  <mergeCells count="1">
    <mergeCell ref="A1:F1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4A41-3A20-418C-AA89-325F4C474754}">
  <dimension ref="A5:C11"/>
  <sheetViews>
    <sheetView workbookViewId="0">
      <selection activeCell="C6" sqref="C6"/>
    </sheetView>
  </sheetViews>
  <sheetFormatPr baseColWidth="10" defaultRowHeight="14.4" x14ac:dyDescent="0.3"/>
  <cols>
    <col min="2" max="2" width="97" customWidth="1"/>
    <col min="3" max="3" width="45" customWidth="1"/>
  </cols>
  <sheetData>
    <row r="5" spans="1:3" x14ac:dyDescent="0.3">
      <c r="A5" s="294" t="s">
        <v>490</v>
      </c>
      <c r="B5" s="294"/>
      <c r="C5" s="294"/>
    </row>
    <row r="6" spans="1:3" x14ac:dyDescent="0.3">
      <c r="A6" s="285"/>
      <c r="B6" s="285"/>
      <c r="C6" s="285"/>
    </row>
    <row r="7" spans="1:3" ht="17.399999999999999" x14ac:dyDescent="0.3">
      <c r="A7" s="286" t="s">
        <v>491</v>
      </c>
      <c r="B7" s="286" t="s">
        <v>492</v>
      </c>
      <c r="C7" s="287" t="s">
        <v>499</v>
      </c>
    </row>
    <row r="8" spans="1:3" ht="54" x14ac:dyDescent="0.3">
      <c r="A8" s="288" t="s">
        <v>493</v>
      </c>
      <c r="B8" s="288" t="s">
        <v>494</v>
      </c>
      <c r="C8" s="289"/>
    </row>
    <row r="9" spans="1:3" ht="36" x14ac:dyDescent="0.3">
      <c r="A9" s="288" t="s">
        <v>495</v>
      </c>
      <c r="B9" s="288" t="s">
        <v>496</v>
      </c>
      <c r="C9" s="289"/>
    </row>
    <row r="10" spans="1:3" ht="36" x14ac:dyDescent="0.3">
      <c r="A10" s="288" t="s">
        <v>497</v>
      </c>
      <c r="B10" s="288" t="s">
        <v>498</v>
      </c>
      <c r="C10" s="289"/>
    </row>
    <row r="11" spans="1:3" ht="17.399999999999999" x14ac:dyDescent="0.3">
      <c r="A11" s="290"/>
      <c r="B11" s="287" t="s">
        <v>500</v>
      </c>
      <c r="C11" s="291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LOT 1DQE IJWI TR3-APD</vt:lpstr>
      <vt:lpstr>LOT2 DQETURWIZUMUSARURO TR6 APD</vt:lpstr>
      <vt:lpstr>LOT3 DQE UCRE NYAMABUNO-APD</vt:lpstr>
      <vt:lpstr>RECAP</vt:lpstr>
      <vt:lpstr>'LOT 1DQE IJWI TR3-APD'!Impression_des_titres</vt:lpstr>
      <vt:lpstr>'LOT3 DQE UCRE NYAMABUNO-APD'!Impression_des_titres</vt:lpstr>
      <vt:lpstr>'LOT 1DQE IJWI TR3-APD'!Zone_d_impression</vt:lpstr>
      <vt:lpstr>'LOT2 DQETURWIZUMUSARURO TR6 APD'!Zone_d_impression</vt:lpstr>
      <vt:lpstr>'LOT3 DQE UCRE NYAMABUNO-APD'!Zone_d_impression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 Donatien</dc:creator>
  <cp:lastModifiedBy>ITANGISHAKA, Virginie</cp:lastModifiedBy>
  <cp:lastPrinted>2026-02-17T14:46:23Z</cp:lastPrinted>
  <dcterms:created xsi:type="dcterms:W3CDTF">2025-10-11T09:24:45Z</dcterms:created>
  <dcterms:modified xsi:type="dcterms:W3CDTF">2026-02-17T14:55:30Z</dcterms:modified>
</cp:coreProperties>
</file>