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-my.sharepoint.com/personal/dieudonne_niyakire_enabel_be/Documents/Desktop/Nouveau programme 24-28/Aquisition d'Equipements/Formation Emploi/Marché Solaire 11CEM/CSC/"/>
    </mc:Choice>
  </mc:AlternateContent>
  <xr:revisionPtr revIDLastSave="18" documentId="8_{E5B8F0E5-84A4-4FB6-AE1B-9CEDE4A98CD6}" xr6:coauthVersionLast="47" xr6:coauthVersionMax="47" xr10:uidLastSave="{5093C3A0-E05F-4AD5-9689-D96C05980C3F}"/>
  <bookViews>
    <workbookView xWindow="57480" yWindow="-120" windowWidth="29040" windowHeight="15720" firstSheet="2" activeTab="8" xr2:uid="{1A9DC361-7B22-4652-962D-893B188DC334}"/>
  </bookViews>
  <sheets>
    <sheet name="BPU " sheetId="17" r:id="rId1"/>
    <sheet name="DQE-BUSANGANA" sheetId="20" r:id="rId2"/>
    <sheet name="DQE-MINAGO" sheetId="21" r:id="rId3"/>
    <sheet name="DQE-KIRYAMA" sheetId="22" r:id="rId4"/>
    <sheet name="DQE-MURAMBA" sheetId="23" r:id="rId5"/>
    <sheet name="DQE-NYABISAKA" sheetId="24" r:id="rId6"/>
    <sheet name="DQE-MUSAGA" sheetId="25" r:id="rId7"/>
    <sheet name="Lot1_Zone UE" sheetId="35" r:id="rId8"/>
    <sheet name="Option Obligatoir_LOT1_Zone UE" sheetId="36" r:id="rId9"/>
    <sheet name="Prix Total HTVA" sheetId="34" r:id="rId10"/>
  </sheets>
  <definedNames>
    <definedName name="_xlnm._FilterDatabase" localSheetId="1" hidden="1">'DQE-BUSANGANA'!$A$1:$F$84</definedName>
    <definedName name="_xlnm._FilterDatabase" localSheetId="3" hidden="1">'DQE-KIRYAMA'!$A$2:$F$84</definedName>
    <definedName name="_xlnm._FilterDatabase" localSheetId="2" hidden="1">'DQE-MINAGO'!$A$2:$F$84</definedName>
    <definedName name="_xlnm._FilterDatabase" localSheetId="4" hidden="1">'DQE-MURAMBA'!$A$2:$F$84</definedName>
    <definedName name="_xlnm._FilterDatabase" localSheetId="6" hidden="1">'DQE-MUSAGA'!$A$1:$F$84</definedName>
    <definedName name="_xlnm._FilterDatabase" localSheetId="5" hidden="1">'DQE-NYABISAKA'!$A$2:$F$84</definedName>
    <definedName name="_xlnm._FilterDatabase" localSheetId="7" hidden="1">'Lot1_Zone UE'!$A$2:$F$104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25" l="1"/>
  <c r="F84" i="24"/>
  <c r="F84" i="23"/>
  <c r="F84" i="22"/>
  <c r="F84" i="21"/>
  <c r="F84" i="20"/>
  <c r="A20" i="36"/>
  <c r="A21" i="36"/>
  <c r="A22" i="36"/>
  <c r="A23" i="36"/>
  <c r="A24" i="36"/>
  <c r="A25" i="36"/>
  <c r="A19" i="36"/>
  <c r="A13" i="36"/>
  <c r="A14" i="36"/>
  <c r="A15" i="36"/>
  <c r="A16" i="36"/>
  <c r="A17" i="36"/>
  <c r="A18" i="36"/>
  <c r="A12" i="36"/>
  <c r="A5" i="36"/>
  <c r="A6" i="36"/>
  <c r="A7" i="36"/>
  <c r="A8" i="36"/>
  <c r="A9" i="36"/>
  <c r="A10" i="36"/>
  <c r="A11" i="36"/>
  <c r="A4" i="36"/>
  <c r="A101" i="35"/>
  <c r="A71" i="35"/>
  <c r="A72" i="35"/>
  <c r="A73" i="35"/>
  <c r="A74" i="35"/>
  <c r="A75" i="35"/>
  <c r="A76" i="35"/>
  <c r="A77" i="35"/>
  <c r="A78" i="35"/>
  <c r="A79" i="35"/>
  <c r="A80" i="35"/>
  <c r="A81" i="35"/>
  <c r="A82" i="35"/>
  <c r="A83" i="35"/>
  <c r="A84" i="35"/>
  <c r="A85" i="35"/>
  <c r="A86" i="35"/>
  <c r="A87" i="35"/>
  <c r="A88" i="35"/>
  <c r="A89" i="35"/>
  <c r="A90" i="35"/>
  <c r="A91" i="35"/>
  <c r="A92" i="35"/>
  <c r="A93" i="35"/>
  <c r="A94" i="35"/>
  <c r="A95" i="35"/>
  <c r="A96" i="35"/>
  <c r="A97" i="35"/>
  <c r="A98" i="35"/>
  <c r="A99" i="35"/>
  <c r="A100" i="35"/>
  <c r="A70" i="35"/>
  <c r="A63" i="35"/>
  <c r="A64" i="35"/>
  <c r="A65" i="35"/>
  <c r="A66" i="35"/>
  <c r="A67" i="35"/>
  <c r="A68" i="35"/>
  <c r="A62" i="35"/>
  <c r="A56" i="35"/>
  <c r="A57" i="35"/>
  <c r="A58" i="35"/>
  <c r="A59" i="35"/>
  <c r="A60" i="35"/>
  <c r="A61" i="35"/>
  <c r="A55" i="35"/>
  <c r="A48" i="35"/>
  <c r="A49" i="35"/>
  <c r="A50" i="35"/>
  <c r="A51" i="35"/>
  <c r="A52" i="35"/>
  <c r="A53" i="35"/>
  <c r="A54" i="35"/>
  <c r="A18" i="35"/>
  <c r="A19" i="35"/>
  <c r="A20" i="35"/>
  <c r="A21" i="35"/>
  <c r="A22" i="35"/>
  <c r="A23" i="35"/>
  <c r="A24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40" i="35"/>
  <c r="A41" i="35"/>
  <c r="A42" i="35"/>
  <c r="A43" i="35"/>
  <c r="A44" i="35"/>
  <c r="A45" i="35"/>
  <c r="A46" i="35"/>
  <c r="A47" i="35"/>
  <c r="A12" i="35"/>
  <c r="A13" i="35"/>
  <c r="A14" i="35"/>
  <c r="A15" i="35"/>
  <c r="A16" i="35"/>
  <c r="A17" i="35"/>
  <c r="A11" i="35"/>
  <c r="A5" i="35"/>
  <c r="A6" i="35"/>
  <c r="A7" i="35"/>
  <c r="A8" i="35"/>
  <c r="A9" i="35"/>
  <c r="A10" i="35"/>
  <c r="A4" i="35"/>
  <c r="E20" i="36" l="1"/>
  <c r="F20" i="36" s="1"/>
  <c r="E25" i="36"/>
  <c r="F25" i="36" s="1"/>
  <c r="B76" i="25"/>
  <c r="A76" i="25"/>
  <c r="B76" i="24"/>
  <c r="A76" i="24"/>
  <c r="B76" i="23"/>
  <c r="A76" i="23"/>
  <c r="B76" i="22"/>
  <c r="A76" i="22"/>
  <c r="B76" i="21"/>
  <c r="A76" i="21"/>
  <c r="B76" i="20"/>
  <c r="A76" i="20"/>
  <c r="D17" i="35"/>
  <c r="E12" i="25"/>
  <c r="F12" i="25" s="1"/>
  <c r="C12" i="25"/>
  <c r="B12" i="25"/>
  <c r="A12" i="25"/>
  <c r="C12" i="24"/>
  <c r="B12" i="24"/>
  <c r="A12" i="24"/>
  <c r="E12" i="23"/>
  <c r="F12" i="23" s="1"/>
  <c r="C12" i="23"/>
  <c r="B12" i="23"/>
  <c r="A12" i="23"/>
  <c r="C12" i="22"/>
  <c r="B12" i="22"/>
  <c r="A12" i="22"/>
  <c r="E12" i="21"/>
  <c r="F12" i="21" s="1"/>
  <c r="C12" i="21"/>
  <c r="B12" i="21"/>
  <c r="A12" i="21"/>
  <c r="C12" i="20"/>
  <c r="B12" i="20"/>
  <c r="A12" i="20"/>
  <c r="F81" i="25"/>
  <c r="D101" i="35"/>
  <c r="E101" i="35"/>
  <c r="E82" i="25"/>
  <c r="F82" i="25" s="1"/>
  <c r="C82" i="25"/>
  <c r="B81" i="25"/>
  <c r="B82" i="25"/>
  <c r="A81" i="25"/>
  <c r="A82" i="25"/>
  <c r="E82" i="24"/>
  <c r="F82" i="24" s="1"/>
  <c r="C82" i="24"/>
  <c r="B81" i="24"/>
  <c r="B82" i="24"/>
  <c r="A81" i="24"/>
  <c r="A82" i="24"/>
  <c r="E82" i="23"/>
  <c r="F82" i="23" s="1"/>
  <c r="C82" i="23"/>
  <c r="B81" i="23"/>
  <c r="B82" i="23"/>
  <c r="A81" i="23"/>
  <c r="A82" i="23"/>
  <c r="E82" i="22"/>
  <c r="F82" i="22" s="1"/>
  <c r="C82" i="22"/>
  <c r="B81" i="22"/>
  <c r="B82" i="22"/>
  <c r="A81" i="22"/>
  <c r="A82" i="22"/>
  <c r="E82" i="21"/>
  <c r="F82" i="21" s="1"/>
  <c r="C82" i="21"/>
  <c r="B82" i="21"/>
  <c r="B81" i="21"/>
  <c r="A81" i="21"/>
  <c r="A82" i="21"/>
  <c r="E82" i="20"/>
  <c r="F82" i="20" s="1"/>
  <c r="C82" i="20"/>
  <c r="B81" i="20"/>
  <c r="B82" i="20"/>
  <c r="A81" i="20"/>
  <c r="A82" i="20"/>
  <c r="E12" i="22" l="1"/>
  <c r="F12" i="22" s="1"/>
  <c r="E12" i="20"/>
  <c r="F12" i="20" s="1"/>
  <c r="E12" i="24"/>
  <c r="F12" i="24" s="1"/>
  <c r="E17" i="35"/>
  <c r="F17" i="35" s="1"/>
  <c r="F101" i="35"/>
  <c r="E23" i="36"/>
  <c r="F23" i="36" s="1"/>
  <c r="E22" i="36"/>
  <c r="F22" i="36" s="1"/>
  <c r="E24" i="36"/>
  <c r="F24" i="36" s="1"/>
  <c r="E21" i="36"/>
  <c r="F21" i="36" s="1"/>
  <c r="D13" i="35"/>
  <c r="F54" i="25"/>
  <c r="F57" i="25"/>
  <c r="F61" i="25"/>
  <c r="F66" i="25"/>
  <c r="D81" i="35"/>
  <c r="D82" i="35"/>
  <c r="D83" i="35"/>
  <c r="D84" i="35"/>
  <c r="D86" i="35"/>
  <c r="D88" i="35"/>
  <c r="D90" i="35"/>
  <c r="D92" i="35"/>
  <c r="D93" i="35"/>
  <c r="D94" i="35"/>
  <c r="D96" i="35"/>
  <c r="D97" i="35"/>
  <c r="D98" i="35"/>
  <c r="D99" i="35"/>
  <c r="D26" i="35"/>
  <c r="D28" i="35"/>
  <c r="D29" i="35"/>
  <c r="D30" i="35"/>
  <c r="D32" i="35"/>
  <c r="D33" i="35"/>
  <c r="D35" i="35"/>
  <c r="D36" i="35"/>
  <c r="D37" i="35"/>
  <c r="D38" i="35"/>
  <c r="D39" i="35"/>
  <c r="D40" i="35"/>
  <c r="D41" i="35"/>
  <c r="D42" i="35"/>
  <c r="D43" i="35"/>
  <c r="D44" i="35"/>
  <c r="D45" i="35"/>
  <c r="D46" i="35"/>
  <c r="D19" i="35"/>
  <c r="D20" i="35"/>
  <c r="D21" i="35"/>
  <c r="D22" i="35"/>
  <c r="D23" i="35"/>
  <c r="D24" i="35"/>
  <c r="D25" i="35"/>
  <c r="D14" i="35"/>
  <c r="D15" i="35"/>
  <c r="D16" i="35"/>
  <c r="F29" i="24" l="1"/>
  <c r="F50" i="24"/>
  <c r="F51" i="24"/>
  <c r="F54" i="24"/>
  <c r="F26" i="23"/>
  <c r="F54" i="23"/>
  <c r="F57" i="23"/>
  <c r="F66" i="23"/>
  <c r="F70" i="23"/>
  <c r="F6" i="22"/>
  <c r="F61" i="22"/>
  <c r="C24" i="25"/>
  <c r="B24" i="25"/>
  <c r="A24" i="25"/>
  <c r="C24" i="24"/>
  <c r="B24" i="24"/>
  <c r="A24" i="24"/>
  <c r="C24" i="23"/>
  <c r="A24" i="23"/>
  <c r="B24" i="23"/>
  <c r="C24" i="22"/>
  <c r="B24" i="22"/>
  <c r="A24" i="22"/>
  <c r="C24" i="21"/>
  <c r="B24" i="21"/>
  <c r="A24" i="21"/>
  <c r="C24" i="20"/>
  <c r="B24" i="20"/>
  <c r="A24" i="20"/>
  <c r="F26" i="21"/>
  <c r="C37" i="20"/>
  <c r="C38" i="20"/>
  <c r="C37" i="21"/>
  <c r="D74" i="35" l="1"/>
  <c r="D75" i="35"/>
  <c r="D78" i="35"/>
  <c r="D77" i="35"/>
  <c r="F72" i="20" l="1"/>
  <c r="C80" i="25"/>
  <c r="B80" i="25"/>
  <c r="A80" i="25"/>
  <c r="C79" i="25"/>
  <c r="B79" i="25"/>
  <c r="A79" i="25"/>
  <c r="C78" i="25"/>
  <c r="B78" i="25"/>
  <c r="A78" i="25"/>
  <c r="C77" i="25"/>
  <c r="B77" i="25"/>
  <c r="A77" i="25"/>
  <c r="C75" i="25"/>
  <c r="B75" i="25"/>
  <c r="A75" i="25"/>
  <c r="C74" i="25"/>
  <c r="B74" i="25"/>
  <c r="A74" i="25"/>
  <c r="C73" i="25"/>
  <c r="B73" i="25"/>
  <c r="A73" i="25"/>
  <c r="B72" i="25"/>
  <c r="A72" i="25"/>
  <c r="C71" i="25"/>
  <c r="B71" i="25"/>
  <c r="A71" i="25"/>
  <c r="B70" i="25"/>
  <c r="A70" i="25"/>
  <c r="C69" i="25"/>
  <c r="B69" i="25"/>
  <c r="A69" i="25"/>
  <c r="B68" i="25"/>
  <c r="A68" i="25"/>
  <c r="C67" i="25"/>
  <c r="B67" i="25"/>
  <c r="A67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B61" i="25"/>
  <c r="A61" i="25"/>
  <c r="C60" i="25"/>
  <c r="B60" i="25"/>
  <c r="A60" i="25"/>
  <c r="C59" i="25"/>
  <c r="B59" i="25"/>
  <c r="A59" i="25"/>
  <c r="C58" i="25"/>
  <c r="B58" i="25"/>
  <c r="A58" i="25"/>
  <c r="B57" i="25"/>
  <c r="A57" i="25"/>
  <c r="C56" i="25"/>
  <c r="B56" i="25"/>
  <c r="A56" i="25"/>
  <c r="C55" i="25"/>
  <c r="B55" i="25"/>
  <c r="A55" i="25"/>
  <c r="B54" i="25"/>
  <c r="A54" i="25"/>
  <c r="C53" i="25"/>
  <c r="B53" i="25"/>
  <c r="A53" i="25"/>
  <c r="C52" i="25"/>
  <c r="B52" i="25"/>
  <c r="A52" i="25"/>
  <c r="B51" i="25"/>
  <c r="A51" i="25"/>
  <c r="B50" i="25"/>
  <c r="C48" i="25"/>
  <c r="B48" i="25"/>
  <c r="A48" i="25"/>
  <c r="B47" i="25"/>
  <c r="A47" i="25"/>
  <c r="C46" i="25"/>
  <c r="B46" i="25"/>
  <c r="A46" i="25"/>
  <c r="B45" i="25"/>
  <c r="A45" i="25"/>
  <c r="C44" i="25"/>
  <c r="B44" i="25"/>
  <c r="A44" i="25"/>
  <c r="B43" i="25"/>
  <c r="A43" i="25"/>
  <c r="B42" i="25"/>
  <c r="A42" i="25"/>
  <c r="C41" i="25"/>
  <c r="B41" i="25"/>
  <c r="A41" i="25"/>
  <c r="C40" i="25"/>
  <c r="B40" i="25"/>
  <c r="A40" i="25"/>
  <c r="C39" i="25"/>
  <c r="B39" i="25"/>
  <c r="A39" i="25"/>
  <c r="C38" i="25"/>
  <c r="B38" i="25"/>
  <c r="A38" i="25"/>
  <c r="C37" i="25"/>
  <c r="B37" i="25"/>
  <c r="A37" i="25"/>
  <c r="C36" i="25"/>
  <c r="B36" i="25"/>
  <c r="A36" i="25"/>
  <c r="C35" i="25"/>
  <c r="B35" i="25"/>
  <c r="A35" i="25"/>
  <c r="C34" i="25"/>
  <c r="B34" i="25"/>
  <c r="A34" i="25"/>
  <c r="C33" i="25"/>
  <c r="B33" i="25"/>
  <c r="A33" i="25"/>
  <c r="C32" i="25"/>
  <c r="B32" i="25"/>
  <c r="A32" i="25"/>
  <c r="C31" i="25"/>
  <c r="B31" i="25"/>
  <c r="A31" i="25"/>
  <c r="C30" i="25"/>
  <c r="B30" i="25"/>
  <c r="A30" i="25"/>
  <c r="B29" i="25"/>
  <c r="A29" i="25"/>
  <c r="C28" i="25"/>
  <c r="B28" i="25"/>
  <c r="A28" i="25"/>
  <c r="C27" i="25"/>
  <c r="B27" i="25"/>
  <c r="A27" i="25"/>
  <c r="B26" i="25"/>
  <c r="A26" i="25"/>
  <c r="C25" i="25"/>
  <c r="B25" i="25"/>
  <c r="A25" i="25"/>
  <c r="C23" i="25"/>
  <c r="B23" i="25"/>
  <c r="A23" i="25"/>
  <c r="B22" i="25"/>
  <c r="A22" i="25"/>
  <c r="C21" i="25"/>
  <c r="B21" i="25"/>
  <c r="A21" i="25"/>
  <c r="C20" i="25"/>
  <c r="B20" i="25"/>
  <c r="A20" i="25"/>
  <c r="C19" i="25"/>
  <c r="B19" i="25"/>
  <c r="A19" i="25"/>
  <c r="C18" i="25"/>
  <c r="B18" i="25"/>
  <c r="A18" i="25"/>
  <c r="C17" i="25"/>
  <c r="B17" i="25"/>
  <c r="A17" i="25"/>
  <c r="C16" i="25"/>
  <c r="B16" i="25"/>
  <c r="A16" i="25"/>
  <c r="C15" i="25"/>
  <c r="B15" i="25"/>
  <c r="A15" i="25"/>
  <c r="C14" i="25"/>
  <c r="B14" i="25"/>
  <c r="A14" i="25"/>
  <c r="B13" i="25"/>
  <c r="A13" i="25"/>
  <c r="C11" i="25"/>
  <c r="B11" i="25"/>
  <c r="A11" i="25"/>
  <c r="C10" i="25"/>
  <c r="B10" i="25"/>
  <c r="A10" i="25"/>
  <c r="C9" i="25"/>
  <c r="B9" i="25"/>
  <c r="A9" i="25"/>
  <c r="C8" i="25"/>
  <c r="B8" i="25"/>
  <c r="A8" i="25"/>
  <c r="C7" i="25"/>
  <c r="B7" i="25"/>
  <c r="A7" i="25"/>
  <c r="B6" i="25"/>
  <c r="A6" i="25"/>
  <c r="C5" i="25"/>
  <c r="B5" i="25"/>
  <c r="A5" i="25"/>
  <c r="B4" i="25"/>
  <c r="A4" i="25"/>
  <c r="B3" i="25"/>
  <c r="C2" i="25"/>
  <c r="B2" i="25"/>
  <c r="A2" i="25"/>
  <c r="C80" i="24"/>
  <c r="B80" i="24"/>
  <c r="A80" i="24"/>
  <c r="C79" i="24"/>
  <c r="B79" i="24"/>
  <c r="A79" i="24"/>
  <c r="C78" i="24"/>
  <c r="B78" i="24"/>
  <c r="A78" i="24"/>
  <c r="C77" i="24"/>
  <c r="B77" i="24"/>
  <c r="A77" i="24"/>
  <c r="C75" i="24"/>
  <c r="B75" i="24"/>
  <c r="A75" i="24"/>
  <c r="C74" i="24"/>
  <c r="B74" i="24"/>
  <c r="A74" i="24"/>
  <c r="C73" i="24"/>
  <c r="B73" i="24"/>
  <c r="A73" i="24"/>
  <c r="B72" i="24"/>
  <c r="A72" i="24"/>
  <c r="C71" i="24"/>
  <c r="B71" i="24"/>
  <c r="A71" i="24"/>
  <c r="B70" i="24"/>
  <c r="A70" i="24"/>
  <c r="C69" i="24"/>
  <c r="B69" i="24"/>
  <c r="A69" i="24"/>
  <c r="B68" i="24"/>
  <c r="A68" i="24"/>
  <c r="C67" i="24"/>
  <c r="B67" i="24"/>
  <c r="A67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B61" i="24"/>
  <c r="A61" i="24"/>
  <c r="C60" i="24"/>
  <c r="B60" i="24"/>
  <c r="A60" i="24"/>
  <c r="C59" i="24"/>
  <c r="B59" i="24"/>
  <c r="A59" i="24"/>
  <c r="C58" i="24"/>
  <c r="B58" i="24"/>
  <c r="A58" i="24"/>
  <c r="B57" i="24"/>
  <c r="A57" i="24"/>
  <c r="C56" i="24"/>
  <c r="B56" i="24"/>
  <c r="A56" i="24"/>
  <c r="C55" i="24"/>
  <c r="B55" i="24"/>
  <c r="A55" i="24"/>
  <c r="B54" i="24"/>
  <c r="A54" i="24"/>
  <c r="C53" i="24"/>
  <c r="B53" i="24"/>
  <c r="A53" i="24"/>
  <c r="C52" i="24"/>
  <c r="B52" i="24"/>
  <c r="A52" i="24"/>
  <c r="B51" i="24"/>
  <c r="A51" i="24"/>
  <c r="B50" i="24"/>
  <c r="C48" i="24"/>
  <c r="B48" i="24"/>
  <c r="A48" i="24"/>
  <c r="B47" i="24"/>
  <c r="A47" i="24"/>
  <c r="C46" i="24"/>
  <c r="B46" i="24"/>
  <c r="A46" i="24"/>
  <c r="B45" i="24"/>
  <c r="A45" i="24"/>
  <c r="C44" i="24"/>
  <c r="B44" i="24"/>
  <c r="A44" i="24"/>
  <c r="B43" i="24"/>
  <c r="A43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B29" i="24"/>
  <c r="A29" i="24"/>
  <c r="C28" i="24"/>
  <c r="B28" i="24"/>
  <c r="A28" i="24"/>
  <c r="C27" i="24"/>
  <c r="B27" i="24"/>
  <c r="A27" i="24"/>
  <c r="B26" i="24"/>
  <c r="A26" i="24"/>
  <c r="C25" i="24"/>
  <c r="B25" i="24"/>
  <c r="A25" i="24"/>
  <c r="C23" i="24"/>
  <c r="B23" i="24"/>
  <c r="A23" i="24"/>
  <c r="B22" i="24"/>
  <c r="A22" i="24"/>
  <c r="C21" i="24"/>
  <c r="B21" i="24"/>
  <c r="A21" i="24"/>
  <c r="C20" i="24"/>
  <c r="B20" i="24"/>
  <c r="A20" i="24"/>
  <c r="C19" i="24"/>
  <c r="B19" i="24"/>
  <c r="A19" i="24"/>
  <c r="C18" i="24"/>
  <c r="B18" i="24"/>
  <c r="A18" i="24"/>
  <c r="C17" i="24"/>
  <c r="B17" i="24"/>
  <c r="A17" i="24"/>
  <c r="C16" i="24"/>
  <c r="B16" i="24"/>
  <c r="A16" i="24"/>
  <c r="C15" i="24"/>
  <c r="B15" i="24"/>
  <c r="A15" i="24"/>
  <c r="C14" i="24"/>
  <c r="B14" i="24"/>
  <c r="A14" i="24"/>
  <c r="B13" i="24"/>
  <c r="A13" i="24"/>
  <c r="C11" i="24"/>
  <c r="B11" i="24"/>
  <c r="A11" i="24"/>
  <c r="C10" i="24"/>
  <c r="B10" i="24"/>
  <c r="A10" i="24"/>
  <c r="C9" i="24"/>
  <c r="B9" i="24"/>
  <c r="A9" i="24"/>
  <c r="C8" i="24"/>
  <c r="B8" i="24"/>
  <c r="A8" i="24"/>
  <c r="C7" i="24"/>
  <c r="B7" i="24"/>
  <c r="A7" i="24"/>
  <c r="B6" i="24"/>
  <c r="A6" i="24"/>
  <c r="C5" i="24"/>
  <c r="B5" i="24"/>
  <c r="A5" i="24"/>
  <c r="B4" i="24"/>
  <c r="A4" i="24"/>
  <c r="B3" i="24"/>
  <c r="C2" i="24"/>
  <c r="B2" i="24"/>
  <c r="A2" i="24"/>
  <c r="C80" i="23"/>
  <c r="B80" i="23"/>
  <c r="A80" i="23"/>
  <c r="C79" i="23"/>
  <c r="B79" i="23"/>
  <c r="A79" i="23"/>
  <c r="C78" i="23"/>
  <c r="B78" i="23"/>
  <c r="A78" i="23"/>
  <c r="C77" i="23"/>
  <c r="B77" i="23"/>
  <c r="A77" i="23"/>
  <c r="C75" i="23"/>
  <c r="B75" i="23"/>
  <c r="A75" i="23"/>
  <c r="C74" i="23"/>
  <c r="B74" i="23"/>
  <c r="A74" i="23"/>
  <c r="C73" i="23"/>
  <c r="B73" i="23"/>
  <c r="A73" i="23"/>
  <c r="B72" i="23"/>
  <c r="A72" i="23"/>
  <c r="C71" i="23"/>
  <c r="B71" i="23"/>
  <c r="A71" i="23"/>
  <c r="B70" i="23"/>
  <c r="A70" i="23"/>
  <c r="C69" i="23"/>
  <c r="B69" i="23"/>
  <c r="A69" i="23"/>
  <c r="B68" i="23"/>
  <c r="A68" i="23"/>
  <c r="C67" i="23"/>
  <c r="B67" i="23"/>
  <c r="A67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B61" i="23"/>
  <c r="A61" i="23"/>
  <c r="C60" i="23"/>
  <c r="B60" i="23"/>
  <c r="A60" i="23"/>
  <c r="C59" i="23"/>
  <c r="B59" i="23"/>
  <c r="A59" i="23"/>
  <c r="C58" i="23"/>
  <c r="B58" i="23"/>
  <c r="A58" i="23"/>
  <c r="B57" i="23"/>
  <c r="A57" i="23"/>
  <c r="C56" i="23"/>
  <c r="B56" i="23"/>
  <c r="A56" i="23"/>
  <c r="C55" i="23"/>
  <c r="B55" i="23"/>
  <c r="A55" i="23"/>
  <c r="B54" i="23"/>
  <c r="A54" i="23"/>
  <c r="C53" i="23"/>
  <c r="B53" i="23"/>
  <c r="A53" i="23"/>
  <c r="C52" i="23"/>
  <c r="B52" i="23"/>
  <c r="A52" i="23"/>
  <c r="B51" i="23"/>
  <c r="A51" i="23"/>
  <c r="B50" i="23"/>
  <c r="C48" i="23"/>
  <c r="B48" i="23"/>
  <c r="A48" i="23"/>
  <c r="B47" i="23"/>
  <c r="A47" i="23"/>
  <c r="C46" i="23"/>
  <c r="B46" i="23"/>
  <c r="A46" i="23"/>
  <c r="B45" i="23"/>
  <c r="A45" i="23"/>
  <c r="C44" i="23"/>
  <c r="B44" i="23"/>
  <c r="A44" i="23"/>
  <c r="B43" i="23"/>
  <c r="A43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B29" i="23"/>
  <c r="A29" i="23"/>
  <c r="C28" i="23"/>
  <c r="B28" i="23"/>
  <c r="A28" i="23"/>
  <c r="C27" i="23"/>
  <c r="B27" i="23"/>
  <c r="A27" i="23"/>
  <c r="B26" i="23"/>
  <c r="A26" i="23"/>
  <c r="C25" i="23"/>
  <c r="B25" i="23"/>
  <c r="A25" i="23"/>
  <c r="C23" i="23"/>
  <c r="B23" i="23"/>
  <c r="A23" i="23"/>
  <c r="B22" i="23"/>
  <c r="A22" i="23"/>
  <c r="C21" i="23"/>
  <c r="B21" i="23"/>
  <c r="A21" i="23"/>
  <c r="C20" i="23"/>
  <c r="B20" i="23"/>
  <c r="A20" i="23"/>
  <c r="C19" i="23"/>
  <c r="B19" i="23"/>
  <c r="A19" i="23"/>
  <c r="C18" i="23"/>
  <c r="B18" i="23"/>
  <c r="A18" i="23"/>
  <c r="C17" i="23"/>
  <c r="B17" i="23"/>
  <c r="A17" i="23"/>
  <c r="C16" i="23"/>
  <c r="B16" i="23"/>
  <c r="A16" i="23"/>
  <c r="C15" i="23"/>
  <c r="B15" i="23"/>
  <c r="A15" i="23"/>
  <c r="C14" i="23"/>
  <c r="B14" i="23"/>
  <c r="A14" i="23"/>
  <c r="B13" i="23"/>
  <c r="A13" i="23"/>
  <c r="C11" i="23"/>
  <c r="B11" i="23"/>
  <c r="A11" i="23"/>
  <c r="C10" i="23"/>
  <c r="B10" i="23"/>
  <c r="A10" i="23"/>
  <c r="C9" i="23"/>
  <c r="B9" i="23"/>
  <c r="A9" i="23"/>
  <c r="C8" i="23"/>
  <c r="B8" i="23"/>
  <c r="A8" i="23"/>
  <c r="C7" i="23"/>
  <c r="B7" i="23"/>
  <c r="A7" i="23"/>
  <c r="B6" i="23"/>
  <c r="A6" i="23"/>
  <c r="C5" i="23"/>
  <c r="B5" i="23"/>
  <c r="A5" i="23"/>
  <c r="B4" i="23"/>
  <c r="A4" i="23"/>
  <c r="B3" i="23"/>
  <c r="C2" i="23"/>
  <c r="B2" i="23"/>
  <c r="A2" i="23"/>
  <c r="C80" i="22"/>
  <c r="B80" i="22"/>
  <c r="A80" i="22"/>
  <c r="C79" i="22"/>
  <c r="B79" i="22"/>
  <c r="A79" i="22"/>
  <c r="C78" i="22"/>
  <c r="B78" i="22"/>
  <c r="A78" i="22"/>
  <c r="C77" i="22"/>
  <c r="B77" i="22"/>
  <c r="A77" i="22"/>
  <c r="C75" i="22"/>
  <c r="B75" i="22"/>
  <c r="A75" i="22"/>
  <c r="C74" i="22"/>
  <c r="B74" i="22"/>
  <c r="A74" i="22"/>
  <c r="C73" i="22"/>
  <c r="B73" i="22"/>
  <c r="A73" i="22"/>
  <c r="B72" i="22"/>
  <c r="A72" i="22"/>
  <c r="C71" i="22"/>
  <c r="B71" i="22"/>
  <c r="A71" i="22"/>
  <c r="B70" i="22"/>
  <c r="A70" i="22"/>
  <c r="C69" i="22"/>
  <c r="B69" i="22"/>
  <c r="A69" i="22"/>
  <c r="B68" i="22"/>
  <c r="A68" i="22"/>
  <c r="C67" i="22"/>
  <c r="B67" i="22"/>
  <c r="A67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B61" i="22"/>
  <c r="A61" i="22"/>
  <c r="C60" i="22"/>
  <c r="B60" i="22"/>
  <c r="A60" i="22"/>
  <c r="C59" i="22"/>
  <c r="B59" i="22"/>
  <c r="A59" i="22"/>
  <c r="C58" i="22"/>
  <c r="B58" i="22"/>
  <c r="A58" i="22"/>
  <c r="B57" i="22"/>
  <c r="A57" i="22"/>
  <c r="C56" i="22"/>
  <c r="B56" i="22"/>
  <c r="A56" i="22"/>
  <c r="C55" i="22"/>
  <c r="B55" i="22"/>
  <c r="A55" i="22"/>
  <c r="B54" i="22"/>
  <c r="A54" i="22"/>
  <c r="C53" i="22"/>
  <c r="B53" i="22"/>
  <c r="A53" i="22"/>
  <c r="C52" i="22"/>
  <c r="B52" i="22"/>
  <c r="A52" i="22"/>
  <c r="B51" i="22"/>
  <c r="A51" i="22"/>
  <c r="B50" i="22"/>
  <c r="C48" i="22"/>
  <c r="B48" i="22"/>
  <c r="A48" i="22"/>
  <c r="B47" i="22"/>
  <c r="A47" i="22"/>
  <c r="C46" i="22"/>
  <c r="B46" i="22"/>
  <c r="A46" i="22"/>
  <c r="B45" i="22"/>
  <c r="A45" i="22"/>
  <c r="C44" i="22"/>
  <c r="B44" i="22"/>
  <c r="A44" i="22"/>
  <c r="B43" i="22"/>
  <c r="A43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B29" i="22"/>
  <c r="A29" i="22"/>
  <c r="C28" i="22"/>
  <c r="B28" i="22"/>
  <c r="A28" i="22"/>
  <c r="C27" i="22"/>
  <c r="B27" i="22"/>
  <c r="A27" i="22"/>
  <c r="B26" i="22"/>
  <c r="A26" i="22"/>
  <c r="C25" i="22"/>
  <c r="B25" i="22"/>
  <c r="A25" i="22"/>
  <c r="C23" i="22"/>
  <c r="B23" i="22"/>
  <c r="A23" i="22"/>
  <c r="B22" i="22"/>
  <c r="A22" i="22"/>
  <c r="C21" i="22"/>
  <c r="B21" i="22"/>
  <c r="A21" i="22"/>
  <c r="C20" i="22"/>
  <c r="B20" i="22"/>
  <c r="A20" i="22"/>
  <c r="C19" i="22"/>
  <c r="B19" i="22"/>
  <c r="A19" i="22"/>
  <c r="C18" i="22"/>
  <c r="B18" i="22"/>
  <c r="A18" i="22"/>
  <c r="C17" i="22"/>
  <c r="B17" i="22"/>
  <c r="A17" i="22"/>
  <c r="C16" i="22"/>
  <c r="B16" i="22"/>
  <c r="A16" i="22"/>
  <c r="C15" i="22"/>
  <c r="B15" i="22"/>
  <c r="A15" i="22"/>
  <c r="C14" i="22"/>
  <c r="B14" i="22"/>
  <c r="A14" i="22"/>
  <c r="B13" i="22"/>
  <c r="A13" i="22"/>
  <c r="C11" i="22"/>
  <c r="B11" i="22"/>
  <c r="A11" i="22"/>
  <c r="C10" i="22"/>
  <c r="B10" i="22"/>
  <c r="A10" i="22"/>
  <c r="C9" i="22"/>
  <c r="B9" i="22"/>
  <c r="A9" i="22"/>
  <c r="C8" i="22"/>
  <c r="B8" i="22"/>
  <c r="A8" i="22"/>
  <c r="C7" i="22"/>
  <c r="B7" i="22"/>
  <c r="A7" i="22"/>
  <c r="B6" i="22"/>
  <c r="A6" i="22"/>
  <c r="C5" i="22"/>
  <c r="B5" i="22"/>
  <c r="A5" i="22"/>
  <c r="B4" i="22"/>
  <c r="A4" i="22"/>
  <c r="B3" i="22"/>
  <c r="C2" i="22"/>
  <c r="B2" i="22"/>
  <c r="A2" i="22"/>
  <c r="C80" i="21"/>
  <c r="B80" i="21"/>
  <c r="A80" i="21"/>
  <c r="C79" i="21"/>
  <c r="B79" i="21"/>
  <c r="A79" i="21"/>
  <c r="C78" i="21"/>
  <c r="B78" i="21"/>
  <c r="A78" i="21"/>
  <c r="C77" i="21"/>
  <c r="B77" i="21"/>
  <c r="A77" i="21"/>
  <c r="C75" i="21"/>
  <c r="B75" i="21"/>
  <c r="A75" i="21"/>
  <c r="C74" i="21"/>
  <c r="B74" i="21"/>
  <c r="A74" i="21"/>
  <c r="C73" i="21"/>
  <c r="B73" i="21"/>
  <c r="A73" i="21"/>
  <c r="B72" i="21"/>
  <c r="A72" i="21"/>
  <c r="C71" i="21"/>
  <c r="B71" i="21"/>
  <c r="A71" i="21"/>
  <c r="B70" i="21"/>
  <c r="A70" i="21"/>
  <c r="C69" i="21"/>
  <c r="B69" i="21"/>
  <c r="A69" i="21"/>
  <c r="B68" i="21"/>
  <c r="A68" i="21"/>
  <c r="C67" i="21"/>
  <c r="B67" i="21"/>
  <c r="A67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B61" i="21"/>
  <c r="A61" i="21"/>
  <c r="C60" i="21"/>
  <c r="B60" i="21"/>
  <c r="A60" i="21"/>
  <c r="C59" i="21"/>
  <c r="B59" i="21"/>
  <c r="A59" i="21"/>
  <c r="C58" i="21"/>
  <c r="B58" i="21"/>
  <c r="A58" i="21"/>
  <c r="B57" i="21"/>
  <c r="A57" i="21"/>
  <c r="C56" i="21"/>
  <c r="B56" i="21"/>
  <c r="A56" i="21"/>
  <c r="C55" i="21"/>
  <c r="B55" i="21"/>
  <c r="A55" i="21"/>
  <c r="B54" i="21"/>
  <c r="A54" i="21"/>
  <c r="C53" i="21"/>
  <c r="B53" i="21"/>
  <c r="A53" i="21"/>
  <c r="C52" i="21"/>
  <c r="B52" i="21"/>
  <c r="A52" i="21"/>
  <c r="B51" i="21"/>
  <c r="A51" i="21"/>
  <c r="B50" i="21"/>
  <c r="C48" i="21"/>
  <c r="B48" i="21"/>
  <c r="A48" i="21"/>
  <c r="B47" i="21"/>
  <c r="A47" i="21"/>
  <c r="C46" i="21"/>
  <c r="B46" i="21"/>
  <c r="A46" i="21"/>
  <c r="B45" i="21"/>
  <c r="A45" i="21"/>
  <c r="C44" i="21"/>
  <c r="B44" i="21"/>
  <c r="A44" i="21"/>
  <c r="B43" i="21"/>
  <c r="A43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B33" i="21"/>
  <c r="A33" i="21"/>
  <c r="C32" i="21"/>
  <c r="B32" i="21"/>
  <c r="A32" i="21"/>
  <c r="C31" i="21"/>
  <c r="B31" i="21"/>
  <c r="A31" i="21"/>
  <c r="C30" i="21"/>
  <c r="B30" i="21"/>
  <c r="A30" i="21"/>
  <c r="B29" i="21"/>
  <c r="A29" i="21"/>
  <c r="C28" i="21"/>
  <c r="B28" i="21"/>
  <c r="A28" i="21"/>
  <c r="C27" i="21"/>
  <c r="B27" i="21"/>
  <c r="A27" i="21"/>
  <c r="B26" i="21"/>
  <c r="A26" i="21"/>
  <c r="C25" i="21"/>
  <c r="B25" i="21"/>
  <c r="A25" i="21"/>
  <c r="C23" i="21"/>
  <c r="B23" i="21"/>
  <c r="A23" i="21"/>
  <c r="B22" i="21"/>
  <c r="A22" i="21"/>
  <c r="C21" i="21"/>
  <c r="B21" i="21"/>
  <c r="A21" i="21"/>
  <c r="C20" i="21"/>
  <c r="B20" i="21"/>
  <c r="A20" i="21"/>
  <c r="C19" i="21"/>
  <c r="B19" i="21"/>
  <c r="A19" i="21"/>
  <c r="C18" i="21"/>
  <c r="B18" i="21"/>
  <c r="A18" i="21"/>
  <c r="C17" i="21"/>
  <c r="B17" i="21"/>
  <c r="A17" i="21"/>
  <c r="C16" i="21"/>
  <c r="B16" i="21"/>
  <c r="A16" i="21"/>
  <c r="C15" i="21"/>
  <c r="B15" i="21"/>
  <c r="A15" i="21"/>
  <c r="C14" i="21"/>
  <c r="B14" i="21"/>
  <c r="A14" i="21"/>
  <c r="B13" i="21"/>
  <c r="A13" i="21"/>
  <c r="C11" i="21"/>
  <c r="B11" i="21"/>
  <c r="A11" i="21"/>
  <c r="C10" i="21"/>
  <c r="B10" i="21"/>
  <c r="A10" i="21"/>
  <c r="C9" i="21"/>
  <c r="B9" i="21"/>
  <c r="A9" i="21"/>
  <c r="C8" i="21"/>
  <c r="B8" i="21"/>
  <c r="A8" i="21"/>
  <c r="C7" i="21"/>
  <c r="B7" i="21"/>
  <c r="A7" i="21"/>
  <c r="B6" i="21"/>
  <c r="A6" i="21"/>
  <c r="C5" i="21"/>
  <c r="B5" i="21"/>
  <c r="A5" i="21"/>
  <c r="B4" i="21"/>
  <c r="A4" i="21"/>
  <c r="B3" i="21"/>
  <c r="C2" i="21"/>
  <c r="B2" i="21"/>
  <c r="A2" i="21"/>
  <c r="C52" i="20"/>
  <c r="C53" i="20"/>
  <c r="C55" i="20"/>
  <c r="C56" i="20"/>
  <c r="C58" i="20"/>
  <c r="C59" i="20"/>
  <c r="C60" i="20"/>
  <c r="C62" i="20"/>
  <c r="C63" i="20"/>
  <c r="C64" i="20"/>
  <c r="C65" i="20"/>
  <c r="C67" i="20"/>
  <c r="C69" i="20"/>
  <c r="C71" i="20"/>
  <c r="C73" i="20"/>
  <c r="C74" i="20"/>
  <c r="C75" i="20"/>
  <c r="C77" i="20"/>
  <c r="C78" i="20"/>
  <c r="C79" i="20"/>
  <c r="C80" i="20"/>
  <c r="C5" i="20"/>
  <c r="C7" i="20"/>
  <c r="C8" i="20"/>
  <c r="C9" i="20"/>
  <c r="C10" i="20"/>
  <c r="C11" i="20"/>
  <c r="C14" i="20"/>
  <c r="C15" i="20"/>
  <c r="C16" i="20"/>
  <c r="C17" i="20"/>
  <c r="C18" i="20"/>
  <c r="C19" i="20"/>
  <c r="C20" i="20"/>
  <c r="C21" i="20"/>
  <c r="C23" i="20"/>
  <c r="C25" i="20"/>
  <c r="C27" i="20"/>
  <c r="C28" i="20"/>
  <c r="C30" i="20"/>
  <c r="C31" i="20"/>
  <c r="C32" i="20"/>
  <c r="C33" i="20"/>
  <c r="C34" i="20"/>
  <c r="C35" i="20"/>
  <c r="C36" i="20"/>
  <c r="C39" i="20"/>
  <c r="C40" i="20"/>
  <c r="C41" i="20"/>
  <c r="C44" i="20"/>
  <c r="C46" i="20"/>
  <c r="C48" i="20"/>
  <c r="C2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69" i="20"/>
  <c r="B70" i="20"/>
  <c r="B71" i="20"/>
  <c r="B72" i="20"/>
  <c r="B73" i="20"/>
  <c r="B74" i="20"/>
  <c r="B75" i="20"/>
  <c r="B77" i="20"/>
  <c r="B78" i="20"/>
  <c r="B79" i="20"/>
  <c r="B80" i="20"/>
  <c r="B50" i="20"/>
  <c r="B3" i="20"/>
  <c r="B4" i="20"/>
  <c r="B5" i="20"/>
  <c r="B6" i="20"/>
  <c r="B7" i="20"/>
  <c r="B8" i="20"/>
  <c r="B9" i="20"/>
  <c r="B10" i="20"/>
  <c r="B11" i="20"/>
  <c r="B13" i="20"/>
  <c r="B14" i="20"/>
  <c r="B15" i="20"/>
  <c r="B16" i="20"/>
  <c r="B17" i="20"/>
  <c r="B18" i="20"/>
  <c r="B19" i="20"/>
  <c r="B20" i="20"/>
  <c r="B21" i="20"/>
  <c r="B22" i="20"/>
  <c r="B23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2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7" i="20"/>
  <c r="A78" i="20"/>
  <c r="A79" i="20"/>
  <c r="A80" i="20"/>
  <c r="A6" i="20"/>
  <c r="A7" i="20"/>
  <c r="A8" i="20"/>
  <c r="A9" i="20"/>
  <c r="A10" i="20"/>
  <c r="A11" i="20"/>
  <c r="A13" i="20"/>
  <c r="A14" i="20"/>
  <c r="A15" i="20"/>
  <c r="A16" i="20"/>
  <c r="A17" i="20"/>
  <c r="A18" i="20"/>
  <c r="A19" i="20"/>
  <c r="A20" i="20"/>
  <c r="A21" i="20"/>
  <c r="A22" i="20"/>
  <c r="A23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" i="20"/>
  <c r="A5" i="20"/>
  <c r="A2" i="20"/>
  <c r="E7" i="36" l="1"/>
  <c r="F7" i="36" s="1"/>
  <c r="E8" i="36"/>
  <c r="F8" i="36" s="1"/>
  <c r="E9" i="36"/>
  <c r="F9" i="36" s="1"/>
  <c r="E10" i="36"/>
  <c r="F10" i="36" s="1"/>
  <c r="E11" i="36"/>
  <c r="F11" i="36" s="1"/>
  <c r="E13" i="36"/>
  <c r="F13" i="36" s="1"/>
  <c r="E14" i="36"/>
  <c r="F14" i="36" s="1"/>
  <c r="E15" i="36"/>
  <c r="F15" i="36" s="1"/>
  <c r="E16" i="36"/>
  <c r="F16" i="36" s="1"/>
  <c r="E17" i="36"/>
  <c r="F17" i="36" s="1"/>
  <c r="E18" i="36"/>
  <c r="F18" i="36" s="1"/>
  <c r="E6" i="36"/>
  <c r="F6" i="36" s="1"/>
  <c r="F26" i="36" l="1"/>
  <c r="B3" i="34" s="1"/>
  <c r="E24" i="22" l="1"/>
  <c r="F24" i="22" s="1"/>
  <c r="E24" i="25"/>
  <c r="F24" i="25" s="1"/>
  <c r="E24" i="21"/>
  <c r="F24" i="21" s="1"/>
  <c r="E24" i="20"/>
  <c r="F24" i="20" s="1"/>
  <c r="E24" i="24"/>
  <c r="F24" i="24" s="1"/>
  <c r="E24" i="23"/>
  <c r="F24" i="23" s="1"/>
  <c r="E29" i="35"/>
  <c r="F29" i="35" s="1"/>
  <c r="D71" i="35"/>
  <c r="D72" i="35"/>
  <c r="E14" i="35" l="1"/>
  <c r="F14" i="35" s="1"/>
  <c r="E92" i="35"/>
  <c r="F92" i="35" s="1"/>
  <c r="E72" i="35"/>
  <c r="F72" i="35" s="1"/>
  <c r="E15" i="35"/>
  <c r="F15" i="35" s="1"/>
  <c r="E26" i="35"/>
  <c r="F26" i="35" s="1"/>
  <c r="E41" i="35"/>
  <c r="F41" i="35" s="1"/>
  <c r="E28" i="35"/>
  <c r="F28" i="35" s="1"/>
  <c r="E97" i="35"/>
  <c r="F97" i="35" s="1"/>
  <c r="E93" i="35"/>
  <c r="F93" i="35" s="1"/>
  <c r="E38" i="35"/>
  <c r="F38" i="35" s="1"/>
  <c r="E12" i="35"/>
  <c r="E30" i="35"/>
  <c r="F30" i="35" s="1"/>
  <c r="E98" i="35"/>
  <c r="F98" i="35" s="1"/>
  <c r="E83" i="35"/>
  <c r="F83" i="35" s="1"/>
  <c r="E82" i="35"/>
  <c r="F82" i="35" s="1"/>
  <c r="E42" i="35"/>
  <c r="F42" i="35" s="1"/>
  <c r="E23" i="35"/>
  <c r="F23" i="35" s="1"/>
  <c r="E21" i="35"/>
  <c r="F21" i="35" s="1"/>
  <c r="E96" i="35"/>
  <c r="F96" i="35" s="1"/>
  <c r="E71" i="35"/>
  <c r="F71" i="35" s="1"/>
  <c r="E94" i="35"/>
  <c r="F94" i="35" s="1"/>
  <c r="E39" i="35"/>
  <c r="F39" i="35" s="1"/>
  <c r="E33" i="35"/>
  <c r="F33" i="35" s="1"/>
  <c r="E74" i="35"/>
  <c r="F74" i="35" s="1"/>
  <c r="E36" i="35"/>
  <c r="F36" i="35" s="1"/>
  <c r="E16" i="35"/>
  <c r="F16" i="35" s="1"/>
  <c r="E19" i="35"/>
  <c r="F19" i="35" s="1"/>
  <c r="E37" i="35"/>
  <c r="F37" i="35" s="1"/>
  <c r="E13" i="35"/>
  <c r="E22" i="35"/>
  <c r="F22" i="35" s="1"/>
  <c r="E78" i="35"/>
  <c r="F78" i="35" s="1"/>
  <c r="E32" i="35"/>
  <c r="F32" i="35" s="1"/>
  <c r="E99" i="35"/>
  <c r="F99" i="35" s="1"/>
  <c r="E84" i="35"/>
  <c r="F84" i="35" s="1"/>
  <c r="E24" i="35"/>
  <c r="F24" i="35" s="1"/>
  <c r="E75" i="35"/>
  <c r="F75" i="35" s="1"/>
  <c r="E88" i="35"/>
  <c r="F88" i="35" s="1"/>
  <c r="E90" i="35"/>
  <c r="F90" i="35" s="1"/>
  <c r="E20" i="35"/>
  <c r="F20" i="35" s="1"/>
  <c r="E77" i="35"/>
  <c r="F77" i="35" s="1"/>
  <c r="E35" i="35"/>
  <c r="F35" i="35" s="1"/>
  <c r="E79" i="35"/>
  <c r="F79" i="35" s="1"/>
  <c r="E86" i="35"/>
  <c r="F86" i="35" s="1"/>
  <c r="E36" i="21"/>
  <c r="F36" i="21" s="1"/>
  <c r="E36" i="24"/>
  <c r="F36" i="24" s="1"/>
  <c r="E36" i="25"/>
  <c r="F36" i="25" s="1"/>
  <c r="E36" i="23"/>
  <c r="F36" i="23" s="1"/>
  <c r="E36" i="22"/>
  <c r="F36" i="22" s="1"/>
  <c r="E33" i="24"/>
  <c r="F33" i="24" s="1"/>
  <c r="E33" i="22"/>
  <c r="F33" i="22" s="1"/>
  <c r="E33" i="20"/>
  <c r="F33" i="20" s="1"/>
  <c r="E33" i="21"/>
  <c r="F33" i="21" s="1"/>
  <c r="E33" i="23"/>
  <c r="F33" i="23" s="1"/>
  <c r="E33" i="25"/>
  <c r="F33" i="25" s="1"/>
  <c r="E36" i="20"/>
  <c r="F36" i="20" s="1"/>
  <c r="E63" i="25"/>
  <c r="F63" i="25" s="1"/>
  <c r="E63" i="23"/>
  <c r="F63" i="23" s="1"/>
  <c r="E63" i="24"/>
  <c r="F63" i="24" s="1"/>
  <c r="E63" i="20"/>
  <c r="F63" i="20" s="1"/>
  <c r="E63" i="22"/>
  <c r="F63" i="22" s="1"/>
  <c r="E63" i="21"/>
  <c r="F63" i="21" s="1"/>
  <c r="E37" i="20"/>
  <c r="F37" i="20" s="1"/>
  <c r="E37" i="22"/>
  <c r="F37" i="22" s="1"/>
  <c r="E37" i="23"/>
  <c r="F37" i="23" s="1"/>
  <c r="E37" i="21"/>
  <c r="F37" i="21" s="1"/>
  <c r="E37" i="25"/>
  <c r="F37" i="25" s="1"/>
  <c r="E37" i="24"/>
  <c r="F37" i="24" s="1"/>
  <c r="E7" i="20"/>
  <c r="E7" i="25"/>
  <c r="F7" i="25" s="1"/>
  <c r="E7" i="21"/>
  <c r="F7" i="21" s="1"/>
  <c r="E7" i="24"/>
  <c r="E7" i="23"/>
  <c r="E7" i="22"/>
  <c r="E80" i="20"/>
  <c r="F80" i="20" s="1"/>
  <c r="E80" i="25"/>
  <c r="E80" i="24"/>
  <c r="F80" i="24" s="1"/>
  <c r="E80" i="22"/>
  <c r="F80" i="22" s="1"/>
  <c r="E80" i="21"/>
  <c r="F80" i="21" s="1"/>
  <c r="E80" i="23"/>
  <c r="F80" i="23" s="1"/>
  <c r="E28" i="20"/>
  <c r="F28" i="20" s="1"/>
  <c r="E28" i="25"/>
  <c r="F28" i="25" s="1"/>
  <c r="E28" i="23"/>
  <c r="F28" i="23" s="1"/>
  <c r="E28" i="22"/>
  <c r="F28" i="22" s="1"/>
  <c r="E28" i="21"/>
  <c r="F28" i="21" s="1"/>
  <c r="E28" i="24"/>
  <c r="F28" i="24" s="1"/>
  <c r="E69" i="20"/>
  <c r="F69" i="20" s="1"/>
  <c r="E69" i="25"/>
  <c r="F69" i="25" s="1"/>
  <c r="E69" i="24"/>
  <c r="F69" i="24" s="1"/>
  <c r="E69" i="23"/>
  <c r="F69" i="23" s="1"/>
  <c r="E69" i="22"/>
  <c r="F69" i="22" s="1"/>
  <c r="E69" i="21"/>
  <c r="F69" i="21" s="1"/>
  <c r="E71" i="20"/>
  <c r="F71" i="20" s="1"/>
  <c r="E71" i="25"/>
  <c r="F71" i="25" s="1"/>
  <c r="E71" i="24"/>
  <c r="F71" i="24" s="1"/>
  <c r="E71" i="23"/>
  <c r="F71" i="23" s="1"/>
  <c r="E71" i="22"/>
  <c r="F71" i="22" s="1"/>
  <c r="E71" i="21"/>
  <c r="F71" i="21" s="1"/>
  <c r="E79" i="20"/>
  <c r="F79" i="20" s="1"/>
  <c r="E79" i="25"/>
  <c r="F79" i="25" s="1"/>
  <c r="E79" i="23"/>
  <c r="F79" i="23" s="1"/>
  <c r="E79" i="24"/>
  <c r="F79" i="24" s="1"/>
  <c r="E79" i="21"/>
  <c r="F79" i="21" s="1"/>
  <c r="E79" i="22"/>
  <c r="F79" i="22" s="1"/>
  <c r="E67" i="20"/>
  <c r="F67" i="20" s="1"/>
  <c r="E67" i="25"/>
  <c r="F67" i="25" s="1"/>
  <c r="E67" i="24"/>
  <c r="F67" i="24" s="1"/>
  <c r="E67" i="23"/>
  <c r="F67" i="23" s="1"/>
  <c r="E67" i="22"/>
  <c r="F67" i="22" s="1"/>
  <c r="E67" i="21"/>
  <c r="F67" i="21" s="1"/>
  <c r="E25" i="20"/>
  <c r="F25" i="20" s="1"/>
  <c r="E25" i="25"/>
  <c r="F25" i="25" s="1"/>
  <c r="E25" i="24"/>
  <c r="F25" i="24" s="1"/>
  <c r="E25" i="23"/>
  <c r="F25" i="23" s="1"/>
  <c r="E25" i="21"/>
  <c r="F25" i="21" s="1"/>
  <c r="E25" i="22"/>
  <c r="F25" i="22" s="1"/>
  <c r="E64" i="20"/>
  <c r="F64" i="20" s="1"/>
  <c r="E64" i="25"/>
  <c r="F64" i="25" s="1"/>
  <c r="E64" i="24"/>
  <c r="F64" i="24" s="1"/>
  <c r="E64" i="23"/>
  <c r="F64" i="23" s="1"/>
  <c r="E64" i="22"/>
  <c r="F64" i="22" s="1"/>
  <c r="E64" i="21"/>
  <c r="F64" i="21" s="1"/>
  <c r="E17" i="20"/>
  <c r="F17" i="20" s="1"/>
  <c r="E17" i="25"/>
  <c r="F17" i="25" s="1"/>
  <c r="E17" i="23"/>
  <c r="F17" i="23" s="1"/>
  <c r="E17" i="24"/>
  <c r="F17" i="24" s="1"/>
  <c r="E17" i="22"/>
  <c r="F17" i="22" s="1"/>
  <c r="E17" i="21"/>
  <c r="F17" i="21" s="1"/>
  <c r="E59" i="20"/>
  <c r="F59" i="20" s="1"/>
  <c r="E59" i="25"/>
  <c r="F59" i="25" s="1"/>
  <c r="E59" i="24"/>
  <c r="F59" i="24" s="1"/>
  <c r="E59" i="22"/>
  <c r="F59" i="22" s="1"/>
  <c r="E59" i="21"/>
  <c r="F59" i="21" s="1"/>
  <c r="E59" i="23"/>
  <c r="F59" i="23" s="1"/>
  <c r="E27" i="20"/>
  <c r="F27" i="20" s="1"/>
  <c r="E27" i="25"/>
  <c r="F27" i="25" s="1"/>
  <c r="E27" i="22"/>
  <c r="F27" i="22" s="1"/>
  <c r="E27" i="24"/>
  <c r="F27" i="24" s="1"/>
  <c r="E27" i="23"/>
  <c r="F27" i="23" s="1"/>
  <c r="E27" i="21"/>
  <c r="F27" i="21" s="1"/>
  <c r="E19" i="20"/>
  <c r="F19" i="20" s="1"/>
  <c r="E19" i="25"/>
  <c r="F19" i="25" s="1"/>
  <c r="E19" i="23"/>
  <c r="F19" i="23" s="1"/>
  <c r="E19" i="22"/>
  <c r="F19" i="22" s="1"/>
  <c r="E19" i="24"/>
  <c r="F19" i="24" s="1"/>
  <c r="E19" i="21"/>
  <c r="F19" i="21" s="1"/>
  <c r="E31" i="20"/>
  <c r="F31" i="20" s="1"/>
  <c r="E31" i="25"/>
  <c r="F31" i="25" s="1"/>
  <c r="E31" i="21"/>
  <c r="F31" i="21" s="1"/>
  <c r="E31" i="24"/>
  <c r="F31" i="24" s="1"/>
  <c r="E31" i="22"/>
  <c r="F31" i="22" s="1"/>
  <c r="E31" i="23"/>
  <c r="F31" i="23" s="1"/>
  <c r="E65" i="20"/>
  <c r="F65" i="20" s="1"/>
  <c r="E65" i="25"/>
  <c r="F65" i="25" s="1"/>
  <c r="E65" i="24"/>
  <c r="F65" i="24" s="1"/>
  <c r="E65" i="22"/>
  <c r="F65" i="22" s="1"/>
  <c r="E65" i="21"/>
  <c r="F65" i="21" s="1"/>
  <c r="E65" i="23"/>
  <c r="F65" i="23" s="1"/>
  <c r="E56" i="20"/>
  <c r="F56" i="20" s="1"/>
  <c r="E56" i="25"/>
  <c r="F56" i="25" s="1"/>
  <c r="E56" i="23"/>
  <c r="F56" i="23" s="1"/>
  <c r="E56" i="21"/>
  <c r="F56" i="21" s="1"/>
  <c r="E56" i="24"/>
  <c r="F56" i="24" s="1"/>
  <c r="E56" i="22"/>
  <c r="F56" i="22" s="1"/>
  <c r="E58" i="20"/>
  <c r="F58" i="20" s="1"/>
  <c r="E58" i="25"/>
  <c r="F58" i="25" s="1"/>
  <c r="E58" i="23"/>
  <c r="F58" i="23" s="1"/>
  <c r="E58" i="22"/>
  <c r="F58" i="22" s="1"/>
  <c r="E58" i="21"/>
  <c r="F58" i="21" s="1"/>
  <c r="E58" i="24"/>
  <c r="F58" i="24" s="1"/>
  <c r="E30" i="20"/>
  <c r="F30" i="20" s="1"/>
  <c r="E30" i="25"/>
  <c r="F30" i="25" s="1"/>
  <c r="E30" i="23"/>
  <c r="F30" i="23" s="1"/>
  <c r="E30" i="22"/>
  <c r="F30" i="22" s="1"/>
  <c r="E30" i="24"/>
  <c r="F30" i="24" s="1"/>
  <c r="E30" i="21"/>
  <c r="F30" i="21" s="1"/>
  <c r="E9" i="20"/>
  <c r="F9" i="20" s="1"/>
  <c r="E9" i="25"/>
  <c r="F9" i="25" s="1"/>
  <c r="E9" i="21"/>
  <c r="F9" i="21" s="1"/>
  <c r="E9" i="22"/>
  <c r="F9" i="22" s="1"/>
  <c r="E9" i="24"/>
  <c r="F9" i="24" s="1"/>
  <c r="E9" i="23"/>
  <c r="F9" i="23" s="1"/>
  <c r="E18" i="20"/>
  <c r="F18" i="20" s="1"/>
  <c r="E18" i="25"/>
  <c r="F18" i="25" s="1"/>
  <c r="E18" i="21"/>
  <c r="F18" i="21" s="1"/>
  <c r="E18" i="24"/>
  <c r="F18" i="24" s="1"/>
  <c r="E18" i="22"/>
  <c r="F18" i="22" s="1"/>
  <c r="E18" i="23"/>
  <c r="F18" i="23" s="1"/>
  <c r="E16" i="25"/>
  <c r="F16" i="25" s="1"/>
  <c r="E16" i="22"/>
  <c r="F16" i="22" s="1"/>
  <c r="E16" i="21"/>
  <c r="F16" i="21" s="1"/>
  <c r="E16" i="24"/>
  <c r="F16" i="24" s="1"/>
  <c r="E16" i="23"/>
  <c r="F16" i="23" s="1"/>
  <c r="E14" i="20"/>
  <c r="F14" i="20" s="1"/>
  <c r="E14" i="25"/>
  <c r="F14" i="25" s="1"/>
  <c r="E14" i="22"/>
  <c r="F14" i="22" s="1"/>
  <c r="E14" i="21"/>
  <c r="F14" i="21" s="1"/>
  <c r="E14" i="24"/>
  <c r="F14" i="24" s="1"/>
  <c r="E14" i="23"/>
  <c r="F14" i="23" s="1"/>
  <c r="E15" i="20"/>
  <c r="F15" i="20" s="1"/>
  <c r="E15" i="25"/>
  <c r="F15" i="25" s="1"/>
  <c r="E15" i="23"/>
  <c r="F15" i="23" s="1"/>
  <c r="E15" i="22"/>
  <c r="F15" i="22" s="1"/>
  <c r="E15" i="24"/>
  <c r="F15" i="24" s="1"/>
  <c r="E15" i="21"/>
  <c r="F15" i="21" s="1"/>
  <c r="E11" i="20"/>
  <c r="F11" i="20" s="1"/>
  <c r="E11" i="25"/>
  <c r="F11" i="25" s="1"/>
  <c r="E11" i="21"/>
  <c r="F11" i="21" s="1"/>
  <c r="E11" i="24"/>
  <c r="F11" i="24" s="1"/>
  <c r="E11" i="22"/>
  <c r="F11" i="22" s="1"/>
  <c r="E11" i="23"/>
  <c r="F11" i="23" s="1"/>
  <c r="E77" i="20"/>
  <c r="F77" i="20" s="1"/>
  <c r="E77" i="25"/>
  <c r="F77" i="25" s="1"/>
  <c r="E77" i="23"/>
  <c r="F77" i="23" s="1"/>
  <c r="E77" i="24"/>
  <c r="F77" i="24" s="1"/>
  <c r="E77" i="22"/>
  <c r="F77" i="22" s="1"/>
  <c r="E77" i="21"/>
  <c r="F77" i="21" s="1"/>
  <c r="E10" i="20"/>
  <c r="F10" i="20" s="1"/>
  <c r="E10" i="25"/>
  <c r="F10" i="25" s="1"/>
  <c r="E10" i="23"/>
  <c r="F10" i="23" s="1"/>
  <c r="E10" i="22"/>
  <c r="F10" i="22" s="1"/>
  <c r="E10" i="24"/>
  <c r="F10" i="24" s="1"/>
  <c r="E10" i="21"/>
  <c r="F10" i="21" s="1"/>
  <c r="E52" i="20"/>
  <c r="F52" i="20" s="1"/>
  <c r="E52" i="25"/>
  <c r="F52" i="25" s="1"/>
  <c r="E52" i="21"/>
  <c r="F52" i="21" s="1"/>
  <c r="E52" i="23"/>
  <c r="F52" i="23" s="1"/>
  <c r="E52" i="22"/>
  <c r="F52" i="22" s="1"/>
  <c r="E52" i="24"/>
  <c r="F52" i="24" s="1"/>
  <c r="E21" i="20"/>
  <c r="F21" i="20" s="1"/>
  <c r="E21" i="25"/>
  <c r="F21" i="25" s="1"/>
  <c r="E21" i="23"/>
  <c r="F21" i="23" s="1"/>
  <c r="E21" i="22"/>
  <c r="F21" i="22" s="1"/>
  <c r="E21" i="24"/>
  <c r="F21" i="24" s="1"/>
  <c r="E21" i="21"/>
  <c r="F21" i="21" s="1"/>
  <c r="E32" i="20"/>
  <c r="F32" i="20" s="1"/>
  <c r="E32" i="25"/>
  <c r="F32" i="25" s="1"/>
  <c r="E32" i="23"/>
  <c r="F32" i="23" s="1"/>
  <c r="E32" i="24"/>
  <c r="F32" i="24" s="1"/>
  <c r="E32" i="22"/>
  <c r="F32" i="22" s="1"/>
  <c r="E32" i="21"/>
  <c r="F32" i="21" s="1"/>
  <c r="E75" i="20"/>
  <c r="F75" i="20" s="1"/>
  <c r="E75" i="25"/>
  <c r="F75" i="25" s="1"/>
  <c r="E75" i="24"/>
  <c r="F75" i="24" s="1"/>
  <c r="E75" i="23"/>
  <c r="F75" i="23" s="1"/>
  <c r="E75" i="22"/>
  <c r="F75" i="22" s="1"/>
  <c r="E75" i="21"/>
  <c r="F75" i="21" s="1"/>
  <c r="E60" i="20"/>
  <c r="F60" i="20" s="1"/>
  <c r="E60" i="25"/>
  <c r="F60" i="25" s="1"/>
  <c r="E60" i="24"/>
  <c r="F60" i="24" s="1"/>
  <c r="E60" i="23"/>
  <c r="F60" i="23" s="1"/>
  <c r="E60" i="22"/>
  <c r="F60" i="22" s="1"/>
  <c r="E60" i="21"/>
  <c r="F60" i="21" s="1"/>
  <c r="E55" i="20"/>
  <c r="F55" i="20" s="1"/>
  <c r="E55" i="25"/>
  <c r="F55" i="25" s="1"/>
  <c r="E55" i="24"/>
  <c r="F55" i="24" s="1"/>
  <c r="E55" i="22"/>
  <c r="F55" i="22" s="1"/>
  <c r="E55" i="23"/>
  <c r="F55" i="23" s="1"/>
  <c r="E55" i="21"/>
  <c r="F55" i="21" s="1"/>
  <c r="E73" i="20"/>
  <c r="F73" i="20" s="1"/>
  <c r="E73" i="25"/>
  <c r="F73" i="25" s="1"/>
  <c r="E73" i="24"/>
  <c r="F73" i="24" s="1"/>
  <c r="E73" i="23"/>
  <c r="F73" i="23" s="1"/>
  <c r="E73" i="22"/>
  <c r="F73" i="22" s="1"/>
  <c r="E73" i="21"/>
  <c r="F73" i="21" s="1"/>
  <c r="E53" i="20"/>
  <c r="F53" i="20" s="1"/>
  <c r="E53" i="25"/>
  <c r="F53" i="25" s="1"/>
  <c r="E53" i="24"/>
  <c r="F53" i="24" s="1"/>
  <c r="E53" i="22"/>
  <c r="F53" i="22" s="1"/>
  <c r="E53" i="21"/>
  <c r="F53" i="21" s="1"/>
  <c r="E53" i="23"/>
  <c r="F53" i="23" s="1"/>
  <c r="E8" i="20"/>
  <c r="E8" i="25"/>
  <c r="F8" i="25" s="1"/>
  <c r="E8" i="23"/>
  <c r="E8" i="22"/>
  <c r="E8" i="24"/>
  <c r="E8" i="21"/>
  <c r="F8" i="21" s="1"/>
  <c r="E34" i="20"/>
  <c r="F34" i="20" s="1"/>
  <c r="E34" i="25"/>
  <c r="F34" i="25" s="1"/>
  <c r="E34" i="23"/>
  <c r="F34" i="23" s="1"/>
  <c r="E34" i="22"/>
  <c r="F34" i="22" s="1"/>
  <c r="E34" i="21"/>
  <c r="F34" i="21" s="1"/>
  <c r="E34" i="24"/>
  <c r="F34" i="24" s="1"/>
  <c r="E23" i="20"/>
  <c r="F23" i="20" s="1"/>
  <c r="E23" i="25"/>
  <c r="F23" i="25" s="1"/>
  <c r="E23" i="23"/>
  <c r="F23" i="23" s="1"/>
  <c r="E23" i="21"/>
  <c r="F23" i="21" s="1"/>
  <c r="E23" i="22"/>
  <c r="F23" i="22" s="1"/>
  <c r="E23" i="24"/>
  <c r="F23" i="24" s="1"/>
  <c r="E78" i="20"/>
  <c r="F78" i="20" s="1"/>
  <c r="E78" i="25"/>
  <c r="F78" i="25" s="1"/>
  <c r="E78" i="24"/>
  <c r="F78" i="24" s="1"/>
  <c r="E78" i="23"/>
  <c r="F78" i="23" s="1"/>
  <c r="E78" i="22"/>
  <c r="F78" i="22" s="1"/>
  <c r="E78" i="21"/>
  <c r="F78" i="21" s="1"/>
  <c r="E74" i="20"/>
  <c r="F74" i="20" s="1"/>
  <c r="E74" i="25"/>
  <c r="F74" i="25" s="1"/>
  <c r="E74" i="21"/>
  <c r="F74" i="21" s="1"/>
  <c r="E74" i="22"/>
  <c r="F74" i="22" s="1"/>
  <c r="E74" i="24"/>
  <c r="F74" i="24" s="1"/>
  <c r="E74" i="23"/>
  <c r="F74" i="23" s="1"/>
  <c r="E16" i="20"/>
  <c r="F16" i="20" s="1"/>
  <c r="E81" i="35" l="1"/>
  <c r="F81" i="35" s="1"/>
  <c r="E46" i="35"/>
  <c r="F46" i="35" s="1"/>
  <c r="E45" i="35"/>
  <c r="F45" i="35" s="1"/>
  <c r="E39" i="20"/>
  <c r="F39" i="20" s="1"/>
  <c r="E44" i="35"/>
  <c r="F44" i="35" s="1"/>
  <c r="E25" i="35"/>
  <c r="F25" i="35" s="1"/>
  <c r="E43" i="35"/>
  <c r="F43" i="35" s="1"/>
  <c r="E40" i="35"/>
  <c r="F40" i="35" s="1"/>
  <c r="E35" i="21"/>
  <c r="F35" i="21" s="1"/>
  <c r="E35" i="23"/>
  <c r="F35" i="23" s="1"/>
  <c r="E35" i="24"/>
  <c r="F35" i="24" s="1"/>
  <c r="E35" i="20"/>
  <c r="F35" i="20" s="1"/>
  <c r="E35" i="22"/>
  <c r="F35" i="22" s="1"/>
  <c r="E35" i="25"/>
  <c r="F35" i="25" s="1"/>
  <c r="E62" i="23"/>
  <c r="F62" i="23" s="1"/>
  <c r="F83" i="23" s="1"/>
  <c r="E62" i="21"/>
  <c r="F62" i="21" s="1"/>
  <c r="F83" i="21" s="1"/>
  <c r="E62" i="22"/>
  <c r="F62" i="22" s="1"/>
  <c r="F83" i="22" s="1"/>
  <c r="E62" i="25"/>
  <c r="F62" i="25" s="1"/>
  <c r="F83" i="25" s="1"/>
  <c r="E62" i="24"/>
  <c r="F62" i="24" s="1"/>
  <c r="F83" i="24" s="1"/>
  <c r="E38" i="23"/>
  <c r="F38" i="23" s="1"/>
  <c r="E38" i="24"/>
  <c r="F38" i="24" s="1"/>
  <c r="E38" i="22"/>
  <c r="F38" i="22" s="1"/>
  <c r="E38" i="21"/>
  <c r="F38" i="21" s="1"/>
  <c r="E38" i="25"/>
  <c r="F38" i="25" s="1"/>
  <c r="E62" i="20"/>
  <c r="F62" i="20" s="1"/>
  <c r="F83" i="20" s="1"/>
  <c r="E38" i="20"/>
  <c r="F38" i="20" s="1"/>
  <c r="E40" i="22"/>
  <c r="F40" i="22" s="1"/>
  <c r="E40" i="23"/>
  <c r="F40" i="23" s="1"/>
  <c r="E40" i="24"/>
  <c r="F40" i="24" s="1"/>
  <c r="E40" i="21"/>
  <c r="F40" i="21" s="1"/>
  <c r="E40" i="25"/>
  <c r="F40" i="25" s="1"/>
  <c r="E40" i="20"/>
  <c r="F40" i="20" s="1"/>
  <c r="E41" i="22"/>
  <c r="F41" i="22" s="1"/>
  <c r="E41" i="21"/>
  <c r="F41" i="21" s="1"/>
  <c r="E41" i="25"/>
  <c r="F41" i="25" s="1"/>
  <c r="E41" i="23"/>
  <c r="F41" i="23" s="1"/>
  <c r="E41" i="24"/>
  <c r="F41" i="24" s="1"/>
  <c r="E39" i="24"/>
  <c r="F39" i="24" s="1"/>
  <c r="E39" i="22"/>
  <c r="F39" i="22" s="1"/>
  <c r="E39" i="21"/>
  <c r="F39" i="21" s="1"/>
  <c r="E39" i="23"/>
  <c r="F39" i="23" s="1"/>
  <c r="E39" i="25"/>
  <c r="F39" i="25" s="1"/>
  <c r="E41" i="20"/>
  <c r="F41" i="20" s="1"/>
  <c r="E20" i="20"/>
  <c r="F20" i="20" s="1"/>
  <c r="E20" i="25"/>
  <c r="F20" i="25" s="1"/>
  <c r="E20" i="21"/>
  <c r="F20" i="21" s="1"/>
  <c r="E20" i="24"/>
  <c r="F20" i="24" s="1"/>
  <c r="E20" i="22"/>
  <c r="F20" i="22" s="1"/>
  <c r="E20" i="23"/>
  <c r="F20" i="23" s="1"/>
  <c r="E5" i="35" l="1"/>
  <c r="F5" i="35" s="1"/>
  <c r="E9" i="35"/>
  <c r="F9" i="35" s="1"/>
  <c r="E5" i="24" l="1"/>
  <c r="F5" i="24" s="1"/>
  <c r="E5" i="20"/>
  <c r="F5" i="20" s="1"/>
  <c r="E6" i="35"/>
  <c r="F6" i="35" s="1"/>
  <c r="E7" i="35"/>
  <c r="F7" i="35" s="1"/>
  <c r="E10" i="35"/>
  <c r="F10" i="35" s="1"/>
  <c r="E8" i="35"/>
  <c r="F8" i="35" s="1"/>
  <c r="E5" i="25" l="1"/>
  <c r="F5" i="25" s="1"/>
  <c r="E5" i="21"/>
  <c r="F5" i="21" s="1"/>
  <c r="E5" i="23"/>
  <c r="F5" i="23" s="1"/>
  <c r="E5" i="22"/>
  <c r="F5" i="22" s="1"/>
  <c r="F8" i="22" l="1"/>
  <c r="F7" i="22" l="1"/>
  <c r="E61" i="35" l="1"/>
  <c r="F61" i="35" s="1"/>
  <c r="F8" i="20"/>
  <c r="F7" i="20"/>
  <c r="E68" i="35" l="1"/>
  <c r="F68" i="35" s="1"/>
  <c r="E48" i="25"/>
  <c r="F48" i="25" s="1"/>
  <c r="E46" i="25"/>
  <c r="F46" i="25" s="1"/>
  <c r="E65" i="35"/>
  <c r="F65" i="35" s="1"/>
  <c r="E58" i="35"/>
  <c r="F58" i="35" s="1"/>
  <c r="E64" i="35"/>
  <c r="F64" i="35" s="1"/>
  <c r="E46" i="21"/>
  <c r="F46" i="21" s="1"/>
  <c r="E63" i="35"/>
  <c r="F63" i="35" s="1"/>
  <c r="E46" i="22" l="1"/>
  <c r="F46" i="22" s="1"/>
  <c r="E48" i="22"/>
  <c r="F48" i="22" s="1"/>
  <c r="E57" i="35"/>
  <c r="F57" i="35" s="1"/>
  <c r="E48" i="21"/>
  <c r="F48" i="21" s="1"/>
  <c r="E48" i="20"/>
  <c r="F48" i="20" s="1"/>
  <c r="E49" i="35"/>
  <c r="F49" i="35" s="1"/>
  <c r="E46" i="20"/>
  <c r="F46" i="20" s="1"/>
  <c r="E44" i="25"/>
  <c r="F44" i="25" s="1"/>
  <c r="F49" i="25" s="1"/>
  <c r="E44" i="22"/>
  <c r="F44" i="22" s="1"/>
  <c r="E50" i="35"/>
  <c r="F50" i="35" s="1"/>
  <c r="E59" i="35" l="1"/>
  <c r="F59" i="35" s="1"/>
  <c r="E44" i="21"/>
  <c r="F44" i="21" s="1"/>
  <c r="F49" i="21" s="1"/>
  <c r="E44" i="20"/>
  <c r="F44" i="20" s="1"/>
  <c r="F49" i="20" s="1"/>
  <c r="E51" i="35"/>
  <c r="F51" i="35" s="1"/>
  <c r="E54" i="35"/>
  <c r="F54" i="35" s="1"/>
  <c r="E52" i="35"/>
  <c r="F52" i="35" s="1"/>
  <c r="E56" i="35"/>
  <c r="F56" i="35" s="1"/>
  <c r="F49" i="22"/>
  <c r="F8" i="23"/>
  <c r="F13" i="35"/>
  <c r="F7" i="23"/>
  <c r="D12" i="35"/>
  <c r="F12" i="35" s="1"/>
  <c r="F8" i="24"/>
  <c r="E46" i="23"/>
  <c r="F46" i="23" s="1"/>
  <c r="E48" i="24" l="1"/>
  <c r="F48" i="24" s="1"/>
  <c r="E44" i="23"/>
  <c r="F44" i="23" s="1"/>
  <c r="E48" i="23"/>
  <c r="F48" i="23" s="1"/>
  <c r="E66" i="35"/>
  <c r="F66" i="35" s="1"/>
  <c r="F7" i="24"/>
  <c r="E67" i="35" l="1"/>
  <c r="F67" i="35" s="1"/>
  <c r="E46" i="24"/>
  <c r="F46" i="24" s="1"/>
  <c r="F49" i="23"/>
  <c r="E53" i="35"/>
  <c r="F53" i="35" s="1"/>
  <c r="E60" i="35" l="1"/>
  <c r="F60" i="35" s="1"/>
  <c r="F102" i="35" s="1"/>
  <c r="E44" i="24"/>
  <c r="F44" i="24" s="1"/>
  <c r="F49" i="24" s="1"/>
  <c r="B2" i="34" l="1"/>
  <c r="B4" i="34" s="1"/>
</calcChain>
</file>

<file path=xl/sharedStrings.xml><?xml version="1.0" encoding="utf-8"?>
<sst xmlns="http://schemas.openxmlformats.org/spreadsheetml/2006/main" count="731" uniqueCount="274">
  <si>
    <t>BORDEREAU DES PRIX UNITAIRES</t>
  </si>
  <si>
    <t>N°</t>
  </si>
  <si>
    <t>DESIGNATION DES OUVRAGES</t>
  </si>
  <si>
    <t>Unité</t>
  </si>
  <si>
    <t xml:space="preserve">PU EN CHIFFRE (EURO) Htva </t>
  </si>
  <si>
    <t>PU EN LETTRE (EURO) Htva</t>
  </si>
  <si>
    <t>BACK UP SOLAIRE</t>
  </si>
  <si>
    <t>0.0</t>
  </si>
  <si>
    <t xml:space="preserve">Transport,installation et nettoyage de chantier : comprend les frais de transport du matériel à partir des entrepôts de Bujumbura vers les lieux de travail,installation de chantier, nettoyage après travaux et les frais de facilitation sur terrain. </t>
  </si>
  <si>
    <t>0.1</t>
  </si>
  <si>
    <t>CEM BUSANGANA</t>
  </si>
  <si>
    <t>ff</t>
  </si>
  <si>
    <t>0.2</t>
  </si>
  <si>
    <t>CEM MINAGO</t>
  </si>
  <si>
    <t>0.3</t>
  </si>
  <si>
    <t>CEM KIRYAMA</t>
  </si>
  <si>
    <t>0.4</t>
  </si>
  <si>
    <t>CEM MURAMBA</t>
  </si>
  <si>
    <t>0.5</t>
  </si>
  <si>
    <t>CEM NYABISAKA</t>
  </si>
  <si>
    <t>0.6</t>
  </si>
  <si>
    <t>CEM MUSAGA</t>
  </si>
  <si>
    <t>0.7</t>
  </si>
  <si>
    <t>CFA KAMENGE</t>
  </si>
  <si>
    <t>0.8</t>
  </si>
  <si>
    <t>CEM MURWI</t>
  </si>
  <si>
    <t>0.9</t>
  </si>
  <si>
    <t>CEM MARANGARA</t>
  </si>
  <si>
    <t>0.10</t>
  </si>
  <si>
    <t>CEM MWENYA</t>
  </si>
  <si>
    <t>0.11</t>
  </si>
  <si>
    <t>CEM BUHORO</t>
  </si>
  <si>
    <t>1.0</t>
  </si>
  <si>
    <t xml:space="preserve">Eléments de production </t>
  </si>
  <si>
    <t>1.1</t>
  </si>
  <si>
    <t>Fourniture, pose et essais des batteries type Lithium LiFePo4 200AH/48V</t>
  </si>
  <si>
    <t>pc</t>
  </si>
  <si>
    <t>1.2</t>
  </si>
  <si>
    <t>Fourniture, pose et essai des panneaux solaires photovoltaique 595Wc</t>
  </si>
  <si>
    <t>1.3</t>
  </si>
  <si>
    <t>Fourniture, pose et essais des Convertisseurs 5KVA/48V-220V (Regulateur MPPT incorporé ou séparé)</t>
  </si>
  <si>
    <t>1.4</t>
  </si>
  <si>
    <t>Fourniture , pose et essai des Convertisseurs 10KVA/(48)V-220V (Regulateur MPPT incorporé ou séparé)</t>
  </si>
  <si>
    <t>1.5</t>
  </si>
  <si>
    <t>Fourniture , pose et essai des Convertisseurs 12KVA/(48)V-220V (Regulateur MPPT incorporé ou séparé)</t>
  </si>
  <si>
    <t>1.6</t>
  </si>
  <si>
    <t>Ventilateur mural 55W-220V pour local technque</t>
  </si>
  <si>
    <t>2.0</t>
  </si>
  <si>
    <t>Câbles et Filerie: comprends  la fourniture,la pose et essai des câbles et filerie en DC et en AC</t>
  </si>
  <si>
    <t>2.1</t>
  </si>
  <si>
    <t>Câble souple DC _1x6mm² + son soulier de cable</t>
  </si>
  <si>
    <t>ml</t>
  </si>
  <si>
    <t>2.2</t>
  </si>
  <si>
    <t>Câble souple DC _1x10mm² + son soulier de cable</t>
  </si>
  <si>
    <t>2.3</t>
  </si>
  <si>
    <t>Câble souple DC _1x50mm²  + son soulier de cable</t>
  </si>
  <si>
    <t>2.4</t>
  </si>
  <si>
    <t>Câble souple DC _1x70mm²  + son soulier de cable</t>
  </si>
  <si>
    <t>2.5</t>
  </si>
  <si>
    <t>Câble souple AC 3x 4mm²</t>
  </si>
  <si>
    <t>2.6</t>
  </si>
  <si>
    <t>Câble Souple AC 3x 6mm²</t>
  </si>
  <si>
    <t>2.7</t>
  </si>
  <si>
    <r>
      <t>Câble 1x 16 mm</t>
    </r>
    <r>
      <rPr>
        <vertAlign val="superscript"/>
        <sz val="10.5"/>
        <rFont val="Calibri Light"/>
        <family val="2"/>
        <scheme val="major"/>
      </rPr>
      <t>2</t>
    </r>
    <r>
      <rPr>
        <sz val="10.5"/>
        <rFont val="Calibri Light"/>
        <family val="2"/>
        <scheme val="major"/>
      </rPr>
      <t xml:space="preserve"> vert-jaune de liaison équipotentielle  </t>
    </r>
  </si>
  <si>
    <t>2.8</t>
  </si>
  <si>
    <r>
      <t>Câble 1x 25mm</t>
    </r>
    <r>
      <rPr>
        <vertAlign val="superscript"/>
        <sz val="10.5"/>
        <rFont val="Calibri Light"/>
        <family val="2"/>
        <scheme val="major"/>
      </rPr>
      <t>2</t>
    </r>
    <r>
      <rPr>
        <sz val="10.5"/>
        <rFont val="Calibri Light"/>
        <family val="2"/>
        <scheme val="major"/>
      </rPr>
      <t xml:space="preserve"> vert-jaune de liaison à la terre </t>
    </r>
  </si>
  <si>
    <t>3.0</t>
  </si>
  <si>
    <t>Tableau divisionnaire</t>
  </si>
  <si>
    <t>3.1</t>
  </si>
  <si>
    <t>Fourniture et pose de TD 1 rangées de 12 modules IP 65 équipé de rail DIN pour recevoir les équipement de protection DC</t>
  </si>
  <si>
    <t>3.2</t>
  </si>
  <si>
    <t>Fourniture et pose de TD 1 rangées de 12 modules IP 65 équipé de rail DIN pour recevoir les équipement de protection AC</t>
  </si>
  <si>
    <t>3.3</t>
  </si>
  <si>
    <t>Fourniture et pose de TD 2 rangées de 24 modules IP 65 équipé de rail DIN pour recevoir les équipement de protection AC</t>
  </si>
  <si>
    <t>4.0</t>
  </si>
  <si>
    <t>Chemins de câbles</t>
  </si>
  <si>
    <t>4.1</t>
  </si>
  <si>
    <t>Fourniture  et pose des goulottes 60x60mm et accessoires de fixation</t>
  </si>
  <si>
    <t>4.2</t>
  </si>
  <si>
    <t>Fourniture  et pose des goulottes 38x25 et accessoires de fixation</t>
  </si>
  <si>
    <t>5.0</t>
  </si>
  <si>
    <t>Eléments de Protection:comprends  la fourniture,la pose et essai des fusibles et disjoncteurs  en DC et en AC</t>
  </si>
  <si>
    <t>5.1</t>
  </si>
  <si>
    <t xml:space="preserve">Fourniture , pose et essai d'un porte fusible  et fusible DC 20 A – 600 -1000V DC  </t>
  </si>
  <si>
    <t>5.2</t>
  </si>
  <si>
    <t xml:space="preserve">Fourniture , pose et essai du disjoncteur DC 20 A – 2P  600 -1000V DC </t>
  </si>
  <si>
    <t>5.3</t>
  </si>
  <si>
    <t xml:space="preserve">Fourniture , pose et essai du disjoncteur DC 40 A – 2P 600 -1000V DC </t>
  </si>
  <si>
    <t>5.4</t>
  </si>
  <si>
    <t xml:space="preserve">Fourniture , pose et essai du disjoncteur DC 63 A – 2P 600 -1000V DC </t>
  </si>
  <si>
    <t>5.5</t>
  </si>
  <si>
    <t>Fourniture , pose et essai du Parafoudre SPD 700-1000VDC20kA type 2</t>
  </si>
  <si>
    <t>5.6</t>
  </si>
  <si>
    <t xml:space="preserve">Fourniture , pose et essai d'unporte fusible et fusible  DC 150 A </t>
  </si>
  <si>
    <t>5.7</t>
  </si>
  <si>
    <t xml:space="preserve">Fourniture , pose et essai d'unporte fusible et fusible  DC 300 A </t>
  </si>
  <si>
    <t>5.8</t>
  </si>
  <si>
    <t>Fourniture , pose et essai du disjoncteur DC 160A</t>
  </si>
  <si>
    <t>5.9</t>
  </si>
  <si>
    <t>Fourniture , pose et essai du disjoncteur DC 300A</t>
  </si>
  <si>
    <t>5.10</t>
  </si>
  <si>
    <t xml:space="preserve">Fourniture , pose et essai du disjoncteur AC 32A </t>
  </si>
  <si>
    <t>5.11</t>
  </si>
  <si>
    <t xml:space="preserve">Fourniture , pose et essai du disjoncteur AC 63A </t>
  </si>
  <si>
    <t>5.12</t>
  </si>
  <si>
    <t>Fourniture , pose et essai d'un inverseur 63A</t>
  </si>
  <si>
    <t>6.0</t>
  </si>
  <si>
    <t>Support des batteries et modules solaires: Le poste comprend la fabrication , la fourniture et la pose des supports  pour les batteries et les modules PV.</t>
  </si>
  <si>
    <t>6.1</t>
  </si>
  <si>
    <t>Support des batteries: Le poste comprend la fabrication , la fourniture et la pose d'un rack  métallique pour les batteries.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</si>
  <si>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</si>
  <si>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</si>
  <si>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</si>
  <si>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</si>
  <si>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</si>
  <si>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</si>
  <si>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</si>
  <si>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</si>
  <si>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</si>
  <si>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</si>
  <si>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</si>
  <si>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6.2</t>
  </si>
  <si>
    <t>Support des panneaux : Le poste comprend la fourniture et la pose d'une structure de support réalisée en aluminium anodisé ou en acier galvanisé à chaud, présentant une haute résistance à la corrosion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</si>
  <si>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</si>
  <si>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</si>
  <si>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</si>
  <si>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</si>
  <si>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</si>
  <si>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</si>
  <si>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</si>
  <si>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</si>
  <si>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</si>
  <si>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</si>
  <si>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</si>
  <si>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6.3</t>
  </si>
  <si>
    <t xml:space="preserve">Chemin de circulation: Le poste comprend la fourniture et la pose sur le toit des passerelles antidérapantes en aluminium ou acier galvanisé pour maintenance solaire 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</si>
  <si>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</si>
  <si>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</si>
  <si>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</si>
  <si>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</si>
  <si>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</si>
  <si>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</si>
  <si>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</si>
  <si>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</si>
  <si>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6.3.9</t>
  </si>
  <si>
    <t>6.3.10</t>
  </si>
  <si>
    <t>6.3.11</t>
  </si>
  <si>
    <t>MISE AUX NORMES ELECTRIQUES</t>
  </si>
  <si>
    <t>7.0</t>
  </si>
  <si>
    <t>Luminaires</t>
  </si>
  <si>
    <t>7.1</t>
  </si>
  <si>
    <t>Luminaires :Douille Murale/Plafond E27 avec ampoule  LED 13W</t>
  </si>
  <si>
    <t>pce</t>
  </si>
  <si>
    <t>7.2</t>
  </si>
  <si>
    <t>Luminaires type étanche : Réglette avec tube LED 16w</t>
  </si>
  <si>
    <t>8.0</t>
  </si>
  <si>
    <t>prises de courant</t>
  </si>
  <si>
    <t>8.1</t>
  </si>
  <si>
    <t>Prises de courant 2p+T type apparent IP 45</t>
  </si>
  <si>
    <t>8.2</t>
  </si>
  <si>
    <t>Prises de courant 2p+T type encastré</t>
  </si>
  <si>
    <t>9.0</t>
  </si>
  <si>
    <t xml:space="preserve">Interrupteurs </t>
  </si>
  <si>
    <t>9.1</t>
  </si>
  <si>
    <t>Simple Allumage type apparent IP 45</t>
  </si>
  <si>
    <t>9.2</t>
  </si>
  <si>
    <t>Simple Allumage type encastré</t>
  </si>
  <si>
    <t>9.3</t>
  </si>
  <si>
    <t>Va et vient type encastré</t>
  </si>
  <si>
    <t>10.0</t>
  </si>
  <si>
    <t>Protection auxilliaire</t>
  </si>
  <si>
    <t>10.1</t>
  </si>
  <si>
    <t>Fourniture , pose et essai d'un interrupteur differentiel 32A 30mA</t>
  </si>
  <si>
    <t>10.2</t>
  </si>
  <si>
    <t>Fourniture , pose et essai d'un interrupteur differentiel 63A 30mA</t>
  </si>
  <si>
    <t>10.3</t>
  </si>
  <si>
    <t xml:space="preserve">Fourniture , pose et essai du disjoncteur AC 10A </t>
  </si>
  <si>
    <t>10.4</t>
  </si>
  <si>
    <t xml:space="preserve">Fourniture , pose et essai du disjoncteur AC 16A </t>
  </si>
  <si>
    <t>11.0</t>
  </si>
  <si>
    <t>Parafoudre Modulaire</t>
  </si>
  <si>
    <t>11.1</t>
  </si>
  <si>
    <t>Fourniture, pose et essais d'un parafoudre Modulaire 275V10-20kA type 2</t>
  </si>
  <si>
    <t>12.0</t>
  </si>
  <si>
    <t>Système de Mise à la terre</t>
  </si>
  <si>
    <t>12.1</t>
  </si>
  <si>
    <t xml:space="preserve">Accessoires connexes permettant d’obtenir une résistance de terre inférieure ou égale à 10 Ω </t>
  </si>
  <si>
    <t>13.0</t>
  </si>
  <si>
    <t>Paratonnerre</t>
  </si>
  <si>
    <t>13.1</t>
  </si>
  <si>
    <t>Fourniture et installation sur mât  d'un paratonnerre TYPe PDA Rayon d'action &gt; 100m</t>
  </si>
  <si>
    <t>14.0</t>
  </si>
  <si>
    <t>Câblage et filerie des circuits terminaux</t>
  </si>
  <si>
    <t>14.1</t>
  </si>
  <si>
    <t>Fourniture et pose du câble 4x4mm² + T</t>
  </si>
  <si>
    <t>14.2</t>
  </si>
  <si>
    <t>Fourniture et pose du câble 3x2.5mm²</t>
  </si>
  <si>
    <t>14.3</t>
  </si>
  <si>
    <t>Fourniture et pose du câble 3x1.5mm²</t>
  </si>
  <si>
    <t>15.0</t>
  </si>
  <si>
    <t>Accessoires de canalisation et jonction</t>
  </si>
  <si>
    <t>15.1</t>
  </si>
  <si>
    <t>Gaine rigide ou(PVC) 3/4 " et accessoires</t>
  </si>
  <si>
    <t>15.2</t>
  </si>
  <si>
    <t xml:space="preserve">Boite de jonction 150x110x70mm apparent  et accessoires </t>
  </si>
  <si>
    <t>15.3</t>
  </si>
  <si>
    <t xml:space="preserve">Boite de jonction 160x130x70mm encastré et accessoires </t>
  </si>
  <si>
    <t>15.4</t>
  </si>
  <si>
    <t>Boite d'encastrement</t>
  </si>
  <si>
    <t>16.0</t>
  </si>
  <si>
    <t xml:space="preserve"> Maintenance</t>
  </si>
  <si>
    <t>16.1</t>
  </si>
  <si>
    <t>Fourniture d'un set d'outil de Maintenance</t>
  </si>
  <si>
    <t>OPTION OBLIGATOIRE</t>
  </si>
  <si>
    <t>16.2</t>
  </si>
  <si>
    <t>Maintenance des équipements - Contrat annuel</t>
  </si>
  <si>
    <t>16.3</t>
  </si>
  <si>
    <t>Nettoyage des panneaux solaires, dépoussiérage d'équipements, Contrôle visuel et mesurages légers trimestriels</t>
  </si>
  <si>
    <t>16.3.1</t>
  </si>
  <si>
    <t>ff/site</t>
  </si>
  <si>
    <t>16.3.2</t>
  </si>
  <si>
    <t>16.3.3</t>
  </si>
  <si>
    <t>16.3.4</t>
  </si>
  <si>
    <t>16.3.5</t>
  </si>
  <si>
    <t>16.3.6</t>
  </si>
  <si>
    <t>16.3.7</t>
  </si>
  <si>
    <t>16.3.8</t>
  </si>
  <si>
    <t>16.3.9</t>
  </si>
  <si>
    <t>16.3.10</t>
  </si>
  <si>
    <t>16.3.11</t>
  </si>
  <si>
    <t>16.4</t>
  </si>
  <si>
    <t>Détection des pannes et réparations ponctuelles par site</t>
  </si>
  <si>
    <t>16.4.1</t>
  </si>
  <si>
    <t>16.4.2</t>
  </si>
  <si>
    <t>16.4.3</t>
  </si>
  <si>
    <t>16.4.4</t>
  </si>
  <si>
    <t>16.4.5</t>
  </si>
  <si>
    <t>16.4.6</t>
  </si>
  <si>
    <t>16.4.7</t>
  </si>
  <si>
    <t>16.4.8</t>
  </si>
  <si>
    <t>16.4.9</t>
  </si>
  <si>
    <t>16.4.10</t>
  </si>
  <si>
    <t>16.4.11</t>
  </si>
  <si>
    <t>16.5</t>
  </si>
  <si>
    <t>Formation de Maintenanciers ( 2 personnes du corps enseignant et 1 personne de l'administration scolaire de l'établissement ) désignés pour effectuer les opérations de maintenance préventive</t>
  </si>
  <si>
    <t>16.5.1</t>
  </si>
  <si>
    <t>16.5.2</t>
  </si>
  <si>
    <t>16.5.3</t>
  </si>
  <si>
    <t>16.5.4</t>
  </si>
  <si>
    <t>16.5.5</t>
  </si>
  <si>
    <t>16.5.6</t>
  </si>
  <si>
    <t>16.5.7</t>
  </si>
  <si>
    <t>16.5.8</t>
  </si>
  <si>
    <t>16.5.9</t>
  </si>
  <si>
    <t>16.5.10</t>
  </si>
  <si>
    <t>16.5.11</t>
  </si>
  <si>
    <t>Quantité</t>
  </si>
  <si>
    <t xml:space="preserve">PU en € Htva </t>
  </si>
  <si>
    <t xml:space="preserve">Prix total en € Htva </t>
  </si>
  <si>
    <t>SOUS TOTAL BACK UP SOLAIRE</t>
  </si>
  <si>
    <t>SOUS TOTAL MISE AUX NORMES ELECTRIQUES</t>
  </si>
  <si>
    <t>TOTAL FOURNITURES &amp; TRAVAUX HTVA</t>
  </si>
  <si>
    <t xml:space="preserve">Câble 1x 16 mm2 vert-jaune de liaison équipotentielle  </t>
  </si>
  <si>
    <t xml:space="preserve">Câble 1x 25mm2 vert-jaune de liaison à la terre </t>
  </si>
  <si>
    <t>Fourniture , pose et essai d'un interrupteur differentiel 32A 300mA</t>
  </si>
  <si>
    <t>Fourniture , pose et essai d'un interrupteur differentiel 63A 300mA</t>
  </si>
  <si>
    <t>Prix total  € htva</t>
  </si>
  <si>
    <t>Montant de la tva €</t>
  </si>
  <si>
    <t xml:space="preserve">Prix total € tva incluse </t>
  </si>
  <si>
    <t>Désignations des ouvrages</t>
  </si>
  <si>
    <t>Désignation</t>
  </si>
  <si>
    <t>Prix unitaire</t>
  </si>
  <si>
    <t>Lot1_Zone UE</t>
  </si>
  <si>
    <t>Option obligatoire_Lot1_Zone 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</si>
</sst>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[$€-40C]"/>
    <numFmt numFmtId="165" formatCode="#,##0\ &quot;€&quot;"/>
    <numFmt numFmtId="166" formatCode="_-* #,##0\ _€_-;\-* #,##0\ _€_-;_-* &quot;-&quot;??\ _€_-;_-@_-"/>
    <numFmt numFmtId="167" formatCode="#,##0\ [$€-40C]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 Light"/>
      <family val="2"/>
      <scheme val="major"/>
    </font>
    <font>
      <sz val="10.5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.5"/>
      <name val="Calibri Light"/>
      <family val="2"/>
      <scheme val="major"/>
    </font>
    <font>
      <sz val="10.5"/>
      <name val="Calibri"/>
      <family val="2"/>
      <scheme val="minor"/>
    </font>
    <font>
      <sz val="10.5"/>
      <name val="Calibri Light"/>
      <family val="2"/>
      <scheme val="major"/>
    </font>
    <font>
      <b/>
      <sz val="10.5"/>
      <name val="Liberation Sans"/>
    </font>
    <font>
      <vertAlign val="superscript"/>
      <sz val="10.5"/>
      <name val="Calibri Light"/>
      <family val="2"/>
      <scheme val="major"/>
    </font>
    <font>
      <b/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164" fontId="6" fillId="2" borderId="5" xfId="1" applyNumberFormat="1" applyFont="1" applyFill="1" applyBorder="1" applyAlignment="1">
      <alignment horizontal="left" vertical="center" wrapText="1"/>
    </xf>
    <xf numFmtId="43" fontId="6" fillId="2" borderId="5" xfId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/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/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165" fontId="8" fillId="0" borderId="1" xfId="1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left" wrapText="1"/>
    </xf>
    <xf numFmtId="49" fontId="8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167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6" fontId="7" fillId="0" borderId="1" xfId="1" applyNumberFormat="1" applyFont="1" applyBorder="1"/>
    <xf numFmtId="0" fontId="6" fillId="0" borderId="4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167" fontId="8" fillId="0" borderId="5" xfId="0" applyNumberFormat="1" applyFont="1" applyBorder="1" applyAlignment="1">
      <alignment horizontal="center"/>
    </xf>
    <xf numFmtId="0" fontId="7" fillId="0" borderId="5" xfId="0" applyFont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/>
    <xf numFmtId="167" fontId="6" fillId="3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/>
    </xf>
    <xf numFmtId="167" fontId="8" fillId="3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center"/>
    </xf>
    <xf numFmtId="167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167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167" fontId="6" fillId="0" borderId="6" xfId="0" applyNumberFormat="1" applyFont="1" applyBorder="1"/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8" fillId="0" borderId="6" xfId="0" applyFont="1" applyBorder="1" applyAlignment="1">
      <alignment horizontal="left" wrapText="1"/>
    </xf>
    <xf numFmtId="0" fontId="0" fillId="0" borderId="0" xfId="0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1" fontId="8" fillId="0" borderId="1" xfId="0" applyNumberFormat="1" applyFont="1" applyBorder="1" applyAlignment="1">
      <alignment vertical="center"/>
    </xf>
    <xf numFmtId="1" fontId="6" fillId="0" borderId="6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1" fontId="6" fillId="0" borderId="6" xfId="0" applyNumberFormat="1" applyFont="1" applyBorder="1"/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13" fillId="0" borderId="1" xfId="0" applyFont="1" applyBorder="1"/>
    <xf numFmtId="0" fontId="6" fillId="0" borderId="6" xfId="0" applyFont="1" applyBorder="1"/>
    <xf numFmtId="0" fontId="14" fillId="0" borderId="1" xfId="0" applyFont="1" applyBorder="1"/>
    <xf numFmtId="167" fontId="8" fillId="0" borderId="1" xfId="0" applyNumberFormat="1" applyFont="1" applyBorder="1"/>
    <xf numFmtId="167" fontId="6" fillId="0" borderId="1" xfId="0" applyNumberFormat="1" applyFont="1" applyBorder="1"/>
    <xf numFmtId="167" fontId="3" fillId="0" borderId="1" xfId="0" applyNumberFormat="1" applyFont="1" applyBorder="1"/>
    <xf numFmtId="167" fontId="2" fillId="0" borderId="1" xfId="0" applyNumberFormat="1" applyFont="1" applyBorder="1"/>
    <xf numFmtId="0" fontId="12" fillId="0" borderId="0" xfId="0" applyFont="1"/>
    <xf numFmtId="0" fontId="16" fillId="0" borderId="0" xfId="0" applyFont="1"/>
    <xf numFmtId="167" fontId="3" fillId="0" borderId="1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7" fontId="12" fillId="0" borderId="0" xfId="0" applyNumberFormat="1" applyFont="1"/>
    <xf numFmtId="1" fontId="3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wrapText="1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8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7" fontId="6" fillId="0" borderId="1" xfId="0" applyNumberFormat="1" applyFont="1" applyBorder="1" applyAlignment="1">
      <alignment vertical="center"/>
    </xf>
    <xf numFmtId="167" fontId="1" fillId="0" borderId="0" xfId="0" applyNumberFormat="1" applyFont="1"/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167" fontId="8" fillId="0" borderId="1" xfId="0" applyNumberFormat="1" applyFont="1" applyBorder="1" applyAlignment="1">
      <alignment vertical="center"/>
    </xf>
    <xf numFmtId="167" fontId="3" fillId="0" borderId="1" xfId="0" applyNumberFormat="1" applyFont="1" applyBorder="1" applyAlignment="1">
      <alignment vertical="center"/>
    </xf>
    <xf numFmtId="167" fontId="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1" xfId="0" applyFont="1" applyBorder="1" applyAlignment="1">
      <alignment horizontal="left"/>
    </xf>
    <xf numFmtId="167" fontId="13" fillId="0" borderId="1" xfId="0" applyNumberFormat="1" applyFont="1" applyBorder="1" applyAlignment="1">
      <alignment horizontal="left"/>
    </xf>
    <xf numFmtId="167" fontId="14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16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" fontId="8" fillId="0" borderId="1" xfId="1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vertical="center"/>
    </xf>
    <xf numFmtId="167" fontId="6" fillId="0" borderId="6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0F77F-2478-48AB-AFF6-1350634F4AFD}">
  <sheetPr>
    <tabColor theme="5" tint="-0.249977111117893"/>
  </sheetPr>
  <dimension ref="A1:F159"/>
  <sheetViews>
    <sheetView topLeftCell="A127" workbookViewId="0">
      <selection activeCell="I103" sqref="I103"/>
    </sheetView>
  </sheetViews>
  <sheetFormatPr baseColWidth="10" defaultColWidth="11.44140625" defaultRowHeight="14.4"/>
  <cols>
    <col min="1" max="1" width="8.33203125" style="81" bestFit="1" customWidth="1"/>
    <col min="2" max="2" width="67.44140625" style="47" customWidth="1"/>
    <col min="3" max="3" width="7.5546875" style="81" customWidth="1"/>
    <col min="4" max="4" width="13.33203125" style="81" customWidth="1"/>
    <col min="5" max="5" width="13.33203125" style="15" customWidth="1"/>
  </cols>
  <sheetData>
    <row r="1" spans="1:5">
      <c r="A1" s="177" t="s">
        <v>0</v>
      </c>
      <c r="B1" s="177"/>
      <c r="C1" s="177"/>
      <c r="D1" s="177"/>
    </row>
    <row r="2" spans="1:5" ht="43.2">
      <c r="A2" s="16" t="s">
        <v>1</v>
      </c>
      <c r="B2" s="17" t="s">
        <v>2</v>
      </c>
      <c r="C2" s="18" t="s">
        <v>3</v>
      </c>
      <c r="D2" s="19" t="s">
        <v>4</v>
      </c>
      <c r="E2" s="20" t="s">
        <v>5</v>
      </c>
    </row>
    <row r="3" spans="1:5">
      <c r="A3" s="21"/>
      <c r="B3" s="22" t="s">
        <v>6</v>
      </c>
      <c r="C3" s="23"/>
      <c r="D3" s="23"/>
      <c r="E3" s="23"/>
    </row>
    <row r="4" spans="1:5" ht="57.6">
      <c r="A4" s="24" t="s">
        <v>7</v>
      </c>
      <c r="B4" s="25" t="s">
        <v>8</v>
      </c>
      <c r="C4" s="26"/>
      <c r="D4" s="27"/>
      <c r="E4" s="28"/>
    </row>
    <row r="5" spans="1:5">
      <c r="A5" s="29" t="s">
        <v>9</v>
      </c>
      <c r="B5" s="30" t="s">
        <v>10</v>
      </c>
      <c r="C5" s="31" t="s">
        <v>11</v>
      </c>
      <c r="D5" s="32"/>
      <c r="E5" s="33"/>
    </row>
    <row r="6" spans="1:5">
      <c r="A6" s="29" t="s">
        <v>12</v>
      </c>
      <c r="B6" s="30" t="s">
        <v>13</v>
      </c>
      <c r="C6" s="31" t="s">
        <v>11</v>
      </c>
      <c r="D6" s="32"/>
      <c r="E6" s="34"/>
    </row>
    <row r="7" spans="1:5">
      <c r="A7" s="29" t="s">
        <v>14</v>
      </c>
      <c r="B7" s="30" t="s">
        <v>15</v>
      </c>
      <c r="C7" s="31" t="s">
        <v>11</v>
      </c>
      <c r="D7" s="32"/>
      <c r="E7" s="33"/>
    </row>
    <row r="8" spans="1:5">
      <c r="A8" s="29" t="s">
        <v>16</v>
      </c>
      <c r="B8" s="30" t="s">
        <v>17</v>
      </c>
      <c r="C8" s="31" t="s">
        <v>11</v>
      </c>
      <c r="D8" s="32"/>
      <c r="E8" s="33"/>
    </row>
    <row r="9" spans="1:5">
      <c r="A9" s="29" t="s">
        <v>18</v>
      </c>
      <c r="B9" s="30" t="s">
        <v>19</v>
      </c>
      <c r="C9" s="31" t="s">
        <v>11</v>
      </c>
      <c r="D9" s="32"/>
      <c r="E9" s="33"/>
    </row>
    <row r="10" spans="1:5">
      <c r="A10" s="29" t="s">
        <v>20</v>
      </c>
      <c r="B10" s="30" t="s">
        <v>21</v>
      </c>
      <c r="C10" s="31" t="s">
        <v>11</v>
      </c>
      <c r="D10" s="32"/>
      <c r="E10" s="33"/>
    </row>
    <row r="11" spans="1:5">
      <c r="A11" s="29" t="s">
        <v>22</v>
      </c>
      <c r="B11" s="30" t="s">
        <v>23</v>
      </c>
      <c r="C11" s="31" t="s">
        <v>11</v>
      </c>
      <c r="D11" s="32"/>
      <c r="E11" s="33"/>
    </row>
    <row r="12" spans="1:5">
      <c r="A12" s="29" t="s">
        <v>24</v>
      </c>
      <c r="B12" s="30" t="s">
        <v>25</v>
      </c>
      <c r="C12" s="31" t="s">
        <v>11</v>
      </c>
      <c r="D12" s="32"/>
      <c r="E12" s="33"/>
    </row>
    <row r="13" spans="1:5">
      <c r="A13" s="29" t="s">
        <v>26</v>
      </c>
      <c r="B13" s="30" t="s">
        <v>27</v>
      </c>
      <c r="C13" s="31" t="s">
        <v>11</v>
      </c>
      <c r="D13" s="32"/>
      <c r="E13" s="33"/>
    </row>
    <row r="14" spans="1:5">
      <c r="A14" s="29" t="s">
        <v>28</v>
      </c>
      <c r="B14" s="30" t="s">
        <v>29</v>
      </c>
      <c r="C14" s="31" t="s">
        <v>11</v>
      </c>
      <c r="D14" s="32"/>
      <c r="E14" s="33"/>
    </row>
    <row r="15" spans="1:5">
      <c r="A15" s="29" t="s">
        <v>30</v>
      </c>
      <c r="B15" s="30" t="s">
        <v>31</v>
      </c>
      <c r="C15" s="31" t="s">
        <v>11</v>
      </c>
      <c r="D15" s="32"/>
      <c r="E15" s="33"/>
    </row>
    <row r="16" spans="1:5">
      <c r="A16" s="35" t="s">
        <v>32</v>
      </c>
      <c r="B16" s="36" t="s">
        <v>33</v>
      </c>
      <c r="C16" s="37"/>
      <c r="D16" s="38"/>
      <c r="E16" s="33"/>
    </row>
    <row r="17" spans="1:5">
      <c r="A17" s="39" t="s">
        <v>34</v>
      </c>
      <c r="B17" s="40" t="s">
        <v>35</v>
      </c>
      <c r="C17" s="31" t="s">
        <v>36</v>
      </c>
      <c r="D17" s="41"/>
      <c r="E17" s="33"/>
    </row>
    <row r="18" spans="1:5">
      <c r="A18" s="39" t="s">
        <v>37</v>
      </c>
      <c r="B18" s="42" t="s">
        <v>38</v>
      </c>
      <c r="C18" s="31" t="s">
        <v>36</v>
      </c>
      <c r="D18" s="41"/>
      <c r="E18" s="33"/>
    </row>
    <row r="19" spans="1:5" ht="28.8">
      <c r="A19" s="39" t="s">
        <v>39</v>
      </c>
      <c r="B19" s="40" t="s">
        <v>40</v>
      </c>
      <c r="C19" s="31" t="s">
        <v>36</v>
      </c>
      <c r="D19" s="41"/>
      <c r="E19" s="34"/>
    </row>
    <row r="20" spans="1:5" ht="28.8">
      <c r="A20" s="39" t="s">
        <v>41</v>
      </c>
      <c r="B20" s="40" t="s">
        <v>42</v>
      </c>
      <c r="C20" s="31" t="s">
        <v>36</v>
      </c>
      <c r="D20" s="41"/>
      <c r="E20" s="34"/>
    </row>
    <row r="21" spans="1:5" ht="28.8">
      <c r="A21" s="39" t="s">
        <v>43</v>
      </c>
      <c r="B21" s="40" t="s">
        <v>44</v>
      </c>
      <c r="C21" s="31" t="s">
        <v>36</v>
      </c>
      <c r="D21" s="41"/>
      <c r="E21" s="34"/>
    </row>
    <row r="22" spans="1:5">
      <c r="A22" s="39" t="s">
        <v>45</v>
      </c>
      <c r="B22" s="40" t="s">
        <v>46</v>
      </c>
      <c r="C22" s="31" t="s">
        <v>36</v>
      </c>
      <c r="D22" s="41"/>
      <c r="E22" s="34"/>
    </row>
    <row r="23" spans="1:5" ht="28.8">
      <c r="A23" s="43" t="s">
        <v>47</v>
      </c>
      <c r="B23" s="44" t="s">
        <v>48</v>
      </c>
      <c r="C23" s="31"/>
      <c r="D23" s="32"/>
      <c r="E23" s="33"/>
    </row>
    <row r="24" spans="1:5">
      <c r="A24" s="45" t="s">
        <v>49</v>
      </c>
      <c r="B24" s="30" t="s">
        <v>50</v>
      </c>
      <c r="C24" s="31" t="s">
        <v>51</v>
      </c>
      <c r="D24" s="32"/>
      <c r="E24" s="33"/>
    </row>
    <row r="25" spans="1:5">
      <c r="A25" s="45" t="s">
        <v>52</v>
      </c>
      <c r="B25" s="30" t="s">
        <v>53</v>
      </c>
      <c r="C25" s="31" t="s">
        <v>51</v>
      </c>
      <c r="D25" s="32"/>
      <c r="E25" s="33"/>
    </row>
    <row r="26" spans="1:5" s="85" customFormat="1">
      <c r="A26" s="45" t="s">
        <v>54</v>
      </c>
      <c r="B26" s="30" t="s">
        <v>55</v>
      </c>
      <c r="C26" s="31" t="s">
        <v>51</v>
      </c>
      <c r="D26" s="32"/>
      <c r="E26" s="33"/>
    </row>
    <row r="27" spans="1:5">
      <c r="A27" s="45" t="s">
        <v>56</v>
      </c>
      <c r="B27" s="30" t="s">
        <v>57</v>
      </c>
      <c r="C27" s="31" t="s">
        <v>51</v>
      </c>
      <c r="D27" s="32"/>
      <c r="E27" s="33"/>
    </row>
    <row r="28" spans="1:5">
      <c r="A28" s="45" t="s">
        <v>58</v>
      </c>
      <c r="B28" s="30" t="s">
        <v>59</v>
      </c>
      <c r="C28" s="31" t="s">
        <v>51</v>
      </c>
      <c r="D28" s="32"/>
      <c r="E28" s="33"/>
    </row>
    <row r="29" spans="1:5">
      <c r="A29" s="45" t="s">
        <v>60</v>
      </c>
      <c r="B29" s="30" t="s">
        <v>61</v>
      </c>
      <c r="C29" s="31" t="s">
        <v>51</v>
      </c>
      <c r="D29" s="32"/>
      <c r="E29" s="33"/>
    </row>
    <row r="30" spans="1:5" ht="16.2">
      <c r="A30" s="45" t="s">
        <v>62</v>
      </c>
      <c r="B30" s="30" t="s">
        <v>63</v>
      </c>
      <c r="C30" s="31" t="s">
        <v>51</v>
      </c>
      <c r="D30" s="32"/>
      <c r="E30" s="33"/>
    </row>
    <row r="31" spans="1:5" ht="16.2">
      <c r="A31" s="45" t="s">
        <v>64</v>
      </c>
      <c r="B31" s="30" t="s">
        <v>65</v>
      </c>
      <c r="C31" s="31" t="s">
        <v>51</v>
      </c>
      <c r="D31" s="32"/>
      <c r="E31" s="33"/>
    </row>
    <row r="32" spans="1:5">
      <c r="A32" s="35" t="s">
        <v>66</v>
      </c>
      <c r="B32" s="36" t="s">
        <v>67</v>
      </c>
      <c r="C32" s="31"/>
      <c r="D32" s="32"/>
      <c r="E32" s="33"/>
    </row>
    <row r="33" spans="1:5" ht="28.8">
      <c r="A33" s="39" t="s">
        <v>68</v>
      </c>
      <c r="B33" s="46" t="s">
        <v>69</v>
      </c>
      <c r="C33" s="31" t="s">
        <v>36</v>
      </c>
      <c r="D33" s="32"/>
      <c r="E33" s="33"/>
    </row>
    <row r="34" spans="1:5" ht="28.8">
      <c r="A34" s="39" t="s">
        <v>70</v>
      </c>
      <c r="B34" s="46" t="s">
        <v>71</v>
      </c>
      <c r="C34" s="31" t="s">
        <v>36</v>
      </c>
      <c r="D34" s="32"/>
      <c r="E34" s="33"/>
    </row>
    <row r="35" spans="1:5" ht="28.8">
      <c r="A35" s="39" t="s">
        <v>72</v>
      </c>
      <c r="B35" s="46" t="s">
        <v>73</v>
      </c>
      <c r="C35" s="31" t="s">
        <v>36</v>
      </c>
      <c r="D35" s="32"/>
      <c r="E35" s="33"/>
    </row>
    <row r="36" spans="1:5">
      <c r="A36" s="35" t="s">
        <v>74</v>
      </c>
      <c r="B36" s="36" t="s">
        <v>75</v>
      </c>
      <c r="C36" s="31"/>
      <c r="D36" s="32"/>
      <c r="E36" s="33"/>
    </row>
    <row r="37" spans="1:5">
      <c r="A37" s="39" t="s">
        <v>76</v>
      </c>
      <c r="B37" s="30" t="s">
        <v>77</v>
      </c>
      <c r="C37" s="31" t="s">
        <v>36</v>
      </c>
      <c r="D37" s="32"/>
      <c r="E37" s="33"/>
    </row>
    <row r="38" spans="1:5">
      <c r="A38" s="39" t="s">
        <v>78</v>
      </c>
      <c r="B38" s="30" t="s">
        <v>79</v>
      </c>
      <c r="C38" s="31" t="s">
        <v>36</v>
      </c>
      <c r="D38" s="32"/>
      <c r="E38" s="33"/>
    </row>
    <row r="39" spans="1:5" ht="28.8">
      <c r="A39" s="35" t="s">
        <v>80</v>
      </c>
      <c r="B39" s="44" t="s">
        <v>81</v>
      </c>
      <c r="C39" s="31"/>
      <c r="D39" s="32"/>
      <c r="E39" s="33"/>
    </row>
    <row r="40" spans="1:5">
      <c r="A40" s="39" t="s">
        <v>82</v>
      </c>
      <c r="B40" s="47" t="s">
        <v>83</v>
      </c>
      <c r="C40" s="31" t="s">
        <v>36</v>
      </c>
      <c r="D40" s="48"/>
      <c r="E40" s="33"/>
    </row>
    <row r="41" spans="1:5" s="85" customFormat="1">
      <c r="A41" s="39" t="s">
        <v>84</v>
      </c>
      <c r="B41" s="30" t="s">
        <v>85</v>
      </c>
      <c r="C41" s="31" t="s">
        <v>36</v>
      </c>
      <c r="D41" s="48"/>
      <c r="E41" s="33"/>
    </row>
    <row r="42" spans="1:5">
      <c r="A42" s="39" t="s">
        <v>86</v>
      </c>
      <c r="B42" s="30" t="s">
        <v>87</v>
      </c>
      <c r="C42" s="31" t="s">
        <v>36</v>
      </c>
      <c r="D42" s="48"/>
      <c r="E42" s="33"/>
    </row>
    <row r="43" spans="1:5">
      <c r="A43" s="39" t="s">
        <v>88</v>
      </c>
      <c r="B43" s="30" t="s">
        <v>89</v>
      </c>
      <c r="C43" s="31" t="s">
        <v>36</v>
      </c>
      <c r="D43" s="48"/>
      <c r="E43" s="33"/>
    </row>
    <row r="44" spans="1:5">
      <c r="A44" s="39" t="s">
        <v>90</v>
      </c>
      <c r="B44" s="30" t="s">
        <v>91</v>
      </c>
      <c r="C44" s="31" t="s">
        <v>36</v>
      </c>
      <c r="D44" s="48"/>
      <c r="E44" s="33"/>
    </row>
    <row r="45" spans="1:5">
      <c r="A45" s="39" t="s">
        <v>92</v>
      </c>
      <c r="B45" s="30" t="s">
        <v>93</v>
      </c>
      <c r="C45" s="31" t="s">
        <v>36</v>
      </c>
      <c r="D45" s="48"/>
      <c r="E45" s="33"/>
    </row>
    <row r="46" spans="1:5">
      <c r="A46" s="39" t="s">
        <v>94</v>
      </c>
      <c r="B46" s="30" t="s">
        <v>95</v>
      </c>
      <c r="C46" s="31" t="s">
        <v>36</v>
      </c>
      <c r="D46" s="48"/>
      <c r="E46" s="33"/>
    </row>
    <row r="47" spans="1:5">
      <c r="A47" s="39" t="s">
        <v>96</v>
      </c>
      <c r="B47" s="30" t="s">
        <v>97</v>
      </c>
      <c r="C47" s="31" t="s">
        <v>36</v>
      </c>
      <c r="D47" s="48"/>
      <c r="E47" s="33"/>
    </row>
    <row r="48" spans="1:5">
      <c r="A48" s="39" t="s">
        <v>98</v>
      </c>
      <c r="B48" s="30" t="s">
        <v>99</v>
      </c>
      <c r="C48" s="31" t="s">
        <v>36</v>
      </c>
      <c r="D48" s="48"/>
      <c r="E48" s="33"/>
    </row>
    <row r="49" spans="1:5">
      <c r="A49" s="39" t="s">
        <v>100</v>
      </c>
      <c r="B49" s="30" t="s">
        <v>101</v>
      </c>
      <c r="C49" s="31" t="s">
        <v>36</v>
      </c>
      <c r="D49" s="48"/>
      <c r="E49" s="33"/>
    </row>
    <row r="50" spans="1:5">
      <c r="A50" s="39" t="s">
        <v>102</v>
      </c>
      <c r="B50" s="30" t="s">
        <v>103</v>
      </c>
      <c r="C50" s="31" t="s">
        <v>36</v>
      </c>
      <c r="D50" s="48"/>
      <c r="E50" s="33"/>
    </row>
    <row r="51" spans="1:5">
      <c r="A51" s="39" t="s">
        <v>104</v>
      </c>
      <c r="B51" s="30" t="s">
        <v>105</v>
      </c>
      <c r="C51" s="31" t="s">
        <v>36</v>
      </c>
      <c r="D51" s="48"/>
      <c r="E51" s="33"/>
    </row>
    <row r="52" spans="1:5" ht="43.2">
      <c r="A52" s="49" t="s">
        <v>106</v>
      </c>
      <c r="B52" s="50" t="s">
        <v>107</v>
      </c>
      <c r="C52" s="51"/>
      <c r="D52" s="48"/>
      <c r="E52" s="33"/>
    </row>
    <row r="53" spans="1:5" ht="25.2" customHeight="1">
      <c r="A53" s="52" t="s">
        <v>108</v>
      </c>
      <c r="B53" s="53" t="s">
        <v>109</v>
      </c>
      <c r="C53" s="51"/>
      <c r="D53" s="48"/>
      <c r="E53" s="33"/>
    </row>
    <row r="54" spans="1:5">
      <c r="A54" s="52" t="s">
        <v>110</v>
      </c>
      <c r="B54" s="30" t="s">
        <v>10</v>
      </c>
      <c r="C54" s="51" t="s">
        <v>11</v>
      </c>
      <c r="D54" s="48"/>
      <c r="E54" s="33"/>
    </row>
    <row r="55" spans="1:5">
      <c r="A55" s="52" t="s">
        <v>111</v>
      </c>
      <c r="B55" s="30" t="s">
        <v>13</v>
      </c>
      <c r="C55" s="51" t="s">
        <v>11</v>
      </c>
      <c r="D55" s="48"/>
      <c r="E55" s="33"/>
    </row>
    <row r="56" spans="1:5">
      <c r="A56" s="52" t="s">
        <v>112</v>
      </c>
      <c r="B56" s="30" t="s">
        <v>15</v>
      </c>
      <c r="C56" s="51" t="s">
        <v>11</v>
      </c>
      <c r="D56" s="48"/>
      <c r="E56" s="33"/>
    </row>
    <row r="57" spans="1:5">
      <c r="A57" s="52" t="s">
        <v>113</v>
      </c>
      <c r="B57" s="30" t="s">
        <v>17</v>
      </c>
      <c r="C57" s="51" t="s">
        <v>11</v>
      </c>
      <c r="D57" s="48"/>
      <c r="E57" s="33"/>
    </row>
    <row r="58" spans="1:5">
      <c r="A58" s="52" t="s">
        <v>114</v>
      </c>
      <c r="B58" s="30" t="s">
        <v>19</v>
      </c>
      <c r="C58" s="51" t="s">
        <v>11</v>
      </c>
      <c r="D58" s="48"/>
      <c r="E58" s="33"/>
    </row>
    <row r="59" spans="1:5">
      <c r="A59" s="52" t="s">
        <v>115</v>
      </c>
      <c r="B59" s="30" t="s">
        <v>21</v>
      </c>
      <c r="C59" s="51" t="s">
        <v>11</v>
      </c>
      <c r="D59" s="48"/>
      <c r="E59" s="33"/>
    </row>
    <row r="60" spans="1:5">
      <c r="A60" s="52" t="s">
        <v>116</v>
      </c>
      <c r="B60" s="30" t="s">
        <v>23</v>
      </c>
      <c r="C60" s="51" t="s">
        <v>11</v>
      </c>
      <c r="D60" s="48"/>
      <c r="E60" s="54"/>
    </row>
    <row r="61" spans="1:5">
      <c r="A61" s="52" t="s">
        <v>117</v>
      </c>
      <c r="B61" s="30" t="s">
        <v>25</v>
      </c>
      <c r="C61" s="51" t="s">
        <v>11</v>
      </c>
      <c r="D61" s="48"/>
      <c r="E61" s="54"/>
    </row>
    <row r="62" spans="1:5">
      <c r="A62" s="52" t="s">
        <v>118</v>
      </c>
      <c r="B62" s="30" t="s">
        <v>27</v>
      </c>
      <c r="C62" s="51" t="s">
        <v>11</v>
      </c>
      <c r="D62" s="48"/>
      <c r="E62" s="54"/>
    </row>
    <row r="63" spans="1:5">
      <c r="A63" s="52" t="s">
        <v>119</v>
      </c>
      <c r="B63" s="30" t="s">
        <v>29</v>
      </c>
      <c r="C63" s="51" t="s">
        <v>11</v>
      </c>
      <c r="D63" s="48"/>
      <c r="E63" s="54"/>
    </row>
    <row r="64" spans="1:5">
      <c r="A64" s="52" t="s">
        <v>120</v>
      </c>
      <c r="B64" s="30" t="s">
        <v>31</v>
      </c>
      <c r="C64" s="51" t="s">
        <v>11</v>
      </c>
      <c r="D64" s="48"/>
      <c r="E64" s="54"/>
    </row>
    <row r="65" spans="1:5" ht="43.2">
      <c r="A65" s="49" t="s">
        <v>121</v>
      </c>
      <c r="B65" s="50" t="s">
        <v>122</v>
      </c>
      <c r="C65" s="51"/>
      <c r="D65" s="48"/>
      <c r="E65" s="54"/>
    </row>
    <row r="66" spans="1:5">
      <c r="A66" s="52" t="s">
        <v>123</v>
      </c>
      <c r="B66" s="30" t="s">
        <v>10</v>
      </c>
      <c r="C66" s="51" t="s">
        <v>11</v>
      </c>
      <c r="D66" s="48"/>
      <c r="E66" s="54"/>
    </row>
    <row r="67" spans="1:5">
      <c r="A67" s="52" t="s">
        <v>124</v>
      </c>
      <c r="B67" s="30" t="s">
        <v>13</v>
      </c>
      <c r="C67" s="51" t="s">
        <v>11</v>
      </c>
      <c r="D67" s="48"/>
      <c r="E67" s="33"/>
    </row>
    <row r="68" spans="1:5">
      <c r="A68" s="52" t="s">
        <v>125</v>
      </c>
      <c r="B68" s="30" t="s">
        <v>15</v>
      </c>
      <c r="C68" s="51" t="s">
        <v>11</v>
      </c>
      <c r="D68" s="48"/>
      <c r="E68" s="33"/>
    </row>
    <row r="69" spans="1:5">
      <c r="A69" s="52" t="s">
        <v>126</v>
      </c>
      <c r="B69" s="30" t="s">
        <v>17</v>
      </c>
      <c r="C69" s="51" t="s">
        <v>11</v>
      </c>
      <c r="D69" s="48"/>
      <c r="E69" s="33"/>
    </row>
    <row r="70" spans="1:5">
      <c r="A70" s="52" t="s">
        <v>127</v>
      </c>
      <c r="B70" s="30" t="s">
        <v>19</v>
      </c>
      <c r="C70" s="51" t="s">
        <v>11</v>
      </c>
      <c r="D70" s="48"/>
      <c r="E70" s="33"/>
    </row>
    <row r="71" spans="1:5">
      <c r="A71" s="52" t="s">
        <v>128</v>
      </c>
      <c r="B71" s="30" t="s">
        <v>21</v>
      </c>
      <c r="C71" s="51" t="s">
        <v>11</v>
      </c>
      <c r="D71" s="48"/>
      <c r="E71" s="33"/>
    </row>
    <row r="72" spans="1:5">
      <c r="A72" s="52" t="s">
        <v>129</v>
      </c>
      <c r="B72" s="30" t="s">
        <v>23</v>
      </c>
      <c r="C72" s="51" t="s">
        <v>11</v>
      </c>
      <c r="D72" s="48"/>
      <c r="E72" s="33"/>
    </row>
    <row r="73" spans="1:5">
      <c r="A73" s="52" t="s">
        <v>130</v>
      </c>
      <c r="B73" s="30" t="s">
        <v>25</v>
      </c>
      <c r="C73" s="51" t="s">
        <v>11</v>
      </c>
      <c r="D73" s="48"/>
      <c r="E73" s="33"/>
    </row>
    <row r="74" spans="1:5">
      <c r="A74" s="52" t="s">
        <v>131</v>
      </c>
      <c r="B74" s="30" t="s">
        <v>27</v>
      </c>
      <c r="C74" s="51" t="s">
        <v>11</v>
      </c>
      <c r="D74" s="48"/>
      <c r="E74" s="33"/>
    </row>
    <row r="75" spans="1:5">
      <c r="A75" s="52" t="s">
        <v>132</v>
      </c>
      <c r="B75" s="30" t="s">
        <v>29</v>
      </c>
      <c r="C75" s="51" t="s">
        <v>11</v>
      </c>
      <c r="D75" s="48"/>
      <c r="E75" s="33"/>
    </row>
    <row r="76" spans="1:5">
      <c r="A76" s="52" t="s">
        <v>133</v>
      </c>
      <c r="B76" s="30" t="s">
        <v>31</v>
      </c>
      <c r="C76" s="51" t="s">
        <v>11</v>
      </c>
      <c r="D76" s="48"/>
      <c r="E76" s="33"/>
    </row>
    <row r="77" spans="1:5" s="2" customFormat="1" ht="43.2">
      <c r="A77" s="49" t="s">
        <v>134</v>
      </c>
      <c r="B77" s="50" t="s">
        <v>135</v>
      </c>
      <c r="C77" s="55"/>
      <c r="D77" s="56"/>
      <c r="E77" s="57"/>
    </row>
    <row r="78" spans="1:5">
      <c r="A78" s="52" t="s">
        <v>136</v>
      </c>
      <c r="B78" s="30" t="s">
        <v>10</v>
      </c>
      <c r="C78" s="51" t="s">
        <v>11</v>
      </c>
      <c r="D78" s="48"/>
      <c r="E78" s="33"/>
    </row>
    <row r="79" spans="1:5">
      <c r="A79" s="52" t="s">
        <v>137</v>
      </c>
      <c r="B79" s="30" t="s">
        <v>13</v>
      </c>
      <c r="C79" s="51" t="s">
        <v>11</v>
      </c>
      <c r="D79" s="48"/>
      <c r="E79" s="33"/>
    </row>
    <row r="80" spans="1:5">
      <c r="A80" s="52" t="s">
        <v>138</v>
      </c>
      <c r="B80" s="30" t="s">
        <v>15</v>
      </c>
      <c r="C80" s="51" t="s">
        <v>11</v>
      </c>
      <c r="D80" s="48"/>
      <c r="E80" s="33"/>
    </row>
    <row r="81" spans="1:5">
      <c r="A81" s="52" t="s">
        <v>139</v>
      </c>
      <c r="B81" s="30" t="s">
        <v>17</v>
      </c>
      <c r="C81" s="51" t="s">
        <v>11</v>
      </c>
      <c r="D81" s="48"/>
      <c r="E81" s="33"/>
    </row>
    <row r="82" spans="1:5">
      <c r="A82" s="52" t="s">
        <v>140</v>
      </c>
      <c r="B82" s="30" t="s">
        <v>19</v>
      </c>
      <c r="C82" s="51" t="s">
        <v>11</v>
      </c>
      <c r="D82" s="48"/>
      <c r="E82" s="33"/>
    </row>
    <row r="83" spans="1:5">
      <c r="A83" s="52" t="s">
        <v>141</v>
      </c>
      <c r="B83" s="30" t="s">
        <v>21</v>
      </c>
      <c r="C83" s="51" t="s">
        <v>11</v>
      </c>
      <c r="D83" s="48"/>
      <c r="E83" s="33"/>
    </row>
    <row r="84" spans="1:5">
      <c r="A84" s="52" t="s">
        <v>142</v>
      </c>
      <c r="B84" s="30" t="s">
        <v>23</v>
      </c>
      <c r="C84" s="51" t="s">
        <v>11</v>
      </c>
      <c r="D84" s="48"/>
      <c r="E84" s="33"/>
    </row>
    <row r="85" spans="1:5">
      <c r="A85" s="52" t="s">
        <v>143</v>
      </c>
      <c r="B85" s="30" t="s">
        <v>25</v>
      </c>
      <c r="C85" s="51" t="s">
        <v>11</v>
      </c>
      <c r="D85" s="48"/>
      <c r="E85" s="33"/>
    </row>
    <row r="86" spans="1:5">
      <c r="A86" s="52" t="s">
        <v>144</v>
      </c>
      <c r="B86" s="30" t="s">
        <v>27</v>
      </c>
      <c r="C86" s="51" t="s">
        <v>11</v>
      </c>
      <c r="D86" s="48"/>
      <c r="E86" s="33"/>
    </row>
    <row r="87" spans="1:5">
      <c r="A87" s="52" t="s">
        <v>145</v>
      </c>
      <c r="B87" s="30" t="s">
        <v>29</v>
      </c>
      <c r="C87" s="51" t="s">
        <v>11</v>
      </c>
      <c r="D87" s="48"/>
      <c r="E87" s="33"/>
    </row>
    <row r="88" spans="1:5">
      <c r="A88" s="52" t="s">
        <v>146</v>
      </c>
      <c r="B88" s="58" t="s">
        <v>31</v>
      </c>
      <c r="C88" s="59" t="s">
        <v>11</v>
      </c>
      <c r="D88" s="60"/>
      <c r="E88" s="61"/>
    </row>
    <row r="89" spans="1:5">
      <c r="A89" s="62"/>
      <c r="B89" s="63" t="s">
        <v>147</v>
      </c>
      <c r="C89" s="64"/>
      <c r="D89" s="65"/>
      <c r="E89" s="64"/>
    </row>
    <row r="90" spans="1:5">
      <c r="A90" s="66" t="s">
        <v>148</v>
      </c>
      <c r="B90" s="67" t="s">
        <v>149</v>
      </c>
      <c r="C90" s="6"/>
      <c r="D90" s="68"/>
      <c r="E90" s="8"/>
    </row>
    <row r="91" spans="1:5">
      <c r="A91" s="6" t="s">
        <v>150</v>
      </c>
      <c r="B91" s="4" t="s">
        <v>151</v>
      </c>
      <c r="C91" s="6" t="s">
        <v>152</v>
      </c>
      <c r="D91" s="68"/>
      <c r="E91" s="8"/>
    </row>
    <row r="92" spans="1:5">
      <c r="A92" s="6" t="s">
        <v>153</v>
      </c>
      <c r="B92" s="4" t="s">
        <v>154</v>
      </c>
      <c r="C92" s="6" t="s">
        <v>152</v>
      </c>
      <c r="D92" s="68"/>
      <c r="E92" s="6"/>
    </row>
    <row r="93" spans="1:5">
      <c r="A93" s="66" t="s">
        <v>155</v>
      </c>
      <c r="B93" s="67" t="s">
        <v>156</v>
      </c>
      <c r="C93" s="6"/>
      <c r="D93" s="68"/>
      <c r="E93" s="8"/>
    </row>
    <row r="94" spans="1:5">
      <c r="A94" s="6" t="s">
        <v>157</v>
      </c>
      <c r="B94" s="4" t="s">
        <v>158</v>
      </c>
      <c r="C94" s="6" t="s">
        <v>152</v>
      </c>
      <c r="D94" s="68"/>
      <c r="E94" s="8"/>
    </row>
    <row r="95" spans="1:5">
      <c r="A95" s="6" t="s">
        <v>159</v>
      </c>
      <c r="B95" s="4" t="s">
        <v>160</v>
      </c>
      <c r="C95" s="6" t="s">
        <v>152</v>
      </c>
      <c r="D95" s="68"/>
      <c r="E95" s="8"/>
    </row>
    <row r="96" spans="1:5">
      <c r="A96" s="66" t="s">
        <v>161</v>
      </c>
      <c r="B96" s="67" t="s">
        <v>162</v>
      </c>
      <c r="C96" s="6"/>
      <c r="D96" s="68"/>
      <c r="E96" s="8"/>
    </row>
    <row r="97" spans="1:5">
      <c r="A97" s="6" t="s">
        <v>163</v>
      </c>
      <c r="B97" s="4" t="s">
        <v>164</v>
      </c>
      <c r="C97" s="6" t="s">
        <v>152</v>
      </c>
      <c r="D97" s="68"/>
      <c r="E97" s="8"/>
    </row>
    <row r="98" spans="1:5">
      <c r="A98" s="6" t="s">
        <v>165</v>
      </c>
      <c r="B98" s="4" t="s">
        <v>166</v>
      </c>
      <c r="C98" s="6" t="s">
        <v>152</v>
      </c>
      <c r="D98" s="68"/>
      <c r="E98" s="8"/>
    </row>
    <row r="99" spans="1:5">
      <c r="A99" s="6" t="s">
        <v>167</v>
      </c>
      <c r="B99" s="4" t="s">
        <v>168</v>
      </c>
      <c r="C99" s="6" t="s">
        <v>152</v>
      </c>
      <c r="D99" s="68"/>
      <c r="E99" s="8"/>
    </row>
    <row r="100" spans="1:5">
      <c r="A100" s="66" t="s">
        <v>169</v>
      </c>
      <c r="B100" s="67" t="s">
        <v>170</v>
      </c>
      <c r="C100" s="6"/>
      <c r="D100" s="68"/>
      <c r="E100" s="8"/>
    </row>
    <row r="101" spans="1:5">
      <c r="A101" s="6" t="s">
        <v>171</v>
      </c>
      <c r="B101" s="4" t="s">
        <v>172</v>
      </c>
      <c r="C101" s="6" t="s">
        <v>152</v>
      </c>
      <c r="D101" s="68"/>
      <c r="E101" s="8"/>
    </row>
    <row r="102" spans="1:5">
      <c r="A102" s="6" t="s">
        <v>173</v>
      </c>
      <c r="B102" s="4" t="s">
        <v>174</v>
      </c>
      <c r="C102" s="6" t="s">
        <v>152</v>
      </c>
      <c r="D102" s="70"/>
      <c r="E102" s="71"/>
    </row>
    <row r="103" spans="1:5">
      <c r="A103" s="6" t="s">
        <v>175</v>
      </c>
      <c r="B103" s="30" t="s">
        <v>176</v>
      </c>
      <c r="C103" s="69" t="s">
        <v>152</v>
      </c>
      <c r="D103" s="70"/>
      <c r="E103" s="71"/>
    </row>
    <row r="104" spans="1:5">
      <c r="A104" s="6" t="s">
        <v>177</v>
      </c>
      <c r="B104" s="30" t="s">
        <v>178</v>
      </c>
      <c r="C104" s="6" t="s">
        <v>152</v>
      </c>
      <c r="D104" s="68"/>
      <c r="E104" s="8"/>
    </row>
    <row r="105" spans="1:5">
      <c r="A105" s="66" t="s">
        <v>179</v>
      </c>
      <c r="B105" s="67" t="s">
        <v>180</v>
      </c>
      <c r="C105" s="6"/>
      <c r="D105" s="68"/>
      <c r="E105" s="8"/>
    </row>
    <row r="106" spans="1:5">
      <c r="A106" s="6" t="s">
        <v>181</v>
      </c>
      <c r="B106" s="4" t="s">
        <v>182</v>
      </c>
      <c r="C106" s="6" t="s">
        <v>152</v>
      </c>
      <c r="D106" s="68"/>
      <c r="E106" s="8"/>
    </row>
    <row r="107" spans="1:5">
      <c r="A107" s="66" t="s">
        <v>183</v>
      </c>
      <c r="B107" s="67" t="s">
        <v>184</v>
      </c>
      <c r="C107" s="6"/>
      <c r="D107" s="68"/>
      <c r="E107" s="8"/>
    </row>
    <row r="108" spans="1:5" ht="28.8">
      <c r="A108" s="6" t="s">
        <v>185</v>
      </c>
      <c r="B108" s="4" t="s">
        <v>186</v>
      </c>
      <c r="C108" s="6" t="s">
        <v>11</v>
      </c>
      <c r="D108" s="68"/>
      <c r="E108" s="8"/>
    </row>
    <row r="109" spans="1:5">
      <c r="A109" s="66" t="s">
        <v>187</v>
      </c>
      <c r="B109" s="67" t="s">
        <v>188</v>
      </c>
      <c r="C109" s="6"/>
      <c r="D109" s="68"/>
      <c r="E109" s="8"/>
    </row>
    <row r="110" spans="1:5" ht="28.8">
      <c r="A110" s="6" t="s">
        <v>189</v>
      </c>
      <c r="B110" s="4" t="s">
        <v>190</v>
      </c>
      <c r="C110" s="6" t="s">
        <v>11</v>
      </c>
      <c r="D110" s="68"/>
      <c r="E110" s="8"/>
    </row>
    <row r="111" spans="1:5">
      <c r="A111" s="66" t="s">
        <v>191</v>
      </c>
      <c r="B111" s="67" t="s">
        <v>192</v>
      </c>
      <c r="C111" s="6"/>
      <c r="D111" s="68"/>
      <c r="E111" s="8"/>
    </row>
    <row r="112" spans="1:5">
      <c r="A112" s="6" t="s">
        <v>193</v>
      </c>
      <c r="B112" s="4" t="s">
        <v>194</v>
      </c>
      <c r="C112" s="69" t="s">
        <v>51</v>
      </c>
      <c r="D112" s="70"/>
      <c r="E112" s="71"/>
    </row>
    <row r="113" spans="1:5">
      <c r="A113" s="6" t="s">
        <v>195</v>
      </c>
      <c r="B113" s="4" t="s">
        <v>196</v>
      </c>
      <c r="C113" s="6" t="s">
        <v>51</v>
      </c>
      <c r="D113" s="68"/>
      <c r="E113" s="8"/>
    </row>
    <row r="114" spans="1:5">
      <c r="A114" s="6" t="s">
        <v>197</v>
      </c>
      <c r="B114" s="4" t="s">
        <v>198</v>
      </c>
      <c r="C114" s="6" t="s">
        <v>51</v>
      </c>
      <c r="D114" s="68"/>
      <c r="E114" s="8"/>
    </row>
    <row r="115" spans="1:5" s="2" customFormat="1">
      <c r="A115" s="66" t="s">
        <v>199</v>
      </c>
      <c r="B115" s="67" t="s">
        <v>200</v>
      </c>
      <c r="C115" s="66"/>
      <c r="D115" s="156"/>
      <c r="E115" s="157"/>
    </row>
    <row r="116" spans="1:5">
      <c r="A116" s="6" t="s">
        <v>201</v>
      </c>
      <c r="B116" s="4" t="s">
        <v>202</v>
      </c>
      <c r="C116" s="6" t="s">
        <v>152</v>
      </c>
      <c r="D116" s="68"/>
      <c r="E116" s="8"/>
    </row>
    <row r="117" spans="1:5">
      <c r="A117" s="6" t="s">
        <v>203</v>
      </c>
      <c r="B117" s="4" t="s">
        <v>204</v>
      </c>
      <c r="C117" s="6" t="s">
        <v>152</v>
      </c>
      <c r="D117" s="68"/>
      <c r="E117" s="8"/>
    </row>
    <row r="118" spans="1:5">
      <c r="A118" s="6" t="s">
        <v>205</v>
      </c>
      <c r="B118" s="4" t="s">
        <v>206</v>
      </c>
      <c r="C118" s="6" t="s">
        <v>152</v>
      </c>
      <c r="D118" s="68"/>
      <c r="E118" s="8"/>
    </row>
    <row r="119" spans="1:5">
      <c r="A119" s="6" t="s">
        <v>207</v>
      </c>
      <c r="B119" s="4" t="s">
        <v>208</v>
      </c>
      <c r="C119" s="6" t="s">
        <v>152</v>
      </c>
      <c r="D119" s="68"/>
      <c r="E119" s="8"/>
    </row>
    <row r="120" spans="1:5" s="2" customFormat="1">
      <c r="A120" s="66" t="s">
        <v>209</v>
      </c>
      <c r="B120" s="67" t="s">
        <v>210</v>
      </c>
      <c r="C120" s="66"/>
      <c r="D120" s="156"/>
      <c r="E120" s="157"/>
    </row>
    <row r="121" spans="1:5">
      <c r="A121" s="6" t="s">
        <v>211</v>
      </c>
      <c r="B121" s="4" t="s">
        <v>212</v>
      </c>
      <c r="C121" s="6" t="s">
        <v>152</v>
      </c>
      <c r="D121" s="68"/>
      <c r="E121" s="8"/>
    </row>
    <row r="122" spans="1:5">
      <c r="A122" s="72"/>
      <c r="B122" s="63" t="s">
        <v>213</v>
      </c>
      <c r="C122" s="72"/>
      <c r="D122" s="73"/>
      <c r="E122" s="74"/>
    </row>
    <row r="123" spans="1:5">
      <c r="A123" s="75" t="s">
        <v>214</v>
      </c>
      <c r="B123" s="76" t="s">
        <v>215</v>
      </c>
      <c r="C123" s="77"/>
      <c r="D123" s="78"/>
      <c r="E123" s="52"/>
    </row>
    <row r="124" spans="1:5" s="2" customFormat="1" ht="28.8">
      <c r="A124" s="49" t="s">
        <v>216</v>
      </c>
      <c r="B124" s="50" t="s">
        <v>217</v>
      </c>
      <c r="C124" s="93"/>
      <c r="D124" s="158"/>
      <c r="E124" s="159"/>
    </row>
    <row r="125" spans="1:5">
      <c r="A125" s="75" t="s">
        <v>218</v>
      </c>
      <c r="B125" s="80" t="s">
        <v>10</v>
      </c>
      <c r="C125" s="77" t="s">
        <v>219</v>
      </c>
      <c r="D125" s="78"/>
      <c r="E125" s="79"/>
    </row>
    <row r="126" spans="1:5">
      <c r="A126" s="75" t="s">
        <v>220</v>
      </c>
      <c r="B126" s="80" t="s">
        <v>13</v>
      </c>
      <c r="C126" s="77" t="s">
        <v>219</v>
      </c>
      <c r="D126" s="78"/>
      <c r="E126" s="79"/>
    </row>
    <row r="127" spans="1:5">
      <c r="A127" s="75" t="s">
        <v>221</v>
      </c>
      <c r="B127" s="80" t="s">
        <v>15</v>
      </c>
      <c r="C127" s="77" t="s">
        <v>219</v>
      </c>
      <c r="D127" s="78"/>
      <c r="E127" s="79"/>
    </row>
    <row r="128" spans="1:5">
      <c r="A128" s="75" t="s">
        <v>222</v>
      </c>
      <c r="B128" s="80" t="s">
        <v>17</v>
      </c>
      <c r="C128" s="77" t="s">
        <v>219</v>
      </c>
      <c r="D128" s="78"/>
      <c r="E128" s="79"/>
    </row>
    <row r="129" spans="1:5">
      <c r="A129" s="75" t="s">
        <v>223</v>
      </c>
      <c r="B129" s="80" t="s">
        <v>19</v>
      </c>
      <c r="C129" s="77" t="s">
        <v>219</v>
      </c>
      <c r="D129" s="78"/>
      <c r="E129" s="79"/>
    </row>
    <row r="130" spans="1:5">
      <c r="A130" s="75" t="s">
        <v>224</v>
      </c>
      <c r="B130" s="80" t="s">
        <v>21</v>
      </c>
      <c r="C130" s="77" t="s">
        <v>219</v>
      </c>
      <c r="D130" s="78"/>
      <c r="E130" s="79"/>
    </row>
    <row r="131" spans="1:5">
      <c r="A131" s="75" t="s">
        <v>225</v>
      </c>
      <c r="B131" s="80" t="s">
        <v>23</v>
      </c>
      <c r="C131" s="77" t="s">
        <v>219</v>
      </c>
      <c r="D131" s="78"/>
      <c r="E131" s="79"/>
    </row>
    <row r="132" spans="1:5">
      <c r="A132" s="75" t="s">
        <v>226</v>
      </c>
      <c r="B132" s="80" t="s">
        <v>25</v>
      </c>
      <c r="C132" s="77" t="s">
        <v>219</v>
      </c>
      <c r="D132" s="78"/>
      <c r="E132" s="79"/>
    </row>
    <row r="133" spans="1:5">
      <c r="A133" s="75" t="s">
        <v>227</v>
      </c>
      <c r="B133" s="80" t="s">
        <v>27</v>
      </c>
      <c r="C133" s="77" t="s">
        <v>219</v>
      </c>
      <c r="D133" s="78"/>
      <c r="E133" s="79"/>
    </row>
    <row r="134" spans="1:5">
      <c r="A134" s="75" t="s">
        <v>228</v>
      </c>
      <c r="B134" s="80" t="s">
        <v>29</v>
      </c>
      <c r="C134" s="77" t="s">
        <v>219</v>
      </c>
      <c r="D134" s="78"/>
      <c r="E134" s="79"/>
    </row>
    <row r="135" spans="1:5">
      <c r="A135" s="75" t="s">
        <v>229</v>
      </c>
      <c r="B135" s="80" t="s">
        <v>31</v>
      </c>
      <c r="C135" s="77" t="s">
        <v>219</v>
      </c>
      <c r="D135" s="78"/>
      <c r="E135" s="79"/>
    </row>
    <row r="136" spans="1:5" s="2" customFormat="1">
      <c r="A136" s="99" t="s">
        <v>230</v>
      </c>
      <c r="B136" s="50" t="s">
        <v>231</v>
      </c>
      <c r="C136" s="93"/>
      <c r="D136" s="158"/>
      <c r="E136" s="159"/>
    </row>
    <row r="137" spans="1:5">
      <c r="A137" s="75" t="s">
        <v>232</v>
      </c>
      <c r="B137" s="80" t="s">
        <v>10</v>
      </c>
      <c r="C137" s="77" t="s">
        <v>219</v>
      </c>
      <c r="D137" s="78"/>
      <c r="E137" s="33"/>
    </row>
    <row r="138" spans="1:5">
      <c r="A138" s="75" t="s">
        <v>233</v>
      </c>
      <c r="B138" s="80" t="s">
        <v>13</v>
      </c>
      <c r="C138" s="77" t="s">
        <v>219</v>
      </c>
      <c r="D138" s="78"/>
      <c r="E138" s="33"/>
    </row>
    <row r="139" spans="1:5">
      <c r="A139" s="75" t="s">
        <v>234</v>
      </c>
      <c r="B139" s="80" t="s">
        <v>15</v>
      </c>
      <c r="C139" s="77" t="s">
        <v>219</v>
      </c>
      <c r="D139" s="78"/>
      <c r="E139" s="33"/>
    </row>
    <row r="140" spans="1:5">
      <c r="A140" s="75" t="s">
        <v>235</v>
      </c>
      <c r="B140" s="80" t="s">
        <v>17</v>
      </c>
      <c r="C140" s="77" t="s">
        <v>219</v>
      </c>
      <c r="D140" s="78"/>
      <c r="E140" s="33"/>
    </row>
    <row r="141" spans="1:5">
      <c r="A141" s="75" t="s">
        <v>236</v>
      </c>
      <c r="B141" s="80" t="s">
        <v>19</v>
      </c>
      <c r="C141" s="77" t="s">
        <v>219</v>
      </c>
      <c r="D141" s="78"/>
      <c r="E141" s="33"/>
    </row>
    <row r="142" spans="1:5">
      <c r="A142" s="75" t="s">
        <v>237</v>
      </c>
      <c r="B142" s="80" t="s">
        <v>21</v>
      </c>
      <c r="C142" s="77" t="s">
        <v>219</v>
      </c>
      <c r="D142" s="78"/>
      <c r="E142" s="33"/>
    </row>
    <row r="143" spans="1:5">
      <c r="A143" s="75" t="s">
        <v>238</v>
      </c>
      <c r="B143" s="80" t="s">
        <v>23</v>
      </c>
      <c r="C143" s="77" t="s">
        <v>219</v>
      </c>
      <c r="D143" s="78"/>
      <c r="E143" s="33"/>
    </row>
    <row r="144" spans="1:5">
      <c r="A144" s="75" t="s">
        <v>239</v>
      </c>
      <c r="B144" s="80" t="s">
        <v>25</v>
      </c>
      <c r="C144" s="77" t="s">
        <v>219</v>
      </c>
      <c r="D144" s="78"/>
      <c r="E144" s="33"/>
    </row>
    <row r="145" spans="1:6">
      <c r="A145" s="75" t="s">
        <v>240</v>
      </c>
      <c r="B145" s="80" t="s">
        <v>27</v>
      </c>
      <c r="C145" s="77" t="s">
        <v>219</v>
      </c>
      <c r="D145" s="78"/>
      <c r="E145" s="33"/>
    </row>
    <row r="146" spans="1:6">
      <c r="A146" s="75" t="s">
        <v>241</v>
      </c>
      <c r="B146" s="80" t="s">
        <v>29</v>
      </c>
      <c r="C146" s="77" t="s">
        <v>219</v>
      </c>
      <c r="D146" s="78"/>
      <c r="E146" s="33"/>
    </row>
    <row r="147" spans="1:6">
      <c r="A147" s="75" t="s">
        <v>242</v>
      </c>
      <c r="B147" s="80" t="s">
        <v>31</v>
      </c>
      <c r="C147" s="77" t="s">
        <v>219</v>
      </c>
      <c r="D147" s="78"/>
      <c r="E147" s="33"/>
    </row>
    <row r="148" spans="1:6" s="2" customFormat="1" ht="43.2">
      <c r="A148" s="49" t="s">
        <v>243</v>
      </c>
      <c r="B148" s="76" t="s">
        <v>244</v>
      </c>
      <c r="C148" s="160"/>
      <c r="D148" s="158"/>
      <c r="E148" s="57"/>
      <c r="F148" s="145"/>
    </row>
    <row r="149" spans="1:6">
      <c r="A149" s="52" t="s">
        <v>245</v>
      </c>
      <c r="B149" s="80" t="s">
        <v>10</v>
      </c>
      <c r="C149" s="77" t="s">
        <v>219</v>
      </c>
      <c r="D149" s="48"/>
      <c r="E149" s="33"/>
    </row>
    <row r="150" spans="1:6">
      <c r="A150" s="52" t="s">
        <v>246</v>
      </c>
      <c r="B150" s="80" t="s">
        <v>13</v>
      </c>
      <c r="C150" s="77" t="s">
        <v>219</v>
      </c>
      <c r="D150" s="48"/>
      <c r="E150" s="33"/>
    </row>
    <row r="151" spans="1:6">
      <c r="A151" s="52" t="s">
        <v>247</v>
      </c>
      <c r="B151" s="80" t="s">
        <v>15</v>
      </c>
      <c r="C151" s="77" t="s">
        <v>219</v>
      </c>
      <c r="D151" s="48"/>
      <c r="E151" s="33"/>
    </row>
    <row r="152" spans="1:6">
      <c r="A152" s="52" t="s">
        <v>248</v>
      </c>
      <c r="B152" s="80" t="s">
        <v>17</v>
      </c>
      <c r="C152" s="77" t="s">
        <v>219</v>
      </c>
      <c r="D152" s="48"/>
      <c r="E152" s="33"/>
    </row>
    <row r="153" spans="1:6">
      <c r="A153" s="52" t="s">
        <v>249</v>
      </c>
      <c r="B153" s="80" t="s">
        <v>19</v>
      </c>
      <c r="C153" s="77" t="s">
        <v>219</v>
      </c>
      <c r="D153" s="48"/>
      <c r="E153" s="33"/>
    </row>
    <row r="154" spans="1:6">
      <c r="A154" s="52" t="s">
        <v>250</v>
      </c>
      <c r="B154" s="80" t="s">
        <v>21</v>
      </c>
      <c r="C154" s="77" t="s">
        <v>219</v>
      </c>
      <c r="D154" s="48"/>
      <c r="E154" s="33"/>
    </row>
    <row r="155" spans="1:6">
      <c r="A155" s="52" t="s">
        <v>251</v>
      </c>
      <c r="B155" s="80" t="s">
        <v>23</v>
      </c>
      <c r="C155" s="77" t="s">
        <v>219</v>
      </c>
      <c r="D155" s="48"/>
      <c r="E155" s="33"/>
    </row>
    <row r="156" spans="1:6">
      <c r="A156" s="52" t="s">
        <v>252</v>
      </c>
      <c r="B156" s="80" t="s">
        <v>25</v>
      </c>
      <c r="C156" s="77" t="s">
        <v>219</v>
      </c>
      <c r="D156" s="48"/>
      <c r="E156" s="33"/>
    </row>
    <row r="157" spans="1:6">
      <c r="A157" s="52" t="s">
        <v>253</v>
      </c>
      <c r="B157" s="80" t="s">
        <v>27</v>
      </c>
      <c r="C157" s="77" t="s">
        <v>219</v>
      </c>
      <c r="D157" s="48"/>
      <c r="E157" s="33"/>
    </row>
    <row r="158" spans="1:6">
      <c r="A158" s="52" t="s">
        <v>254</v>
      </c>
      <c r="B158" s="80" t="s">
        <v>29</v>
      </c>
      <c r="C158" s="77" t="s">
        <v>219</v>
      </c>
      <c r="D158" s="48"/>
      <c r="E158" s="33"/>
    </row>
    <row r="159" spans="1:6">
      <c r="A159" s="52" t="s">
        <v>255</v>
      </c>
      <c r="B159" s="80" t="s">
        <v>31</v>
      </c>
      <c r="C159" s="77" t="s">
        <v>219</v>
      </c>
      <c r="D159" s="48"/>
      <c r="E159" s="33"/>
    </row>
  </sheetData>
  <mergeCells count="1">
    <mergeCell ref="A1:D1"/>
  </mergeCells>
  <phoneticPr fontId="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7E40B-32BB-4A13-9FFA-A3E8B0D908E0}">
  <dimension ref="A1:B6"/>
  <sheetViews>
    <sheetView workbookViewId="0">
      <selection activeCell="I31" sqref="I31"/>
    </sheetView>
  </sheetViews>
  <sheetFormatPr baseColWidth="10" defaultColWidth="11.44140625" defaultRowHeight="14.4"/>
  <cols>
    <col min="1" max="1" width="28.33203125" style="83" customWidth="1"/>
    <col min="2" max="2" width="12.88671875" style="155" bestFit="1" customWidth="1"/>
  </cols>
  <sheetData>
    <row r="1" spans="1:2">
      <c r="A1" s="116" t="s">
        <v>270</v>
      </c>
      <c r="B1" s="152" t="s">
        <v>271</v>
      </c>
    </row>
    <row r="2" spans="1:2">
      <c r="A2" s="114" t="s">
        <v>272</v>
      </c>
      <c r="B2" s="153">
        <f>'Lot1_Zone UE'!F102</f>
        <v>0</v>
      </c>
    </row>
    <row r="3" spans="1:2">
      <c r="A3" s="176" t="s">
        <v>273</v>
      </c>
      <c r="B3" s="153">
        <f>'Option Obligatoir_LOT1_Zone UE'!F26</f>
        <v>0</v>
      </c>
    </row>
    <row r="4" spans="1:2">
      <c r="A4" s="116" t="s">
        <v>266</v>
      </c>
      <c r="B4" s="154">
        <f>SUM(B2:B3)</f>
        <v>0</v>
      </c>
    </row>
    <row r="5" spans="1:2">
      <c r="A5" s="116" t="s">
        <v>267</v>
      </c>
      <c r="B5" s="152"/>
    </row>
    <row r="6" spans="1:2">
      <c r="A6" s="116" t="s">
        <v>268</v>
      </c>
      <c r="B6" s="15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C3280-24B4-4907-A1A5-DFB188A85157}">
  <sheetPr>
    <tabColor rgb="FF00B050"/>
  </sheetPr>
  <dimension ref="A1:G84"/>
  <sheetViews>
    <sheetView topLeftCell="A71" workbookViewId="0">
      <selection activeCell="F84" sqref="F84"/>
    </sheetView>
  </sheetViews>
  <sheetFormatPr baseColWidth="10" defaultColWidth="11.44140625" defaultRowHeight="14.4"/>
  <cols>
    <col min="2" max="2" width="67" style="96" customWidth="1"/>
    <col min="3" max="3" width="9.44140625" customWidth="1"/>
    <col min="4" max="4" width="13.109375" customWidth="1"/>
    <col min="5" max="5" width="9.5546875" style="9" customWidth="1"/>
    <col min="6" max="6" width="11.5546875" style="9"/>
  </cols>
  <sheetData>
    <row r="1" spans="1:6">
      <c r="A1" s="90"/>
      <c r="B1" s="94" t="s">
        <v>10</v>
      </c>
      <c r="C1" s="87"/>
      <c r="D1" s="87"/>
      <c r="E1" s="113"/>
    </row>
    <row r="2" spans="1:6" s="2" customFormat="1" ht="28.8">
      <c r="A2" s="16" t="str">
        <f>'BPU '!A2</f>
        <v>N°</v>
      </c>
      <c r="B2" s="98" t="str">
        <f>'BPU '!B2</f>
        <v>DESIGNATION DES OUVRAGES</v>
      </c>
      <c r="C2" s="49" t="str">
        <f>'BPU '!C2</f>
        <v>Unité</v>
      </c>
      <c r="D2" s="100" t="s">
        <v>256</v>
      </c>
      <c r="E2" s="66" t="s">
        <v>257</v>
      </c>
      <c r="F2" s="66" t="s">
        <v>258</v>
      </c>
    </row>
    <row r="3" spans="1:6" s="2" customFormat="1">
      <c r="A3" s="16"/>
      <c r="B3" s="98" t="str">
        <f>'BPU '!B3</f>
        <v>BACK UP SOLAIRE</v>
      </c>
      <c r="C3" s="52"/>
      <c r="D3" s="102"/>
      <c r="E3" s="77"/>
      <c r="F3" s="10"/>
    </row>
    <row r="4" spans="1:6" s="2" customFormat="1" ht="57.6">
      <c r="A4" s="16" t="str">
        <f>'BPU '!A4</f>
        <v>0.0</v>
      </c>
      <c r="B4" s="98" t="str">
        <f>'BPU '!B4</f>
        <v xml:space="preserve">Transport,installation et nettoyage de chantier : comprend les frais de transport du matériel à partir des entrepôts de Bujumbura vers les lieux de travail,installation de chantier, nettoyage après travaux et les frais de facilitation sur terrain. </v>
      </c>
      <c r="C4" s="49"/>
      <c r="D4" s="103"/>
      <c r="E4" s="115"/>
      <c r="F4" s="12"/>
    </row>
    <row r="5" spans="1:6">
      <c r="A5" s="91" t="str">
        <f>'BPU '!A5</f>
        <v>0.1</v>
      </c>
      <c r="B5" s="88" t="str">
        <f>'BPU '!B5</f>
        <v>CEM BUSANGANA</v>
      </c>
      <c r="C5" s="52" t="str">
        <f>'BPU '!C5</f>
        <v>ff</v>
      </c>
      <c r="D5" s="104">
        <v>1</v>
      </c>
      <c r="E5" s="117">
        <f>'BPU '!D5</f>
        <v>0</v>
      </c>
      <c r="F5" s="119">
        <f>D5*E5</f>
        <v>0</v>
      </c>
    </row>
    <row r="6" spans="1:6" s="2" customFormat="1">
      <c r="A6" s="16" t="str">
        <f>'BPU '!A16</f>
        <v>1.0</v>
      </c>
      <c r="B6" s="98" t="str">
        <f>'BPU '!B16</f>
        <v xml:space="preserve">Eléments de production </v>
      </c>
      <c r="C6" s="49"/>
      <c r="D6" s="105"/>
      <c r="E6" s="118"/>
      <c r="F6" s="119"/>
    </row>
    <row r="7" spans="1:6">
      <c r="A7" s="91" t="str">
        <f>'BPU '!A17</f>
        <v>1.1</v>
      </c>
      <c r="B7" s="88" t="str">
        <f>'BPU '!B17</f>
        <v>Fourniture, pose et essais des batteries type Lithium LiFePo4 200AH/48V</v>
      </c>
      <c r="C7" s="52" t="str">
        <f>'BPU '!C17</f>
        <v>pc</v>
      </c>
      <c r="D7" s="106">
        <v>6</v>
      </c>
      <c r="E7" s="117">
        <f>'BPU '!D17</f>
        <v>0</v>
      </c>
      <c r="F7" s="119">
        <f t="shared" ref="F7:F48" si="0">D7*E7</f>
        <v>0</v>
      </c>
    </row>
    <row r="8" spans="1:6">
      <c r="A8" s="91" t="str">
        <f>'BPU '!A18</f>
        <v>1.2</v>
      </c>
      <c r="B8" s="88" t="str">
        <f>'BPU '!B18</f>
        <v>Fourniture, pose et essai des panneaux solaires photovoltaique 595Wc</v>
      </c>
      <c r="C8" s="52" t="str">
        <f>'BPU '!C18</f>
        <v>pc</v>
      </c>
      <c r="D8" s="106">
        <v>21</v>
      </c>
      <c r="E8" s="117">
        <f>'BPU '!D18</f>
        <v>0</v>
      </c>
      <c r="F8" s="119">
        <f t="shared" si="0"/>
        <v>0</v>
      </c>
    </row>
    <row r="9" spans="1:6" ht="28.8">
      <c r="A9" s="91" t="str">
        <f>'BPU '!A19</f>
        <v>1.3</v>
      </c>
      <c r="B9" s="88" t="str">
        <f>'BPU '!B19</f>
        <v>Fourniture, pose et essais des Convertisseurs 5KVA/48V-220V (Regulateur MPPT incorporé ou séparé)</v>
      </c>
      <c r="C9" s="52" t="str">
        <f>'BPU '!C19</f>
        <v>pc</v>
      </c>
      <c r="D9" s="106">
        <v>0</v>
      </c>
      <c r="E9" s="117">
        <f>'BPU '!D19</f>
        <v>0</v>
      </c>
      <c r="F9" s="119">
        <f t="shared" si="0"/>
        <v>0</v>
      </c>
    </row>
    <row r="10" spans="1:6" ht="28.8">
      <c r="A10" s="91" t="str">
        <f>'BPU '!A20</f>
        <v>1.4</v>
      </c>
      <c r="B10" s="88" t="str">
        <f>'BPU '!B20</f>
        <v>Fourniture , pose et essai des Convertisseurs 10KVA/(48)V-220V (Regulateur MPPT incorporé ou séparé)</v>
      </c>
      <c r="C10" s="52" t="str">
        <f>'BPU '!C20</f>
        <v>pc</v>
      </c>
      <c r="D10" s="106">
        <v>0</v>
      </c>
      <c r="E10" s="117">
        <f>'BPU '!D20</f>
        <v>0</v>
      </c>
      <c r="F10" s="119">
        <f t="shared" si="0"/>
        <v>0</v>
      </c>
    </row>
    <row r="11" spans="1:6" ht="28.8">
      <c r="A11" s="91" t="str">
        <f>'BPU '!A21</f>
        <v>1.5</v>
      </c>
      <c r="B11" s="88" t="str">
        <f>'BPU '!B21</f>
        <v>Fourniture , pose et essai des Convertisseurs 12KVA/(48)V-220V (Regulateur MPPT incorporé ou séparé)</v>
      </c>
      <c r="C11" s="52" t="str">
        <f>'BPU '!C21</f>
        <v>pc</v>
      </c>
      <c r="D11" s="106">
        <v>1</v>
      </c>
      <c r="E11" s="117">
        <f>'BPU '!D21</f>
        <v>0</v>
      </c>
      <c r="F11" s="119">
        <f t="shared" si="0"/>
        <v>0</v>
      </c>
    </row>
    <row r="12" spans="1:6">
      <c r="A12" s="91" t="str">
        <f>'BPU '!A22</f>
        <v>1.6</v>
      </c>
      <c r="B12" s="88" t="str">
        <f>'BPU '!B22</f>
        <v>Ventilateur mural 55W-220V pour local technque</v>
      </c>
      <c r="C12" s="52" t="str">
        <f>'BPU '!C22</f>
        <v>pc</v>
      </c>
      <c r="D12" s="106">
        <v>1</v>
      </c>
      <c r="E12" s="117">
        <f>'BPU '!D22</f>
        <v>0</v>
      </c>
      <c r="F12" s="119">
        <f t="shared" si="0"/>
        <v>0</v>
      </c>
    </row>
    <row r="13" spans="1:6" s="2" customFormat="1" ht="28.8">
      <c r="A13" s="16" t="str">
        <f>'BPU '!A23</f>
        <v>2.0</v>
      </c>
      <c r="B13" s="98" t="str">
        <f>'BPU '!B23</f>
        <v>Câbles et Filerie: comprends  la fourniture,la pose et essai des câbles et filerie en DC et en AC</v>
      </c>
      <c r="C13" s="49"/>
      <c r="D13" s="105"/>
      <c r="E13" s="118"/>
      <c r="F13" s="119"/>
    </row>
    <row r="14" spans="1:6">
      <c r="A14" s="91" t="str">
        <f>'BPU '!A24</f>
        <v>2.1</v>
      </c>
      <c r="B14" s="88" t="str">
        <f>'BPU '!B24</f>
        <v>Câble souple DC _1x6mm² + son soulier de cable</v>
      </c>
      <c r="C14" s="52" t="str">
        <f>'BPU '!C24</f>
        <v>ml</v>
      </c>
      <c r="D14" s="104">
        <v>36</v>
      </c>
      <c r="E14" s="117">
        <f>'BPU '!D24</f>
        <v>0</v>
      </c>
      <c r="F14" s="119">
        <f t="shared" si="0"/>
        <v>0</v>
      </c>
    </row>
    <row r="15" spans="1:6">
      <c r="A15" s="91" t="str">
        <f>'BPU '!A25</f>
        <v>2.2</v>
      </c>
      <c r="B15" s="88" t="str">
        <f>'BPU '!B25</f>
        <v>Câble souple DC _1x10mm² + son soulier de cable</v>
      </c>
      <c r="C15" s="52" t="str">
        <f>'BPU '!C25</f>
        <v>ml</v>
      </c>
      <c r="D15" s="104">
        <v>4</v>
      </c>
      <c r="E15" s="117">
        <f>'BPU '!D25</f>
        <v>0</v>
      </c>
      <c r="F15" s="119">
        <f t="shared" si="0"/>
        <v>0</v>
      </c>
    </row>
    <row r="16" spans="1:6" s="85" customFormat="1">
      <c r="A16" s="91" t="str">
        <f>'BPU '!A26</f>
        <v>2.3</v>
      </c>
      <c r="B16" s="88" t="str">
        <f>'BPU '!B26</f>
        <v>Câble souple DC _1x50mm²  + son soulier de cable</v>
      </c>
      <c r="C16" s="52" t="str">
        <f>'BPU '!C26</f>
        <v>ml</v>
      </c>
      <c r="D16" s="104">
        <v>0</v>
      </c>
      <c r="E16" s="117">
        <f>'BPU '!D26</f>
        <v>0</v>
      </c>
      <c r="F16" s="119">
        <f t="shared" si="0"/>
        <v>0</v>
      </c>
    </row>
    <row r="17" spans="1:6">
      <c r="A17" s="91" t="str">
        <f>'BPU '!A27</f>
        <v>2.4</v>
      </c>
      <c r="B17" s="88" t="str">
        <f>'BPU '!B27</f>
        <v>Câble souple DC _1x70mm²  + son soulier de cable</v>
      </c>
      <c r="C17" s="52" t="str">
        <f>'BPU '!C27</f>
        <v>ml</v>
      </c>
      <c r="D17" s="104">
        <v>6</v>
      </c>
      <c r="E17" s="117">
        <f>'BPU '!D27</f>
        <v>0</v>
      </c>
      <c r="F17" s="119">
        <f t="shared" si="0"/>
        <v>0</v>
      </c>
    </row>
    <row r="18" spans="1:6">
      <c r="A18" s="91" t="str">
        <f>'BPU '!A28</f>
        <v>2.5</v>
      </c>
      <c r="B18" s="88" t="str">
        <f>'BPU '!B28</f>
        <v>Câble souple AC 3x 4mm²</v>
      </c>
      <c r="C18" s="52" t="str">
        <f>'BPU '!C28</f>
        <v>ml</v>
      </c>
      <c r="D18" s="104">
        <v>0</v>
      </c>
      <c r="E18" s="117">
        <f>'BPU '!D28</f>
        <v>0</v>
      </c>
      <c r="F18" s="119">
        <f t="shared" si="0"/>
        <v>0</v>
      </c>
    </row>
    <row r="19" spans="1:6">
      <c r="A19" s="91" t="str">
        <f>'BPU '!A29</f>
        <v>2.6</v>
      </c>
      <c r="B19" s="88" t="str">
        <f>'BPU '!B29</f>
        <v>Câble Souple AC 3x 6mm²</v>
      </c>
      <c r="C19" s="52" t="str">
        <f>'BPU '!C29</f>
        <v>ml</v>
      </c>
      <c r="D19" s="104">
        <v>30</v>
      </c>
      <c r="E19" s="117">
        <f>'BPU '!D29</f>
        <v>0</v>
      </c>
      <c r="F19" s="119">
        <f t="shared" si="0"/>
        <v>0</v>
      </c>
    </row>
    <row r="20" spans="1:6">
      <c r="A20" s="91" t="str">
        <f>'BPU '!A30</f>
        <v>2.7</v>
      </c>
      <c r="B20" s="88" t="str">
        <f>'BPU '!B30</f>
        <v xml:space="preserve">Câble 1x 16 mm2 vert-jaune de liaison équipotentielle  </v>
      </c>
      <c r="C20" s="52" t="str">
        <f>'BPU '!C30</f>
        <v>ml</v>
      </c>
      <c r="D20" s="104">
        <v>20</v>
      </c>
      <c r="E20" s="117">
        <f>'BPU '!D30</f>
        <v>0</v>
      </c>
      <c r="F20" s="119">
        <f t="shared" si="0"/>
        <v>0</v>
      </c>
    </row>
    <row r="21" spans="1:6">
      <c r="A21" s="91" t="str">
        <f>'BPU '!A31</f>
        <v>2.8</v>
      </c>
      <c r="B21" s="88" t="str">
        <f>'BPU '!B31</f>
        <v xml:space="preserve">Câble 1x 25mm2 vert-jaune de liaison à la terre </v>
      </c>
      <c r="C21" s="52" t="str">
        <f>'BPU '!C31</f>
        <v>ml</v>
      </c>
      <c r="D21" s="104">
        <v>20</v>
      </c>
      <c r="E21" s="117">
        <f>'BPU '!D31</f>
        <v>0</v>
      </c>
      <c r="F21" s="119">
        <f t="shared" si="0"/>
        <v>0</v>
      </c>
    </row>
    <row r="22" spans="1:6" s="2" customFormat="1">
      <c r="A22" s="16" t="str">
        <f>'BPU '!A32</f>
        <v>3.0</v>
      </c>
      <c r="B22" s="98" t="str">
        <f>'BPU '!B32</f>
        <v>Tableau divisionnaire</v>
      </c>
      <c r="C22" s="49"/>
      <c r="D22" s="105"/>
      <c r="E22" s="118"/>
      <c r="F22" s="119"/>
    </row>
    <row r="23" spans="1:6" ht="28.8">
      <c r="A23" s="91" t="str">
        <f>'BPU '!A33</f>
        <v>3.1</v>
      </c>
      <c r="B23" s="88" t="str">
        <f>'BPU '!B33</f>
        <v>Fourniture et pose de TD 1 rangées de 12 modules IP 65 équipé de rail DIN pour recevoir les équipement de protection DC</v>
      </c>
      <c r="C23" s="52" t="str">
        <f>'BPU '!C33</f>
        <v>pc</v>
      </c>
      <c r="D23" s="104">
        <v>1</v>
      </c>
      <c r="E23" s="117">
        <f>'BPU '!D33</f>
        <v>0</v>
      </c>
      <c r="F23" s="119">
        <f t="shared" si="0"/>
        <v>0</v>
      </c>
    </row>
    <row r="24" spans="1:6" ht="28.8">
      <c r="A24" s="91" t="str">
        <f>'BPU '!A34</f>
        <v>3.2</v>
      </c>
      <c r="B24" s="88" t="str">
        <f>'BPU '!B34</f>
        <v>Fourniture et pose de TD 1 rangées de 12 modules IP 65 équipé de rail DIN pour recevoir les équipement de protection AC</v>
      </c>
      <c r="C24" s="52" t="str">
        <f>'BPU '!C34</f>
        <v>pc</v>
      </c>
      <c r="D24" s="104">
        <v>0</v>
      </c>
      <c r="E24" s="117">
        <f>'BPU '!D34</f>
        <v>0</v>
      </c>
      <c r="F24" s="119">
        <f t="shared" si="0"/>
        <v>0</v>
      </c>
    </row>
    <row r="25" spans="1:6" ht="28.8">
      <c r="A25" s="91" t="str">
        <f>'BPU '!A35</f>
        <v>3.3</v>
      </c>
      <c r="B25" s="88" t="str">
        <f>'BPU '!B35</f>
        <v>Fourniture et pose de TD 2 rangées de 24 modules IP 65 équipé de rail DIN pour recevoir les équipement de protection AC</v>
      </c>
      <c r="C25" s="52" t="str">
        <f>'BPU '!C35</f>
        <v>pc</v>
      </c>
      <c r="D25" s="104">
        <v>1</v>
      </c>
      <c r="E25" s="117">
        <f>'BPU '!D35</f>
        <v>0</v>
      </c>
      <c r="F25" s="119">
        <f t="shared" si="0"/>
        <v>0</v>
      </c>
    </row>
    <row r="26" spans="1:6" s="2" customFormat="1">
      <c r="A26" s="16" t="str">
        <f>'BPU '!A36</f>
        <v>4.0</v>
      </c>
      <c r="B26" s="98" t="str">
        <f>'BPU '!B36</f>
        <v>Chemins de câbles</v>
      </c>
      <c r="C26" s="49"/>
      <c r="D26" s="105"/>
      <c r="E26" s="118"/>
      <c r="F26" s="119"/>
    </row>
    <row r="27" spans="1:6">
      <c r="A27" s="91" t="str">
        <f>'BPU '!A37</f>
        <v>4.1</v>
      </c>
      <c r="B27" s="88" t="str">
        <f>'BPU '!B37</f>
        <v>Fourniture  et pose des goulottes 60x60mm et accessoires de fixation</v>
      </c>
      <c r="C27" s="52" t="str">
        <f>'BPU '!C37</f>
        <v>pc</v>
      </c>
      <c r="D27" s="104">
        <v>4</v>
      </c>
      <c r="E27" s="117">
        <f>'BPU '!D37</f>
        <v>0</v>
      </c>
      <c r="F27" s="119">
        <f t="shared" si="0"/>
        <v>0</v>
      </c>
    </row>
    <row r="28" spans="1:6">
      <c r="A28" s="91" t="str">
        <f>'BPU '!A38</f>
        <v>4.2</v>
      </c>
      <c r="B28" s="88" t="str">
        <f>'BPU '!B38</f>
        <v>Fourniture  et pose des goulottes 38x25 et accessoires de fixation</v>
      </c>
      <c r="C28" s="52" t="str">
        <f>'BPU '!C38</f>
        <v>pc</v>
      </c>
      <c r="D28" s="104">
        <v>6</v>
      </c>
      <c r="E28" s="117">
        <f>'BPU '!D38</f>
        <v>0</v>
      </c>
      <c r="F28" s="119">
        <f t="shared" si="0"/>
        <v>0</v>
      </c>
    </row>
    <row r="29" spans="1:6" s="2" customFormat="1" ht="28.8">
      <c r="A29" s="16" t="str">
        <f>'BPU '!A39</f>
        <v>5.0</v>
      </c>
      <c r="B29" s="98" t="str">
        <f>'BPU '!B39</f>
        <v>Eléments de Protection:comprends  la fourniture,la pose et essai des fusibles et disjoncteurs  en DC et en AC</v>
      </c>
      <c r="C29" s="49"/>
      <c r="D29" s="105"/>
      <c r="E29" s="118"/>
      <c r="F29" s="119"/>
    </row>
    <row r="30" spans="1:6">
      <c r="A30" s="91" t="str">
        <f>'BPU '!A40</f>
        <v>5.1</v>
      </c>
      <c r="B30" s="88" t="str">
        <f>'BPU '!B40</f>
        <v xml:space="preserve">Fourniture , pose et essai d'un porte fusible  et fusible DC 20 A – 600 -1000V DC  </v>
      </c>
      <c r="C30" s="52" t="str">
        <f>'BPU '!C40</f>
        <v>pc</v>
      </c>
      <c r="D30" s="104">
        <v>3</v>
      </c>
      <c r="E30" s="117">
        <f>'BPU '!D40</f>
        <v>0</v>
      </c>
      <c r="F30" s="119">
        <f t="shared" si="0"/>
        <v>0</v>
      </c>
    </row>
    <row r="31" spans="1:6" s="85" customFormat="1">
      <c r="A31" s="91" t="str">
        <f>'BPU '!A41</f>
        <v>5.2</v>
      </c>
      <c r="B31" s="88" t="str">
        <f>'BPU '!B41</f>
        <v xml:space="preserve">Fourniture , pose et essai du disjoncteur DC 20 A – 2P  600 -1000V DC </v>
      </c>
      <c r="C31" s="52" t="str">
        <f>'BPU '!C41</f>
        <v>pc</v>
      </c>
      <c r="D31" s="104">
        <v>0</v>
      </c>
      <c r="E31" s="117">
        <f>'BPU '!D41</f>
        <v>0</v>
      </c>
      <c r="F31" s="119">
        <f t="shared" si="0"/>
        <v>0</v>
      </c>
    </row>
    <row r="32" spans="1:6">
      <c r="A32" s="91" t="str">
        <f>'BPU '!A42</f>
        <v>5.3</v>
      </c>
      <c r="B32" s="88" t="str">
        <f>'BPU '!B42</f>
        <v xml:space="preserve">Fourniture , pose et essai du disjoncteur DC 40 A – 2P 600 -1000V DC </v>
      </c>
      <c r="C32" s="52" t="str">
        <f>'BPU '!C42</f>
        <v>pc</v>
      </c>
      <c r="D32" s="104">
        <v>0</v>
      </c>
      <c r="E32" s="117">
        <f>'BPU '!D42</f>
        <v>0</v>
      </c>
      <c r="F32" s="119">
        <f t="shared" si="0"/>
        <v>0</v>
      </c>
    </row>
    <row r="33" spans="1:6">
      <c r="A33" s="91" t="str">
        <f>'BPU '!A43</f>
        <v>5.4</v>
      </c>
      <c r="B33" s="88" t="str">
        <f>'BPU '!B43</f>
        <v xml:space="preserve">Fourniture , pose et essai du disjoncteur DC 63 A – 2P 600 -1000V DC </v>
      </c>
      <c r="C33" s="52" t="str">
        <f>'BPU '!C43</f>
        <v>pc</v>
      </c>
      <c r="D33" s="104">
        <v>1</v>
      </c>
      <c r="E33" s="117">
        <f>'BPU '!D43</f>
        <v>0</v>
      </c>
      <c r="F33" s="119">
        <f t="shared" si="0"/>
        <v>0</v>
      </c>
    </row>
    <row r="34" spans="1:6">
      <c r="A34" s="91" t="str">
        <f>'BPU '!A44</f>
        <v>5.5</v>
      </c>
      <c r="B34" s="88" t="str">
        <f>'BPU '!B44</f>
        <v>Fourniture , pose et essai du Parafoudre SPD 700-1000VDC20kA type 2</v>
      </c>
      <c r="C34" s="52" t="str">
        <f>'BPU '!C44</f>
        <v>pc</v>
      </c>
      <c r="D34" s="104">
        <v>1</v>
      </c>
      <c r="E34" s="117">
        <f>'BPU '!D44</f>
        <v>0</v>
      </c>
      <c r="F34" s="119">
        <f t="shared" si="0"/>
        <v>0</v>
      </c>
    </row>
    <row r="35" spans="1:6">
      <c r="A35" s="91" t="str">
        <f>'BPU '!A45</f>
        <v>5.6</v>
      </c>
      <c r="B35" s="88" t="str">
        <f>'BPU '!B45</f>
        <v xml:space="preserve">Fourniture , pose et essai d'unporte fusible et fusible  DC 150 A </v>
      </c>
      <c r="C35" s="52" t="str">
        <f>'BPU '!C45</f>
        <v>pc</v>
      </c>
      <c r="D35" s="104">
        <v>0</v>
      </c>
      <c r="E35" s="117">
        <f>'BPU '!D45</f>
        <v>0</v>
      </c>
      <c r="F35" s="119">
        <f t="shared" si="0"/>
        <v>0</v>
      </c>
    </row>
    <row r="36" spans="1:6">
      <c r="A36" s="91" t="str">
        <f>'BPU '!A46</f>
        <v>5.7</v>
      </c>
      <c r="B36" s="88" t="str">
        <f>'BPU '!B46</f>
        <v xml:space="preserve">Fourniture , pose et essai d'unporte fusible et fusible  DC 300 A </v>
      </c>
      <c r="C36" s="52" t="str">
        <f>'BPU '!C46</f>
        <v>pc</v>
      </c>
      <c r="D36" s="104">
        <v>1</v>
      </c>
      <c r="E36" s="117">
        <f>'BPU '!D46</f>
        <v>0</v>
      </c>
      <c r="F36" s="119">
        <f t="shared" si="0"/>
        <v>0</v>
      </c>
    </row>
    <row r="37" spans="1:6">
      <c r="A37" s="91" t="str">
        <f>'BPU '!A47</f>
        <v>5.8</v>
      </c>
      <c r="B37" s="88" t="str">
        <f>'BPU '!B47</f>
        <v>Fourniture , pose et essai du disjoncteur DC 160A</v>
      </c>
      <c r="C37" s="52" t="str">
        <f>'BPU '!C47</f>
        <v>pc</v>
      </c>
      <c r="D37" s="104">
        <v>0</v>
      </c>
      <c r="E37" s="117">
        <f>'BPU '!D47</f>
        <v>0</v>
      </c>
      <c r="F37" s="119">
        <f t="shared" si="0"/>
        <v>0</v>
      </c>
    </row>
    <row r="38" spans="1:6">
      <c r="A38" s="91" t="str">
        <f>'BPU '!A48</f>
        <v>5.9</v>
      </c>
      <c r="B38" s="88" t="str">
        <f>'BPU '!B48</f>
        <v>Fourniture , pose et essai du disjoncteur DC 300A</v>
      </c>
      <c r="C38" s="52" t="str">
        <f>'BPU '!C48</f>
        <v>pc</v>
      </c>
      <c r="D38" s="104">
        <v>1</v>
      </c>
      <c r="E38" s="117">
        <f>'BPU '!D48</f>
        <v>0</v>
      </c>
      <c r="F38" s="119">
        <f t="shared" si="0"/>
        <v>0</v>
      </c>
    </row>
    <row r="39" spans="1:6">
      <c r="A39" s="91" t="str">
        <f>'BPU '!A49</f>
        <v>5.10</v>
      </c>
      <c r="B39" s="88" t="str">
        <f>'BPU '!B49</f>
        <v xml:space="preserve">Fourniture , pose et essai du disjoncteur AC 32A </v>
      </c>
      <c r="C39" s="52" t="str">
        <f>'BPU '!C49</f>
        <v>pc</v>
      </c>
      <c r="D39" s="104">
        <v>0</v>
      </c>
      <c r="E39" s="117">
        <f>'BPU '!D49</f>
        <v>0</v>
      </c>
      <c r="F39" s="119">
        <f t="shared" si="0"/>
        <v>0</v>
      </c>
    </row>
    <row r="40" spans="1:6">
      <c r="A40" s="91" t="str">
        <f>'BPU '!A50</f>
        <v>5.11</v>
      </c>
      <c r="B40" s="88" t="str">
        <f>'BPU '!B50</f>
        <v xml:space="preserve">Fourniture , pose et essai du disjoncteur AC 63A </v>
      </c>
      <c r="C40" s="52" t="str">
        <f>'BPU '!C50</f>
        <v>pc</v>
      </c>
      <c r="D40" s="104">
        <v>1</v>
      </c>
      <c r="E40" s="117">
        <f>'BPU '!D50</f>
        <v>0</v>
      </c>
      <c r="F40" s="119">
        <f t="shared" si="0"/>
        <v>0</v>
      </c>
    </row>
    <row r="41" spans="1:6">
      <c r="A41" s="91" t="str">
        <f>'BPU '!A51</f>
        <v>5.12</v>
      </c>
      <c r="B41" s="88" t="str">
        <f>'BPU '!B51</f>
        <v>Fourniture , pose et essai d'un inverseur 63A</v>
      </c>
      <c r="C41" s="52" t="str">
        <f>'BPU '!C51</f>
        <v>pc</v>
      </c>
      <c r="D41" s="104">
        <v>0</v>
      </c>
      <c r="E41" s="117">
        <f>'BPU '!D51</f>
        <v>0</v>
      </c>
      <c r="F41" s="119">
        <f t="shared" si="0"/>
        <v>0</v>
      </c>
    </row>
    <row r="42" spans="1:6" s="2" customFormat="1" ht="43.2">
      <c r="A42" s="16" t="str">
        <f>'BPU '!A52</f>
        <v>6.0</v>
      </c>
      <c r="B42" s="98" t="str">
        <f>'BPU '!B52</f>
        <v>Support des batteries et modules solaires: Le poste comprend la fabrication , la fourniture et la pose des supports  pour les batteries et les modules PV.</v>
      </c>
      <c r="C42" s="49"/>
      <c r="D42" s="105"/>
      <c r="E42" s="118"/>
      <c r="F42" s="119"/>
    </row>
    <row r="43" spans="1:6" s="2" customFormat="1" ht="25.2" customHeight="1">
      <c r="A43" s="16" t="str">
        <f>'BPU '!A53</f>
        <v>6.1</v>
      </c>
      <c r="B43" s="98" t="str">
        <f>'BPU '!B53</f>
        <v>Support des batteries: Le poste comprend la fabrication , la fourniture et la pose d'un rack  métallique pour les batteries.</v>
      </c>
      <c r="C43" s="49"/>
      <c r="D43" s="105"/>
      <c r="E43" s="118"/>
      <c r="F43" s="119"/>
    </row>
    <row r="44" spans="1:6">
      <c r="A44" s="91" t="str">
        <f>'BPU '!A54</f>
        <v>6.1.1</v>
      </c>
      <c r="B44" s="88" t="str">
        <f>'BPU '!B54</f>
        <v>CEM BUSANGANA</v>
      </c>
      <c r="C44" s="52" t="str">
        <f>'BPU '!C54</f>
        <v>ff</v>
      </c>
      <c r="D44" s="104">
        <v>1</v>
      </c>
      <c r="E44" s="117">
        <f>'BPU '!D54</f>
        <v>0</v>
      </c>
      <c r="F44" s="119">
        <f t="shared" si="0"/>
        <v>0</v>
      </c>
    </row>
    <row r="45" spans="1:6" s="2" customFormat="1" ht="43.2">
      <c r="A45" s="16" t="str">
        <f>'BPU '!A65</f>
        <v>6.2</v>
      </c>
      <c r="B45" s="98" t="str">
        <f>'BPU '!B65</f>
        <v>Support des panneaux : Le poste comprend la fourniture et la pose d'une structure de support réalisée en aluminium anodisé ou en acier galvanisé à chaud, présentant une haute résistance à la corrosion</v>
      </c>
      <c r="C45" s="49"/>
      <c r="D45" s="105"/>
      <c r="E45" s="118"/>
      <c r="F45" s="119"/>
    </row>
    <row r="46" spans="1:6">
      <c r="A46" s="91" t="str">
        <f>'BPU '!A66</f>
        <v>6.2.1</v>
      </c>
      <c r="B46" s="88" t="str">
        <f>'BPU '!B66</f>
        <v>CEM BUSANGANA</v>
      </c>
      <c r="C46" s="52" t="str">
        <f>'BPU '!C66</f>
        <v>ff</v>
      </c>
      <c r="D46" s="104">
        <v>1</v>
      </c>
      <c r="E46" s="117">
        <f>'BPU '!D66</f>
        <v>0</v>
      </c>
      <c r="F46" s="119">
        <f t="shared" si="0"/>
        <v>0</v>
      </c>
    </row>
    <row r="47" spans="1:6" s="2" customFormat="1" ht="43.2">
      <c r="A47" s="16" t="str">
        <f>'BPU '!A77</f>
        <v>6.3</v>
      </c>
      <c r="B47" s="98" t="str">
        <f>'BPU '!B77</f>
        <v xml:space="preserve">Chemin de circulation: Le poste comprend la fourniture et la pose sur le toit des passerelles antidérapantes en aluminium ou acier galvanisé pour maintenance solaire </v>
      </c>
      <c r="C47" s="49"/>
      <c r="D47" s="105"/>
      <c r="E47" s="118"/>
      <c r="F47" s="119"/>
    </row>
    <row r="48" spans="1:6">
      <c r="A48" s="91" t="str">
        <f>'BPU '!A78</f>
        <v>6.3.1</v>
      </c>
      <c r="B48" s="88" t="str">
        <f>'BPU '!B78</f>
        <v>CEM BUSANGANA</v>
      </c>
      <c r="C48" s="52" t="str">
        <f>'BPU '!C78</f>
        <v>ff</v>
      </c>
      <c r="D48" s="104">
        <v>1</v>
      </c>
      <c r="E48" s="117">
        <f>'BPU '!D78</f>
        <v>0</v>
      </c>
      <c r="F48" s="119">
        <f t="shared" si="0"/>
        <v>0</v>
      </c>
    </row>
    <row r="49" spans="1:7">
      <c r="A49" s="52"/>
      <c r="B49" s="76" t="s">
        <v>259</v>
      </c>
      <c r="C49" s="52"/>
      <c r="D49" s="104"/>
      <c r="E49" s="117"/>
      <c r="F49" s="120">
        <f>SUBTOTAL(9,F5:F48)</f>
        <v>0</v>
      </c>
      <c r="G49" s="82"/>
    </row>
    <row r="50" spans="1:7" s="2" customFormat="1">
      <c r="A50" s="27"/>
      <c r="B50" s="97" t="str">
        <f>'BPU '!B89</f>
        <v>MISE AUX NORMES ELECTRIQUES</v>
      </c>
      <c r="C50" s="49"/>
      <c r="D50" s="107"/>
      <c r="E50" s="89"/>
      <c r="F50" s="119"/>
    </row>
    <row r="51" spans="1:7" s="2" customFormat="1">
      <c r="A51" s="27" t="str">
        <f>'BPU '!A90</f>
        <v>7.0</v>
      </c>
      <c r="B51" s="97" t="str">
        <f>'BPU '!B90</f>
        <v>Luminaires</v>
      </c>
      <c r="C51" s="49"/>
      <c r="D51" s="108"/>
      <c r="E51" s="118"/>
      <c r="F51" s="119"/>
    </row>
    <row r="52" spans="1:7">
      <c r="A52" s="92" t="str">
        <f>'BPU '!A91</f>
        <v>7.1</v>
      </c>
      <c r="B52" s="95" t="str">
        <f>'BPU '!B91</f>
        <v>Luminaires :Douille Murale/Plafond E27 avec ampoule  LED 13W</v>
      </c>
      <c r="C52" s="52" t="str">
        <f>'BPU '!C91</f>
        <v>pce</v>
      </c>
      <c r="D52" s="109">
        <v>17</v>
      </c>
      <c r="E52" s="117">
        <f>'BPU '!D91</f>
        <v>0</v>
      </c>
      <c r="F52" s="119">
        <f t="shared" ref="F52:F82" si="1">D52*E52</f>
        <v>0</v>
      </c>
    </row>
    <row r="53" spans="1:7">
      <c r="A53" s="92" t="str">
        <f>'BPU '!A92</f>
        <v>7.2</v>
      </c>
      <c r="B53" s="95" t="str">
        <f>'BPU '!B92</f>
        <v>Luminaires type étanche : Réglette avec tube LED 16w</v>
      </c>
      <c r="C53" s="52" t="str">
        <f>'BPU '!C92</f>
        <v>pce</v>
      </c>
      <c r="D53" s="109">
        <v>7</v>
      </c>
      <c r="E53" s="117">
        <f>'BPU '!D92</f>
        <v>0</v>
      </c>
      <c r="F53" s="119">
        <f t="shared" si="1"/>
        <v>0</v>
      </c>
    </row>
    <row r="54" spans="1:7" s="2" customFormat="1">
      <c r="A54" s="27" t="str">
        <f>'BPU '!A93</f>
        <v>8.0</v>
      </c>
      <c r="B54" s="97" t="str">
        <f>'BPU '!B93</f>
        <v>prises de courant</v>
      </c>
      <c r="C54" s="49"/>
      <c r="D54" s="108"/>
      <c r="E54" s="118"/>
      <c r="F54" s="119"/>
    </row>
    <row r="55" spans="1:7">
      <c r="A55" s="92" t="str">
        <f>'BPU '!A94</f>
        <v>8.1</v>
      </c>
      <c r="B55" s="95" t="str">
        <f>'BPU '!B94</f>
        <v>Prises de courant 2p+T type apparent IP 45</v>
      </c>
      <c r="C55" s="52" t="str">
        <f>'BPU '!C94</f>
        <v>pce</v>
      </c>
      <c r="D55" s="109">
        <v>0</v>
      </c>
      <c r="E55" s="117">
        <f>'BPU '!D94</f>
        <v>0</v>
      </c>
      <c r="F55" s="119">
        <f t="shared" si="1"/>
        <v>0</v>
      </c>
    </row>
    <row r="56" spans="1:7">
      <c r="A56" s="92" t="str">
        <f>'BPU '!A95</f>
        <v>8.2</v>
      </c>
      <c r="B56" s="95" t="str">
        <f>'BPU '!B95</f>
        <v>Prises de courant 2p+T type encastré</v>
      </c>
      <c r="C56" s="52" t="str">
        <f>'BPU '!C95</f>
        <v>pce</v>
      </c>
      <c r="D56" s="109">
        <v>11</v>
      </c>
      <c r="E56" s="117">
        <f>'BPU '!D95</f>
        <v>0</v>
      </c>
      <c r="F56" s="119">
        <f t="shared" si="1"/>
        <v>0</v>
      </c>
    </row>
    <row r="57" spans="1:7" s="2" customFormat="1">
      <c r="A57" s="27" t="str">
        <f>'BPU '!A96</f>
        <v>9.0</v>
      </c>
      <c r="B57" s="97" t="str">
        <f>'BPU '!B96</f>
        <v xml:space="preserve">Interrupteurs </v>
      </c>
      <c r="C57" s="49"/>
      <c r="D57" s="108"/>
      <c r="E57" s="118"/>
      <c r="F57" s="119"/>
    </row>
    <row r="58" spans="1:7">
      <c r="A58" s="92" t="str">
        <f>'BPU '!A97</f>
        <v>9.1</v>
      </c>
      <c r="B58" s="95" t="str">
        <f>'BPU '!B97</f>
        <v>Simple Allumage type apparent IP 45</v>
      </c>
      <c r="C58" s="52" t="str">
        <f>'BPU '!C97</f>
        <v>pce</v>
      </c>
      <c r="D58" s="109">
        <v>0</v>
      </c>
      <c r="E58" s="117">
        <f>'BPU '!D97</f>
        <v>0</v>
      </c>
      <c r="F58" s="119">
        <f t="shared" si="1"/>
        <v>0</v>
      </c>
    </row>
    <row r="59" spans="1:7">
      <c r="A59" s="92" t="str">
        <f>'BPU '!A98</f>
        <v>9.2</v>
      </c>
      <c r="B59" s="95" t="str">
        <f>'BPU '!B98</f>
        <v>Simple Allumage type encastré</v>
      </c>
      <c r="C59" s="52" t="str">
        <f>'BPU '!C98</f>
        <v>pce</v>
      </c>
      <c r="D59" s="109">
        <v>14</v>
      </c>
      <c r="E59" s="117">
        <f>'BPU '!D98</f>
        <v>0</v>
      </c>
      <c r="F59" s="119">
        <f t="shared" si="1"/>
        <v>0</v>
      </c>
    </row>
    <row r="60" spans="1:7">
      <c r="A60" s="92" t="str">
        <f>'BPU '!A99</f>
        <v>9.3</v>
      </c>
      <c r="B60" s="95" t="str">
        <f>'BPU '!B99</f>
        <v>Va et vient type encastré</v>
      </c>
      <c r="C60" s="52" t="str">
        <f>'BPU '!C99</f>
        <v>pce</v>
      </c>
      <c r="D60" s="109">
        <v>0</v>
      </c>
      <c r="E60" s="117">
        <f>'BPU '!D99</f>
        <v>0</v>
      </c>
      <c r="F60" s="119">
        <f t="shared" si="1"/>
        <v>0</v>
      </c>
    </row>
    <row r="61" spans="1:7" s="2" customFormat="1">
      <c r="A61" s="27" t="str">
        <f>'BPU '!A100</f>
        <v>10.0</v>
      </c>
      <c r="B61" s="97" t="str">
        <f>'BPU '!B100</f>
        <v>Protection auxilliaire</v>
      </c>
      <c r="C61" s="49"/>
      <c r="D61" s="108"/>
      <c r="E61" s="118"/>
      <c r="F61" s="119"/>
    </row>
    <row r="62" spans="1:7">
      <c r="A62" s="92" t="str">
        <f>'BPU '!A101</f>
        <v>10.1</v>
      </c>
      <c r="B62" s="95" t="str">
        <f>'BPU '!B101</f>
        <v>Fourniture , pose et essai d'un interrupteur differentiel 32A 30mA</v>
      </c>
      <c r="C62" s="52" t="str">
        <f>'BPU '!C101</f>
        <v>pce</v>
      </c>
      <c r="D62" s="109">
        <v>0</v>
      </c>
      <c r="E62" s="117">
        <f>'BPU '!D101</f>
        <v>0</v>
      </c>
      <c r="F62" s="119">
        <f t="shared" si="1"/>
        <v>0</v>
      </c>
    </row>
    <row r="63" spans="1:7">
      <c r="A63" s="92" t="str">
        <f>'BPU '!A102</f>
        <v>10.2</v>
      </c>
      <c r="B63" s="95" t="str">
        <f>'BPU '!B102</f>
        <v>Fourniture , pose et essai d'un interrupteur differentiel 63A 30mA</v>
      </c>
      <c r="C63" s="52" t="str">
        <f>'BPU '!C102</f>
        <v>pce</v>
      </c>
      <c r="D63" s="110">
        <v>1</v>
      </c>
      <c r="E63" s="117">
        <f>'BPU '!D102</f>
        <v>0</v>
      </c>
      <c r="F63" s="119">
        <f t="shared" si="1"/>
        <v>0</v>
      </c>
    </row>
    <row r="64" spans="1:7">
      <c r="A64" s="92" t="str">
        <f>'BPU '!A103</f>
        <v>10.3</v>
      </c>
      <c r="B64" s="95" t="str">
        <f>'BPU '!B103</f>
        <v xml:space="preserve">Fourniture , pose et essai du disjoncteur AC 10A </v>
      </c>
      <c r="C64" s="52" t="str">
        <f>'BPU '!C103</f>
        <v>pce</v>
      </c>
      <c r="D64" s="110">
        <v>2</v>
      </c>
      <c r="E64" s="117">
        <f>'BPU '!D103</f>
        <v>0</v>
      </c>
      <c r="F64" s="119">
        <f t="shared" si="1"/>
        <v>0</v>
      </c>
    </row>
    <row r="65" spans="1:6">
      <c r="A65" s="92" t="str">
        <f>'BPU '!A104</f>
        <v>10.4</v>
      </c>
      <c r="B65" s="95" t="str">
        <f>'BPU '!B104</f>
        <v xml:space="preserve">Fourniture , pose et essai du disjoncteur AC 16A </v>
      </c>
      <c r="C65" s="52" t="str">
        <f>'BPU '!C104</f>
        <v>pce</v>
      </c>
      <c r="D65" s="109">
        <v>3</v>
      </c>
      <c r="E65" s="117">
        <f>'BPU '!D104</f>
        <v>0</v>
      </c>
      <c r="F65" s="119">
        <f t="shared" si="1"/>
        <v>0</v>
      </c>
    </row>
    <row r="66" spans="1:6" s="2" customFormat="1">
      <c r="A66" s="27" t="str">
        <f>'BPU '!A105</f>
        <v>11.0</v>
      </c>
      <c r="B66" s="97" t="str">
        <f>'BPU '!B105</f>
        <v>Parafoudre Modulaire</v>
      </c>
      <c r="C66" s="49"/>
      <c r="D66" s="108"/>
      <c r="E66" s="118"/>
      <c r="F66" s="119"/>
    </row>
    <row r="67" spans="1:6">
      <c r="A67" s="92" t="str">
        <f>'BPU '!A106</f>
        <v>11.1</v>
      </c>
      <c r="B67" s="95" t="str">
        <f>'BPU '!B106</f>
        <v>Fourniture, pose et essais d'un parafoudre Modulaire 275V10-20kA type 2</v>
      </c>
      <c r="C67" s="52" t="str">
        <f>'BPU '!C106</f>
        <v>pce</v>
      </c>
      <c r="D67" s="109">
        <v>1</v>
      </c>
      <c r="E67" s="117">
        <f>'BPU '!D106</f>
        <v>0</v>
      </c>
      <c r="F67" s="119">
        <f t="shared" si="1"/>
        <v>0</v>
      </c>
    </row>
    <row r="68" spans="1:6" s="2" customFormat="1">
      <c r="A68" s="27" t="str">
        <f>'BPU '!A107</f>
        <v>12.0</v>
      </c>
      <c r="B68" s="97" t="str">
        <f>'BPU '!B107</f>
        <v>Système de Mise à la terre</v>
      </c>
      <c r="C68" s="49"/>
      <c r="D68" s="108"/>
      <c r="E68" s="118"/>
      <c r="F68" s="119"/>
    </row>
    <row r="69" spans="1:6" ht="28.8">
      <c r="A69" s="92" t="str">
        <f>'BPU '!A108</f>
        <v>12.1</v>
      </c>
      <c r="B69" s="95" t="str">
        <f>'BPU '!B108</f>
        <v xml:space="preserve">Accessoires connexes permettant d’obtenir une résistance de terre inférieure ou égale à 10 Ω </v>
      </c>
      <c r="C69" s="52" t="str">
        <f>'BPU '!C108</f>
        <v>ff</v>
      </c>
      <c r="D69" s="109">
        <v>1</v>
      </c>
      <c r="E69" s="117">
        <f>'BPU '!D108</f>
        <v>0</v>
      </c>
      <c r="F69" s="119">
        <f t="shared" si="1"/>
        <v>0</v>
      </c>
    </row>
    <row r="70" spans="1:6" s="2" customFormat="1">
      <c r="A70" s="27" t="str">
        <f>'BPU '!A109</f>
        <v>13.0</v>
      </c>
      <c r="B70" s="97" t="str">
        <f>'BPU '!B109</f>
        <v>Paratonnerre</v>
      </c>
      <c r="C70" s="49"/>
      <c r="D70" s="108"/>
      <c r="E70" s="118"/>
      <c r="F70" s="119"/>
    </row>
    <row r="71" spans="1:6" ht="28.8">
      <c r="A71" s="92" t="str">
        <f>'BPU '!A110</f>
        <v>13.1</v>
      </c>
      <c r="B71" s="95" t="str">
        <f>'BPU '!B110</f>
        <v>Fourniture et installation sur mât  d'un paratonnerre TYPe PDA Rayon d'action &gt; 100m</v>
      </c>
      <c r="C71" s="52" t="str">
        <f>'BPU '!C110</f>
        <v>ff</v>
      </c>
      <c r="D71" s="109">
        <v>1</v>
      </c>
      <c r="E71" s="117">
        <f>'BPU '!D110</f>
        <v>0</v>
      </c>
      <c r="F71" s="119">
        <f t="shared" si="1"/>
        <v>0</v>
      </c>
    </row>
    <row r="72" spans="1:6" s="2" customFormat="1">
      <c r="A72" s="27" t="str">
        <f>'BPU '!A111</f>
        <v>14.0</v>
      </c>
      <c r="B72" s="97" t="str">
        <f>'BPU '!B111</f>
        <v>Câblage et filerie des circuits terminaux</v>
      </c>
      <c r="C72" s="49"/>
      <c r="D72" s="108"/>
      <c r="E72" s="118"/>
      <c r="F72" s="119">
        <f t="shared" si="1"/>
        <v>0</v>
      </c>
    </row>
    <row r="73" spans="1:6">
      <c r="A73" s="92" t="str">
        <f>'BPU '!A112</f>
        <v>14.1</v>
      </c>
      <c r="B73" s="95" t="str">
        <f>'BPU '!B112</f>
        <v>Fourniture et pose du câble 4x4mm² + T</v>
      </c>
      <c r="C73" s="52" t="str">
        <f>'BPU '!C112</f>
        <v>ml</v>
      </c>
      <c r="D73" s="110">
        <v>0</v>
      </c>
      <c r="E73" s="117">
        <f>'BPU '!D112</f>
        <v>0</v>
      </c>
      <c r="F73" s="119">
        <f t="shared" si="1"/>
        <v>0</v>
      </c>
    </row>
    <row r="74" spans="1:6">
      <c r="A74" s="92" t="str">
        <f>'BPU '!A113</f>
        <v>14.2</v>
      </c>
      <c r="B74" s="95" t="str">
        <f>'BPU '!B113</f>
        <v>Fourniture et pose du câble 3x2.5mm²</v>
      </c>
      <c r="C74" s="52" t="str">
        <f>'BPU '!C113</f>
        <v>ml</v>
      </c>
      <c r="D74" s="109">
        <v>200</v>
      </c>
      <c r="E74" s="117">
        <f>'BPU '!D113</f>
        <v>0</v>
      </c>
      <c r="F74" s="119">
        <f t="shared" si="1"/>
        <v>0</v>
      </c>
    </row>
    <row r="75" spans="1:6">
      <c r="A75" s="92" t="str">
        <f>'BPU '!A114</f>
        <v>14.3</v>
      </c>
      <c r="B75" s="95" t="str">
        <f>'BPU '!B114</f>
        <v>Fourniture et pose du câble 3x1.5mm²</v>
      </c>
      <c r="C75" s="52" t="str">
        <f>'BPU '!C114</f>
        <v>ml</v>
      </c>
      <c r="D75" s="109">
        <v>200</v>
      </c>
      <c r="E75" s="117">
        <f>'BPU '!D114</f>
        <v>0</v>
      </c>
      <c r="F75" s="119">
        <f t="shared" si="1"/>
        <v>0</v>
      </c>
    </row>
    <row r="76" spans="1:6" s="2" customFormat="1">
      <c r="A76" s="27" t="str">
        <f>'BPU '!A115</f>
        <v>15.0</v>
      </c>
      <c r="B76" s="97" t="str">
        <f>'BPU '!B115</f>
        <v>Accessoires de canalisation et jonction</v>
      </c>
      <c r="C76" s="49"/>
      <c r="D76" s="108"/>
      <c r="E76" s="118"/>
      <c r="F76" s="120"/>
    </row>
    <row r="77" spans="1:6">
      <c r="A77" s="92" t="str">
        <f>'BPU '!A116</f>
        <v>15.1</v>
      </c>
      <c r="B77" s="95" t="str">
        <f>'BPU '!B116</f>
        <v>Gaine rigide ou(PVC) 3/4 " et accessoires</v>
      </c>
      <c r="C77" s="52" t="str">
        <f>'BPU '!C116</f>
        <v>pce</v>
      </c>
      <c r="D77" s="109">
        <v>15</v>
      </c>
      <c r="E77" s="117">
        <f>'BPU '!D116</f>
        <v>0</v>
      </c>
      <c r="F77" s="119">
        <f t="shared" si="1"/>
        <v>0</v>
      </c>
    </row>
    <row r="78" spans="1:6">
      <c r="A78" s="92" t="str">
        <f>'BPU '!A117</f>
        <v>15.2</v>
      </c>
      <c r="B78" s="95" t="str">
        <f>'BPU '!B117</f>
        <v xml:space="preserve">Boite de jonction 150x110x70mm apparent  et accessoires </v>
      </c>
      <c r="C78" s="52" t="str">
        <f>'BPU '!C117</f>
        <v>pce</v>
      </c>
      <c r="D78" s="109">
        <v>0</v>
      </c>
      <c r="E78" s="117">
        <f>'BPU '!D117</f>
        <v>0</v>
      </c>
      <c r="F78" s="119">
        <f t="shared" si="1"/>
        <v>0</v>
      </c>
    </row>
    <row r="79" spans="1:6">
      <c r="A79" s="92" t="str">
        <f>'BPU '!A118</f>
        <v>15.3</v>
      </c>
      <c r="B79" s="95" t="str">
        <f>'BPU '!B118</f>
        <v xml:space="preserve">Boite de jonction 160x130x70mm encastré et accessoires </v>
      </c>
      <c r="C79" s="52" t="str">
        <f>'BPU '!C118</f>
        <v>pce</v>
      </c>
      <c r="D79" s="109">
        <v>30</v>
      </c>
      <c r="E79" s="117">
        <f>'BPU '!D118</f>
        <v>0</v>
      </c>
      <c r="F79" s="119">
        <f t="shared" si="1"/>
        <v>0</v>
      </c>
    </row>
    <row r="80" spans="1:6">
      <c r="A80" s="92" t="str">
        <f>'BPU '!A119</f>
        <v>15.4</v>
      </c>
      <c r="B80" s="95" t="str">
        <f>'BPU '!B119</f>
        <v>Boite d'encastrement</v>
      </c>
      <c r="C80" s="52" t="str">
        <f>'BPU '!C119</f>
        <v>pce</v>
      </c>
      <c r="D80" s="109">
        <v>25</v>
      </c>
      <c r="E80" s="117">
        <f>'BPU '!D119</f>
        <v>0</v>
      </c>
      <c r="F80" s="119">
        <f t="shared" si="1"/>
        <v>0</v>
      </c>
    </row>
    <row r="81" spans="1:6" s="2" customFormat="1">
      <c r="A81" s="27" t="str">
        <f>'BPU '!A120</f>
        <v>16.0</v>
      </c>
      <c r="B81" s="97" t="str">
        <f>'BPU '!B120</f>
        <v xml:space="preserve"> Maintenance</v>
      </c>
      <c r="C81" s="52"/>
      <c r="D81" s="108"/>
      <c r="E81" s="117"/>
      <c r="F81" s="119"/>
    </row>
    <row r="82" spans="1:6">
      <c r="A82" s="92" t="str">
        <f>'BPU '!A121</f>
        <v>16.1</v>
      </c>
      <c r="B82" s="95" t="str">
        <f>'BPU '!B121</f>
        <v>Fourniture d'un set d'outil de Maintenance</v>
      </c>
      <c r="C82" s="52" t="str">
        <f>'BPU '!C121</f>
        <v>pce</v>
      </c>
      <c r="D82" s="109">
        <v>1</v>
      </c>
      <c r="E82" s="117">
        <f>'BPU '!D121</f>
        <v>0</v>
      </c>
      <c r="F82" s="119">
        <f t="shared" si="1"/>
        <v>0</v>
      </c>
    </row>
    <row r="83" spans="1:6">
      <c r="A83" s="6"/>
      <c r="B83" s="67" t="s">
        <v>260</v>
      </c>
      <c r="C83" s="31"/>
      <c r="D83" s="109"/>
      <c r="E83" s="117"/>
      <c r="F83" s="120">
        <f>SUBTOTAL(9,F52:F82)</f>
        <v>0</v>
      </c>
    </row>
    <row r="84" spans="1:6">
      <c r="A84" s="6"/>
      <c r="B84" s="67" t="s">
        <v>261</v>
      </c>
      <c r="C84" s="31"/>
      <c r="D84" s="109"/>
      <c r="E84" s="117"/>
      <c r="F84" s="120">
        <f>F49+F83</f>
        <v>0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56152-FAE2-43E2-8915-EA0F0EE1BAF3}">
  <sheetPr>
    <tabColor rgb="FF00B050"/>
  </sheetPr>
  <dimension ref="A1:G84"/>
  <sheetViews>
    <sheetView topLeftCell="A59" zoomScale="102" zoomScaleNormal="102" workbookViewId="0">
      <selection activeCell="F84" sqref="F84"/>
    </sheetView>
  </sheetViews>
  <sheetFormatPr baseColWidth="10" defaultColWidth="11.44140625" defaultRowHeight="14.4"/>
  <cols>
    <col min="2" max="2" width="67" style="96" customWidth="1"/>
    <col min="3" max="3" width="6" style="9" bestFit="1" customWidth="1"/>
    <col min="4" max="4" width="13.109375" style="3" customWidth="1"/>
    <col min="5" max="5" width="9.5546875" style="9" customWidth="1"/>
    <col min="6" max="6" width="11.5546875" style="3"/>
    <col min="7" max="7" width="11.5546875" style="121"/>
  </cols>
  <sheetData>
    <row r="1" spans="1:7">
      <c r="A1" s="90"/>
      <c r="B1" s="94" t="s">
        <v>13</v>
      </c>
      <c r="C1" s="87"/>
      <c r="D1" s="86"/>
      <c r="E1" s="113"/>
    </row>
    <row r="2" spans="1:7" ht="28.8">
      <c r="A2" s="16" t="str">
        <f>'BPU '!A2</f>
        <v>N°</v>
      </c>
      <c r="B2" s="98" t="str">
        <f>'BPU '!B2</f>
        <v>DESIGNATION DES OUVRAGES</v>
      </c>
      <c r="C2" s="49" t="str">
        <f>'BPU '!C2</f>
        <v>Unité</v>
      </c>
      <c r="D2" s="100" t="s">
        <v>256</v>
      </c>
      <c r="E2" s="66" t="s">
        <v>257</v>
      </c>
      <c r="F2" s="66" t="s">
        <v>258</v>
      </c>
    </row>
    <row r="3" spans="1:7">
      <c r="A3" s="16"/>
      <c r="B3" s="98" t="str">
        <f>'BPU '!B3</f>
        <v>BACK UP SOLAIRE</v>
      </c>
      <c r="C3" s="49"/>
      <c r="D3" s="49"/>
      <c r="E3" s="93"/>
      <c r="F3" s="125"/>
    </row>
    <row r="4" spans="1:7" s="2" customFormat="1" ht="57.6">
      <c r="A4" s="16" t="str">
        <f>'BPU '!A4</f>
        <v>0.0</v>
      </c>
      <c r="B4" s="98" t="str">
        <f>'BPU '!B4</f>
        <v xml:space="preserve">Transport,installation et nettoyage de chantier : comprend les frais de transport du matériel à partir des entrepôts de Bujumbura vers les lieux de travail,installation de chantier, nettoyage après travaux et les frais de facilitation sur terrain. </v>
      </c>
      <c r="C4" s="49"/>
      <c r="D4" s="27"/>
      <c r="E4" s="115"/>
      <c r="F4" s="125"/>
      <c r="G4" s="122"/>
    </row>
    <row r="5" spans="1:7">
      <c r="A5" s="91" t="str">
        <f>'BPU '!A6</f>
        <v>0.2</v>
      </c>
      <c r="B5" s="88" t="str">
        <f>'BPU '!B6</f>
        <v>CEM MINAGO</v>
      </c>
      <c r="C5" s="52" t="str">
        <f>'BPU '!C6</f>
        <v>ff</v>
      </c>
      <c r="D5" s="104">
        <v>1</v>
      </c>
      <c r="E5" s="117">
        <f>'BPU '!D6</f>
        <v>0</v>
      </c>
      <c r="F5" s="123">
        <f>D5*E5</f>
        <v>0</v>
      </c>
    </row>
    <row r="6" spans="1:7" s="2" customFormat="1">
      <c r="A6" s="16" t="str">
        <f>'BPU '!A16</f>
        <v>1.0</v>
      </c>
      <c r="B6" s="98" t="str">
        <f>'BPU '!B16</f>
        <v xml:space="preserve">Eléments de production </v>
      </c>
      <c r="C6" s="52"/>
      <c r="D6" s="105"/>
      <c r="E6" s="118"/>
      <c r="F6" s="123"/>
      <c r="G6" s="122"/>
    </row>
    <row r="7" spans="1:7">
      <c r="A7" s="91" t="str">
        <f>'BPU '!A17</f>
        <v>1.1</v>
      </c>
      <c r="B7" s="88" t="str">
        <f>'BPU '!B17</f>
        <v>Fourniture, pose et essais des batteries type Lithium LiFePo4 200AH/48V</v>
      </c>
      <c r="C7" s="52" t="str">
        <f>'BPU '!C17</f>
        <v>pc</v>
      </c>
      <c r="D7" s="106">
        <v>6</v>
      </c>
      <c r="E7" s="117">
        <f>'BPU '!D17</f>
        <v>0</v>
      </c>
      <c r="F7" s="123">
        <f t="shared" ref="F7:F71" si="0">D7*E7</f>
        <v>0</v>
      </c>
    </row>
    <row r="8" spans="1:7">
      <c r="A8" s="91" t="str">
        <f>'BPU '!A18</f>
        <v>1.2</v>
      </c>
      <c r="B8" s="88" t="str">
        <f>'BPU '!B18</f>
        <v>Fourniture, pose et essai des panneaux solaires photovoltaique 595Wc</v>
      </c>
      <c r="C8" s="52" t="str">
        <f>'BPU '!C18</f>
        <v>pc</v>
      </c>
      <c r="D8" s="106">
        <v>21</v>
      </c>
      <c r="E8" s="117">
        <f>'BPU '!D18</f>
        <v>0</v>
      </c>
      <c r="F8" s="123">
        <f t="shared" si="0"/>
        <v>0</v>
      </c>
    </row>
    <row r="9" spans="1:7" ht="28.8">
      <c r="A9" s="91" t="str">
        <f>'BPU '!A19</f>
        <v>1.3</v>
      </c>
      <c r="B9" s="88" t="str">
        <f>'BPU '!B19</f>
        <v>Fourniture, pose et essais des Convertisseurs 5KVA/48V-220V (Regulateur MPPT incorporé ou séparé)</v>
      </c>
      <c r="C9" s="52" t="str">
        <f>'BPU '!C19</f>
        <v>pc</v>
      </c>
      <c r="D9" s="106">
        <v>0</v>
      </c>
      <c r="E9" s="117">
        <f>'BPU '!D19</f>
        <v>0</v>
      </c>
      <c r="F9" s="123">
        <f t="shared" si="0"/>
        <v>0</v>
      </c>
    </row>
    <row r="10" spans="1:7" ht="28.8">
      <c r="A10" s="91" t="str">
        <f>'BPU '!A20</f>
        <v>1.4</v>
      </c>
      <c r="B10" s="88" t="str">
        <f>'BPU '!B20</f>
        <v>Fourniture , pose et essai des Convertisseurs 10KVA/(48)V-220V (Regulateur MPPT incorporé ou séparé)</v>
      </c>
      <c r="C10" s="52" t="str">
        <f>'BPU '!C20</f>
        <v>pc</v>
      </c>
      <c r="D10" s="106">
        <v>0</v>
      </c>
      <c r="E10" s="117">
        <f>'BPU '!D20</f>
        <v>0</v>
      </c>
      <c r="F10" s="123">
        <f t="shared" si="0"/>
        <v>0</v>
      </c>
    </row>
    <row r="11" spans="1:7" ht="28.8">
      <c r="A11" s="91" t="str">
        <f>'BPU '!A21</f>
        <v>1.5</v>
      </c>
      <c r="B11" s="88" t="str">
        <f>'BPU '!B21</f>
        <v>Fourniture , pose et essai des Convertisseurs 12KVA/(48)V-220V (Regulateur MPPT incorporé ou séparé)</v>
      </c>
      <c r="C11" s="52" t="str">
        <f>'BPU '!C21</f>
        <v>pc</v>
      </c>
      <c r="D11" s="106">
        <v>1</v>
      </c>
      <c r="E11" s="117">
        <f>'BPU '!D21</f>
        <v>0</v>
      </c>
      <c r="F11" s="123">
        <f t="shared" si="0"/>
        <v>0</v>
      </c>
    </row>
    <row r="12" spans="1:7">
      <c r="A12" s="91" t="str">
        <f>'BPU '!A22</f>
        <v>1.6</v>
      </c>
      <c r="B12" s="88" t="str">
        <f>'BPU '!B22</f>
        <v>Ventilateur mural 55W-220V pour local technque</v>
      </c>
      <c r="C12" s="52" t="str">
        <f>'BPU '!C22</f>
        <v>pc</v>
      </c>
      <c r="D12" s="106">
        <v>2</v>
      </c>
      <c r="E12" s="117">
        <f>'BPU '!D22</f>
        <v>0</v>
      </c>
      <c r="F12" s="123">
        <f t="shared" si="0"/>
        <v>0</v>
      </c>
    </row>
    <row r="13" spans="1:7" s="2" customFormat="1" ht="28.8">
      <c r="A13" s="16" t="str">
        <f>'BPU '!A23</f>
        <v>2.0</v>
      </c>
      <c r="B13" s="98" t="str">
        <f>'BPU '!B23</f>
        <v>Câbles et Filerie: comprends  la fourniture,la pose et essai des câbles et filerie en DC et en AC</v>
      </c>
      <c r="C13" s="52"/>
      <c r="D13" s="105"/>
      <c r="E13" s="118"/>
      <c r="F13" s="123"/>
      <c r="G13" s="122"/>
    </row>
    <row r="14" spans="1:7">
      <c r="A14" s="91" t="str">
        <f>'BPU '!A24</f>
        <v>2.1</v>
      </c>
      <c r="B14" s="88" t="str">
        <f>'BPU '!B24</f>
        <v>Câble souple DC _1x6mm² + son soulier de cable</v>
      </c>
      <c r="C14" s="52" t="str">
        <f>'BPU '!C24</f>
        <v>ml</v>
      </c>
      <c r="D14" s="104">
        <v>36</v>
      </c>
      <c r="E14" s="117">
        <f>'BPU '!D24</f>
        <v>0</v>
      </c>
      <c r="F14" s="123">
        <f t="shared" si="0"/>
        <v>0</v>
      </c>
    </row>
    <row r="15" spans="1:7">
      <c r="A15" s="91" t="str">
        <f>'BPU '!A25</f>
        <v>2.2</v>
      </c>
      <c r="B15" s="88" t="str">
        <f>'BPU '!B25</f>
        <v>Câble souple DC _1x10mm² + son soulier de cable</v>
      </c>
      <c r="C15" s="52" t="str">
        <f>'BPU '!C25</f>
        <v>ml</v>
      </c>
      <c r="D15" s="104">
        <v>4</v>
      </c>
      <c r="E15" s="117">
        <f>'BPU '!D25</f>
        <v>0</v>
      </c>
      <c r="F15" s="123">
        <f t="shared" si="0"/>
        <v>0</v>
      </c>
    </row>
    <row r="16" spans="1:7">
      <c r="A16" s="91" t="str">
        <f>'BPU '!A26</f>
        <v>2.3</v>
      </c>
      <c r="B16" s="88" t="str">
        <f>'BPU '!B26</f>
        <v>Câble souple DC _1x50mm²  + son soulier de cable</v>
      </c>
      <c r="C16" s="52" t="str">
        <f>'BPU '!C26</f>
        <v>ml</v>
      </c>
      <c r="D16" s="104">
        <v>0</v>
      </c>
      <c r="E16" s="117">
        <f>'BPU '!D26</f>
        <v>0</v>
      </c>
      <c r="F16" s="123">
        <f t="shared" si="0"/>
        <v>0</v>
      </c>
    </row>
    <row r="17" spans="1:7">
      <c r="A17" s="91" t="str">
        <f>'BPU '!A27</f>
        <v>2.4</v>
      </c>
      <c r="B17" s="88" t="str">
        <f>'BPU '!B27</f>
        <v>Câble souple DC _1x70mm²  + son soulier de cable</v>
      </c>
      <c r="C17" s="52" t="str">
        <f>'BPU '!C27</f>
        <v>ml</v>
      </c>
      <c r="D17" s="104">
        <v>6</v>
      </c>
      <c r="E17" s="117">
        <f>'BPU '!D27</f>
        <v>0</v>
      </c>
      <c r="F17" s="123">
        <f t="shared" si="0"/>
        <v>0</v>
      </c>
    </row>
    <row r="18" spans="1:7">
      <c r="A18" s="91" t="str">
        <f>'BPU '!A28</f>
        <v>2.5</v>
      </c>
      <c r="B18" s="88" t="str">
        <f>'BPU '!B28</f>
        <v>Câble souple AC 3x 4mm²</v>
      </c>
      <c r="C18" s="52" t="str">
        <f>'BPU '!C28</f>
        <v>ml</v>
      </c>
      <c r="D18" s="104">
        <v>0</v>
      </c>
      <c r="E18" s="117">
        <f>'BPU '!D28</f>
        <v>0</v>
      </c>
      <c r="F18" s="123">
        <f t="shared" si="0"/>
        <v>0</v>
      </c>
    </row>
    <row r="19" spans="1:7">
      <c r="A19" s="91" t="str">
        <f>'BPU '!A29</f>
        <v>2.6</v>
      </c>
      <c r="B19" s="88" t="str">
        <f>'BPU '!B29</f>
        <v>Câble Souple AC 3x 6mm²</v>
      </c>
      <c r="C19" s="52" t="str">
        <f>'BPU '!C29</f>
        <v>ml</v>
      </c>
      <c r="D19" s="104">
        <v>20</v>
      </c>
      <c r="E19" s="117">
        <f>'BPU '!D29</f>
        <v>0</v>
      </c>
      <c r="F19" s="123">
        <f t="shared" si="0"/>
        <v>0</v>
      </c>
    </row>
    <row r="20" spans="1:7">
      <c r="A20" s="91" t="str">
        <f>'BPU '!A30</f>
        <v>2.7</v>
      </c>
      <c r="B20" s="88" t="str">
        <f>'BPU '!B30</f>
        <v xml:space="preserve">Câble 1x 16 mm2 vert-jaune de liaison équipotentielle  </v>
      </c>
      <c r="C20" s="52" t="str">
        <f>'BPU '!C30</f>
        <v>ml</v>
      </c>
      <c r="D20" s="104">
        <v>20</v>
      </c>
      <c r="E20" s="117">
        <f>'BPU '!D30</f>
        <v>0</v>
      </c>
      <c r="F20" s="123">
        <f t="shared" si="0"/>
        <v>0</v>
      </c>
    </row>
    <row r="21" spans="1:7">
      <c r="A21" s="91" t="str">
        <f>'BPU '!A31</f>
        <v>2.8</v>
      </c>
      <c r="B21" s="88" t="str">
        <f>'BPU '!B31</f>
        <v xml:space="preserve">Câble 1x 25mm2 vert-jaune de liaison à la terre </v>
      </c>
      <c r="C21" s="52" t="str">
        <f>'BPU '!C31</f>
        <v>ml</v>
      </c>
      <c r="D21" s="104">
        <v>20</v>
      </c>
      <c r="E21" s="117">
        <f>'BPU '!D31</f>
        <v>0</v>
      </c>
      <c r="F21" s="123">
        <f t="shared" si="0"/>
        <v>0</v>
      </c>
    </row>
    <row r="22" spans="1:7" s="2" customFormat="1">
      <c r="A22" s="16" t="str">
        <f>'BPU '!A32</f>
        <v>3.0</v>
      </c>
      <c r="B22" s="98" t="str">
        <f>'BPU '!B32</f>
        <v>Tableau divisionnaire</v>
      </c>
      <c r="C22" s="52"/>
      <c r="D22" s="105"/>
      <c r="E22" s="118"/>
      <c r="F22" s="123"/>
      <c r="G22" s="122"/>
    </row>
    <row r="23" spans="1:7" ht="28.8">
      <c r="A23" s="91" t="str">
        <f>'BPU '!A33</f>
        <v>3.1</v>
      </c>
      <c r="B23" s="88" t="str">
        <f>'BPU '!B33</f>
        <v>Fourniture et pose de TD 1 rangées de 12 modules IP 65 équipé de rail DIN pour recevoir les équipement de protection DC</v>
      </c>
      <c r="C23" s="52" t="str">
        <f>'BPU '!C33</f>
        <v>pc</v>
      </c>
      <c r="D23" s="104">
        <v>1</v>
      </c>
      <c r="E23" s="117">
        <f>'BPU '!D33</f>
        <v>0</v>
      </c>
      <c r="F23" s="123">
        <f t="shared" si="0"/>
        <v>0</v>
      </c>
    </row>
    <row r="24" spans="1:7" ht="28.8">
      <c r="A24" s="91" t="str">
        <f>'BPU '!A34</f>
        <v>3.2</v>
      </c>
      <c r="B24" s="88" t="str">
        <f>'BPU '!B34</f>
        <v>Fourniture et pose de TD 1 rangées de 12 modules IP 65 équipé de rail DIN pour recevoir les équipement de protection AC</v>
      </c>
      <c r="C24" s="52" t="str">
        <f>'BPU '!C34</f>
        <v>pc</v>
      </c>
      <c r="D24" s="104">
        <v>1</v>
      </c>
      <c r="E24" s="117">
        <f>'BPU '!D34</f>
        <v>0</v>
      </c>
      <c r="F24" s="123">
        <f t="shared" si="0"/>
        <v>0</v>
      </c>
    </row>
    <row r="25" spans="1:7" ht="28.8">
      <c r="A25" s="91" t="str">
        <f>'BPU '!A35</f>
        <v>3.3</v>
      </c>
      <c r="B25" s="88" t="str">
        <f>'BPU '!B35</f>
        <v>Fourniture et pose de TD 2 rangées de 24 modules IP 65 équipé de rail DIN pour recevoir les équipement de protection AC</v>
      </c>
      <c r="C25" s="52" t="str">
        <f>'BPU '!C35</f>
        <v>pc</v>
      </c>
      <c r="D25" s="104">
        <v>1</v>
      </c>
      <c r="E25" s="117">
        <f>'BPU '!D35</f>
        <v>0</v>
      </c>
      <c r="F25" s="123">
        <f t="shared" si="0"/>
        <v>0</v>
      </c>
    </row>
    <row r="26" spans="1:7" s="2" customFormat="1">
      <c r="A26" s="16" t="str">
        <f>'BPU '!A36</f>
        <v>4.0</v>
      </c>
      <c r="B26" s="98" t="str">
        <f>'BPU '!B36</f>
        <v>Chemins de câbles</v>
      </c>
      <c r="C26" s="52"/>
      <c r="D26" s="105"/>
      <c r="E26" s="118"/>
      <c r="F26" s="123">
        <f t="shared" si="0"/>
        <v>0</v>
      </c>
      <c r="G26" s="122"/>
    </row>
    <row r="27" spans="1:7">
      <c r="A27" s="91" t="str">
        <f>'BPU '!A37</f>
        <v>4.1</v>
      </c>
      <c r="B27" s="88" t="str">
        <f>'BPU '!B37</f>
        <v>Fourniture  et pose des goulottes 60x60mm et accessoires de fixation</v>
      </c>
      <c r="C27" s="52" t="str">
        <f>'BPU '!C37</f>
        <v>pc</v>
      </c>
      <c r="D27" s="104">
        <v>4</v>
      </c>
      <c r="E27" s="117">
        <f>'BPU '!D37</f>
        <v>0</v>
      </c>
      <c r="F27" s="123">
        <f t="shared" si="0"/>
        <v>0</v>
      </c>
    </row>
    <row r="28" spans="1:7">
      <c r="A28" s="91" t="str">
        <f>'BPU '!A38</f>
        <v>4.2</v>
      </c>
      <c r="B28" s="88" t="str">
        <f>'BPU '!B38</f>
        <v>Fourniture  et pose des goulottes 38x25 et accessoires de fixation</v>
      </c>
      <c r="C28" s="52" t="str">
        <f>'BPU '!C38</f>
        <v>pc</v>
      </c>
      <c r="D28" s="104">
        <v>10</v>
      </c>
      <c r="E28" s="117">
        <f>'BPU '!D38</f>
        <v>0</v>
      </c>
      <c r="F28" s="123">
        <f t="shared" si="0"/>
        <v>0</v>
      </c>
    </row>
    <row r="29" spans="1:7" s="2" customFormat="1" ht="28.8">
      <c r="A29" s="16" t="str">
        <f>'BPU '!A39</f>
        <v>5.0</v>
      </c>
      <c r="B29" s="98" t="str">
        <f>'BPU '!B39</f>
        <v>Eléments de Protection:comprends  la fourniture,la pose et essai des fusibles et disjoncteurs  en DC et en AC</v>
      </c>
      <c r="C29" s="52"/>
      <c r="D29" s="105"/>
      <c r="E29" s="118"/>
      <c r="F29" s="123"/>
      <c r="G29" s="122"/>
    </row>
    <row r="30" spans="1:7">
      <c r="A30" s="91" t="str">
        <f>'BPU '!A40</f>
        <v>5.1</v>
      </c>
      <c r="B30" s="88" t="str">
        <f>'BPU '!B40</f>
        <v xml:space="preserve">Fourniture , pose et essai d'un porte fusible  et fusible DC 20 A – 600 -1000V DC  </v>
      </c>
      <c r="C30" s="52" t="str">
        <f>'BPU '!C40</f>
        <v>pc</v>
      </c>
      <c r="D30" s="104">
        <v>3</v>
      </c>
      <c r="E30" s="117">
        <f>'BPU '!D40</f>
        <v>0</v>
      </c>
      <c r="F30" s="123">
        <f t="shared" si="0"/>
        <v>0</v>
      </c>
    </row>
    <row r="31" spans="1:7">
      <c r="A31" s="91" t="str">
        <f>'BPU '!A41</f>
        <v>5.2</v>
      </c>
      <c r="B31" s="88" t="str">
        <f>'BPU '!B41</f>
        <v xml:space="preserve">Fourniture , pose et essai du disjoncteur DC 20 A – 2P  600 -1000V DC </v>
      </c>
      <c r="C31" s="52" t="str">
        <f>'BPU '!C41</f>
        <v>pc</v>
      </c>
      <c r="D31" s="104">
        <v>0</v>
      </c>
      <c r="E31" s="117">
        <f>'BPU '!D41</f>
        <v>0</v>
      </c>
      <c r="F31" s="123">
        <f t="shared" si="0"/>
        <v>0</v>
      </c>
    </row>
    <row r="32" spans="1:7">
      <c r="A32" s="91" t="str">
        <f>'BPU '!A42</f>
        <v>5.3</v>
      </c>
      <c r="B32" s="88" t="str">
        <f>'BPU '!B42</f>
        <v xml:space="preserve">Fourniture , pose et essai du disjoncteur DC 40 A – 2P 600 -1000V DC </v>
      </c>
      <c r="C32" s="52" t="str">
        <f>'BPU '!C42</f>
        <v>pc</v>
      </c>
      <c r="D32" s="104">
        <v>0</v>
      </c>
      <c r="E32" s="117">
        <f>'BPU '!D42</f>
        <v>0</v>
      </c>
      <c r="F32" s="123">
        <f t="shared" si="0"/>
        <v>0</v>
      </c>
    </row>
    <row r="33" spans="1:7">
      <c r="A33" s="91" t="str">
        <f>'BPU '!A43</f>
        <v>5.4</v>
      </c>
      <c r="B33" s="88" t="str">
        <f>'BPU '!B43</f>
        <v xml:space="preserve">Fourniture , pose et essai du disjoncteur DC 63 A – 2P 600 -1000V DC </v>
      </c>
      <c r="C33" s="52" t="str">
        <f>'BPU '!C43</f>
        <v>pc</v>
      </c>
      <c r="D33" s="104">
        <v>1</v>
      </c>
      <c r="E33" s="117">
        <f>'BPU '!D43</f>
        <v>0</v>
      </c>
      <c r="F33" s="123">
        <f t="shared" si="0"/>
        <v>0</v>
      </c>
    </row>
    <row r="34" spans="1:7">
      <c r="A34" s="91" t="str">
        <f>'BPU '!A44</f>
        <v>5.5</v>
      </c>
      <c r="B34" s="88" t="str">
        <f>'BPU '!B44</f>
        <v>Fourniture , pose et essai du Parafoudre SPD 700-1000VDC20kA type 2</v>
      </c>
      <c r="C34" s="52" t="str">
        <f>'BPU '!C44</f>
        <v>pc</v>
      </c>
      <c r="D34" s="104">
        <v>1</v>
      </c>
      <c r="E34" s="117">
        <f>'BPU '!D44</f>
        <v>0</v>
      </c>
      <c r="F34" s="123">
        <f t="shared" si="0"/>
        <v>0</v>
      </c>
    </row>
    <row r="35" spans="1:7">
      <c r="A35" s="91" t="str">
        <f>'BPU '!A45</f>
        <v>5.6</v>
      </c>
      <c r="B35" s="88" t="str">
        <f>'BPU '!B45</f>
        <v xml:space="preserve">Fourniture , pose et essai d'unporte fusible et fusible  DC 150 A </v>
      </c>
      <c r="C35" s="52" t="str">
        <f>'BPU '!C45</f>
        <v>pc</v>
      </c>
      <c r="D35" s="104">
        <v>0</v>
      </c>
      <c r="E35" s="117">
        <f>'BPU '!D45</f>
        <v>0</v>
      </c>
      <c r="F35" s="123">
        <f t="shared" si="0"/>
        <v>0</v>
      </c>
    </row>
    <row r="36" spans="1:7">
      <c r="A36" s="91" t="str">
        <f>'BPU '!A46</f>
        <v>5.7</v>
      </c>
      <c r="B36" s="88" t="str">
        <f>'BPU '!B46</f>
        <v xml:space="preserve">Fourniture , pose et essai d'unporte fusible et fusible  DC 300 A </v>
      </c>
      <c r="C36" s="52" t="str">
        <f>'BPU '!C46</f>
        <v>pc</v>
      </c>
      <c r="D36" s="104">
        <v>1</v>
      </c>
      <c r="E36" s="117">
        <f>'BPU '!D46</f>
        <v>0</v>
      </c>
      <c r="F36" s="123">
        <f t="shared" si="0"/>
        <v>0</v>
      </c>
    </row>
    <row r="37" spans="1:7">
      <c r="A37" s="91" t="str">
        <f>'BPU '!A47</f>
        <v>5.8</v>
      </c>
      <c r="B37" s="88" t="str">
        <f>'BPU '!B47</f>
        <v>Fourniture , pose et essai du disjoncteur DC 160A</v>
      </c>
      <c r="C37" s="52" t="str">
        <f>'BPU '!C47</f>
        <v>pc</v>
      </c>
      <c r="D37" s="104">
        <v>0</v>
      </c>
      <c r="E37" s="117">
        <f>'BPU '!D47</f>
        <v>0</v>
      </c>
      <c r="F37" s="123">
        <f t="shared" si="0"/>
        <v>0</v>
      </c>
    </row>
    <row r="38" spans="1:7">
      <c r="A38" s="91" t="str">
        <f>'BPU '!A48</f>
        <v>5.9</v>
      </c>
      <c r="B38" s="88" t="str">
        <f>'BPU '!B48</f>
        <v>Fourniture , pose et essai du disjoncteur DC 300A</v>
      </c>
      <c r="C38" s="52" t="str">
        <f>'BPU '!C48</f>
        <v>pc</v>
      </c>
      <c r="D38" s="104">
        <v>1</v>
      </c>
      <c r="E38" s="117">
        <f>'BPU '!D48</f>
        <v>0</v>
      </c>
      <c r="F38" s="123">
        <f t="shared" si="0"/>
        <v>0</v>
      </c>
    </row>
    <row r="39" spans="1:7">
      <c r="A39" s="91" t="str">
        <f>'BPU '!A49</f>
        <v>5.10</v>
      </c>
      <c r="B39" s="88" t="str">
        <f>'BPU '!B49</f>
        <v xml:space="preserve">Fourniture , pose et essai du disjoncteur AC 32A </v>
      </c>
      <c r="C39" s="52" t="str">
        <f>'BPU '!C49</f>
        <v>pc</v>
      </c>
      <c r="D39" s="104">
        <v>0</v>
      </c>
      <c r="E39" s="117">
        <f>'BPU '!D49</f>
        <v>0</v>
      </c>
      <c r="F39" s="123">
        <f t="shared" si="0"/>
        <v>0</v>
      </c>
    </row>
    <row r="40" spans="1:7">
      <c r="A40" s="91" t="str">
        <f>'BPU '!A50</f>
        <v>5.11</v>
      </c>
      <c r="B40" s="88" t="str">
        <f>'BPU '!B50</f>
        <v xml:space="preserve">Fourniture , pose et essai du disjoncteur AC 63A </v>
      </c>
      <c r="C40" s="52" t="str">
        <f>'BPU '!C50</f>
        <v>pc</v>
      </c>
      <c r="D40" s="104">
        <v>2</v>
      </c>
      <c r="E40" s="117">
        <f>'BPU '!D50</f>
        <v>0</v>
      </c>
      <c r="F40" s="123">
        <f t="shared" si="0"/>
        <v>0</v>
      </c>
    </row>
    <row r="41" spans="1:7">
      <c r="A41" s="91" t="str">
        <f>'BPU '!A51</f>
        <v>5.12</v>
      </c>
      <c r="B41" s="88" t="str">
        <f>'BPU '!B51</f>
        <v>Fourniture , pose et essai d'un inverseur 63A</v>
      </c>
      <c r="C41" s="52" t="str">
        <f>'BPU '!C51</f>
        <v>pc</v>
      </c>
      <c r="D41" s="104">
        <v>1</v>
      </c>
      <c r="E41" s="117">
        <f>'BPU '!D51</f>
        <v>0</v>
      </c>
      <c r="F41" s="123">
        <f t="shared" si="0"/>
        <v>0</v>
      </c>
    </row>
    <row r="42" spans="1:7" s="2" customFormat="1" ht="43.2">
      <c r="A42" s="16" t="str">
        <f>'BPU '!A52</f>
        <v>6.0</v>
      </c>
      <c r="B42" s="98" t="str">
        <f>'BPU '!B52</f>
        <v>Support des batteries et modules solaires: Le poste comprend la fabrication , la fourniture et la pose des supports  pour les batteries et les modules PV.</v>
      </c>
      <c r="C42" s="52"/>
      <c r="D42" s="105"/>
      <c r="E42" s="118"/>
      <c r="F42" s="123"/>
      <c r="G42" s="122"/>
    </row>
    <row r="43" spans="1:7" s="2" customFormat="1" ht="28.8">
      <c r="A43" s="16" t="str">
        <f>'BPU '!A53</f>
        <v>6.1</v>
      </c>
      <c r="B43" s="98" t="str">
        <f>'BPU '!B53</f>
        <v>Support des batteries: Le poste comprend la fabrication , la fourniture et la pose d'un rack  métallique pour les batteries.</v>
      </c>
      <c r="C43" s="52"/>
      <c r="D43" s="105"/>
      <c r="E43" s="118"/>
      <c r="F43" s="123"/>
      <c r="G43" s="122"/>
    </row>
    <row r="44" spans="1:7">
      <c r="A44" s="91" t="str">
        <f>'BPU '!A55</f>
        <v>6.1.2</v>
      </c>
      <c r="B44" s="88" t="str">
        <f>'BPU '!B55</f>
        <v>CEM MINAGO</v>
      </c>
      <c r="C44" s="52" t="str">
        <f>'BPU '!C55</f>
        <v>ff</v>
      </c>
      <c r="D44" s="104">
        <v>1</v>
      </c>
      <c r="E44" s="117">
        <f>'BPU '!D55</f>
        <v>0</v>
      </c>
      <c r="F44" s="123">
        <f t="shared" si="0"/>
        <v>0</v>
      </c>
    </row>
    <row r="45" spans="1:7" s="2" customFormat="1" ht="43.2">
      <c r="A45" s="16" t="str">
        <f>'BPU '!A65</f>
        <v>6.2</v>
      </c>
      <c r="B45" s="98" t="str">
        <f>'BPU '!B65</f>
        <v>Support des panneaux : Le poste comprend la fourniture et la pose d'une structure de support réalisée en aluminium anodisé ou en acier galvanisé à chaud, présentant une haute résistance à la corrosion</v>
      </c>
      <c r="C45" s="52"/>
      <c r="D45" s="105"/>
      <c r="E45" s="118"/>
      <c r="F45" s="123"/>
      <c r="G45" s="122"/>
    </row>
    <row r="46" spans="1:7">
      <c r="A46" s="91" t="str">
        <f>'BPU '!A67</f>
        <v>6.2.2</v>
      </c>
      <c r="B46" s="88" t="str">
        <f>'BPU '!B67</f>
        <v>CEM MINAGO</v>
      </c>
      <c r="C46" s="52" t="str">
        <f>'BPU '!C67</f>
        <v>ff</v>
      </c>
      <c r="D46" s="104">
        <v>1</v>
      </c>
      <c r="E46" s="117">
        <f>'BPU '!D67</f>
        <v>0</v>
      </c>
      <c r="F46" s="123">
        <f t="shared" si="0"/>
        <v>0</v>
      </c>
    </row>
    <row r="47" spans="1:7" s="2" customFormat="1" ht="43.2">
      <c r="A47" s="16" t="str">
        <f>'BPU '!A77</f>
        <v>6.3</v>
      </c>
      <c r="B47" s="98" t="str">
        <f>'BPU '!B77</f>
        <v xml:space="preserve">Chemin de circulation: Le poste comprend la fourniture et la pose sur le toit des passerelles antidérapantes en aluminium ou acier galvanisé pour maintenance solaire </v>
      </c>
      <c r="C47" s="52"/>
      <c r="D47" s="105"/>
      <c r="E47" s="118"/>
      <c r="F47" s="123"/>
      <c r="G47" s="122"/>
    </row>
    <row r="48" spans="1:7">
      <c r="A48" s="91" t="str">
        <f>'BPU '!A79</f>
        <v>6.3.2</v>
      </c>
      <c r="B48" s="88" t="str">
        <f>'BPU '!B79</f>
        <v>CEM MINAGO</v>
      </c>
      <c r="C48" s="52" t="str">
        <f>'BPU '!C79</f>
        <v>ff</v>
      </c>
      <c r="D48" s="104">
        <v>1</v>
      </c>
      <c r="E48" s="117">
        <f>'BPU '!D79</f>
        <v>0</v>
      </c>
      <c r="F48" s="123">
        <f t="shared" si="0"/>
        <v>0</v>
      </c>
    </row>
    <row r="49" spans="1:7" s="2" customFormat="1">
      <c r="A49" s="49"/>
      <c r="B49" s="76" t="s">
        <v>259</v>
      </c>
      <c r="C49" s="52"/>
      <c r="D49" s="105"/>
      <c r="E49" s="118"/>
      <c r="F49" s="124">
        <f>SUBTOTAL(9,F5:F48)</f>
        <v>0</v>
      </c>
      <c r="G49" s="122"/>
    </row>
    <row r="50" spans="1:7" s="2" customFormat="1">
      <c r="A50" s="27"/>
      <c r="B50" s="97" t="str">
        <f>'BPU '!B89</f>
        <v>MISE AUX NORMES ELECTRIQUES</v>
      </c>
      <c r="C50" s="52"/>
      <c r="D50" s="103"/>
      <c r="E50" s="89"/>
      <c r="F50" s="123"/>
      <c r="G50" s="122"/>
    </row>
    <row r="51" spans="1:7" s="2" customFormat="1">
      <c r="A51" s="27" t="str">
        <f>'BPU '!A90</f>
        <v>7.0</v>
      </c>
      <c r="B51" s="97" t="str">
        <f>'BPU '!B90</f>
        <v>Luminaires</v>
      </c>
      <c r="C51" s="52"/>
      <c r="D51" s="108"/>
      <c r="E51" s="118"/>
      <c r="F51" s="123"/>
      <c r="G51" s="122"/>
    </row>
    <row r="52" spans="1:7">
      <c r="A52" s="92" t="str">
        <f>'BPU '!A91</f>
        <v>7.1</v>
      </c>
      <c r="B52" s="95" t="str">
        <f>'BPU '!B91</f>
        <v>Luminaires :Douille Murale/Plafond E27 avec ampoule  LED 13W</v>
      </c>
      <c r="C52" s="52" t="str">
        <f>'BPU '!C91</f>
        <v>pce</v>
      </c>
      <c r="D52" s="109">
        <v>19</v>
      </c>
      <c r="E52" s="117">
        <f>'BPU '!D91</f>
        <v>0</v>
      </c>
      <c r="F52" s="123">
        <f t="shared" si="0"/>
        <v>0</v>
      </c>
    </row>
    <row r="53" spans="1:7" s="2" customFormat="1">
      <c r="A53" s="92" t="str">
        <f>'BPU '!A92</f>
        <v>7.2</v>
      </c>
      <c r="B53" s="95" t="str">
        <f>'BPU '!B92</f>
        <v>Luminaires type étanche : Réglette avec tube LED 16w</v>
      </c>
      <c r="C53" s="52" t="str">
        <f>'BPU '!C92</f>
        <v>pce</v>
      </c>
      <c r="D53" s="109">
        <v>6</v>
      </c>
      <c r="E53" s="117">
        <f>'BPU '!D92</f>
        <v>0</v>
      </c>
      <c r="F53" s="123">
        <f t="shared" si="0"/>
        <v>0</v>
      </c>
      <c r="G53" s="122"/>
    </row>
    <row r="54" spans="1:7" s="2" customFormat="1">
      <c r="A54" s="27" t="str">
        <f>'BPU '!A93</f>
        <v>8.0</v>
      </c>
      <c r="B54" s="97" t="str">
        <f>'BPU '!B93</f>
        <v>prises de courant</v>
      </c>
      <c r="C54" s="52"/>
      <c r="D54" s="108"/>
      <c r="E54" s="118"/>
      <c r="F54" s="123"/>
      <c r="G54" s="122"/>
    </row>
    <row r="55" spans="1:7">
      <c r="A55" s="92" t="str">
        <f>'BPU '!A94</f>
        <v>8.1</v>
      </c>
      <c r="B55" s="95" t="str">
        <f>'BPU '!B94</f>
        <v>Prises de courant 2p+T type apparent IP 45</v>
      </c>
      <c r="C55" s="52" t="str">
        <f>'BPU '!C94</f>
        <v>pce</v>
      </c>
      <c r="D55" s="109">
        <v>20</v>
      </c>
      <c r="E55" s="117">
        <f>'BPU '!D94</f>
        <v>0</v>
      </c>
      <c r="F55" s="123">
        <f t="shared" si="0"/>
        <v>0</v>
      </c>
    </row>
    <row r="56" spans="1:7">
      <c r="A56" s="92" t="str">
        <f>'BPU '!A95</f>
        <v>8.2</v>
      </c>
      <c r="B56" s="95" t="str">
        <f>'BPU '!B95</f>
        <v>Prises de courant 2p+T type encastré</v>
      </c>
      <c r="C56" s="52" t="str">
        <f>'BPU '!C95</f>
        <v>pce</v>
      </c>
      <c r="D56" s="109">
        <v>4</v>
      </c>
      <c r="E56" s="117">
        <f>'BPU '!D95</f>
        <v>0</v>
      </c>
      <c r="F56" s="123">
        <f t="shared" si="0"/>
        <v>0</v>
      </c>
    </row>
    <row r="57" spans="1:7" s="2" customFormat="1">
      <c r="A57" s="27" t="str">
        <f>'BPU '!A96</f>
        <v>9.0</v>
      </c>
      <c r="B57" s="97" t="str">
        <f>'BPU '!B96</f>
        <v xml:space="preserve">Interrupteurs </v>
      </c>
      <c r="C57" s="52"/>
      <c r="D57" s="108"/>
      <c r="E57" s="118"/>
      <c r="F57" s="123"/>
      <c r="G57" s="122"/>
    </row>
    <row r="58" spans="1:7">
      <c r="A58" s="92" t="str">
        <f>'BPU '!A97</f>
        <v>9.1</v>
      </c>
      <c r="B58" s="95" t="str">
        <f>'BPU '!B97</f>
        <v>Simple Allumage type apparent IP 45</v>
      </c>
      <c r="C58" s="52" t="str">
        <f>'BPU '!C97</f>
        <v>pce</v>
      </c>
      <c r="D58" s="109">
        <v>0</v>
      </c>
      <c r="E58" s="117">
        <f>'BPU '!D97</f>
        <v>0</v>
      </c>
      <c r="F58" s="123">
        <f t="shared" si="0"/>
        <v>0</v>
      </c>
    </row>
    <row r="59" spans="1:7">
      <c r="A59" s="92" t="str">
        <f>'BPU '!A98</f>
        <v>9.2</v>
      </c>
      <c r="B59" s="95" t="str">
        <f>'BPU '!B98</f>
        <v>Simple Allumage type encastré</v>
      </c>
      <c r="C59" s="52" t="str">
        <f>'BPU '!C98</f>
        <v>pce</v>
      </c>
      <c r="D59" s="109">
        <v>6</v>
      </c>
      <c r="E59" s="117">
        <f>'BPU '!D98</f>
        <v>0</v>
      </c>
      <c r="F59" s="123">
        <f t="shared" si="0"/>
        <v>0</v>
      </c>
    </row>
    <row r="60" spans="1:7">
      <c r="A60" s="92" t="str">
        <f>'BPU '!A99</f>
        <v>9.3</v>
      </c>
      <c r="B60" s="95" t="str">
        <f>'BPU '!B99</f>
        <v>Va et vient type encastré</v>
      </c>
      <c r="C60" s="52" t="str">
        <f>'BPU '!C99</f>
        <v>pce</v>
      </c>
      <c r="D60" s="109">
        <v>0</v>
      </c>
      <c r="E60" s="117">
        <f>'BPU '!D99</f>
        <v>0</v>
      </c>
      <c r="F60" s="123">
        <f t="shared" si="0"/>
        <v>0</v>
      </c>
    </row>
    <row r="61" spans="1:7" s="2" customFormat="1">
      <c r="A61" s="27" t="str">
        <f>'BPU '!A100</f>
        <v>10.0</v>
      </c>
      <c r="B61" s="97" t="str">
        <f>'BPU '!B100</f>
        <v>Protection auxilliaire</v>
      </c>
      <c r="C61" s="52"/>
      <c r="D61" s="108"/>
      <c r="E61" s="118"/>
      <c r="F61" s="123"/>
      <c r="G61" s="122"/>
    </row>
    <row r="62" spans="1:7">
      <c r="A62" s="92" t="str">
        <f>'BPU '!A101</f>
        <v>10.1</v>
      </c>
      <c r="B62" s="95" t="str">
        <f>'BPU '!B101</f>
        <v>Fourniture , pose et essai d'un interrupteur differentiel 32A 30mA</v>
      </c>
      <c r="C62" s="52" t="str">
        <f>'BPU '!C101</f>
        <v>pce</v>
      </c>
      <c r="D62" s="109">
        <v>0</v>
      </c>
      <c r="E62" s="117">
        <f>'BPU '!D101</f>
        <v>0</v>
      </c>
      <c r="F62" s="123">
        <f t="shared" si="0"/>
        <v>0</v>
      </c>
    </row>
    <row r="63" spans="1:7" s="2" customFormat="1">
      <c r="A63" s="92" t="str">
        <f>'BPU '!A102</f>
        <v>10.2</v>
      </c>
      <c r="B63" s="95" t="str">
        <f>'BPU '!B102</f>
        <v>Fourniture , pose et essai d'un interrupteur differentiel 63A 30mA</v>
      </c>
      <c r="C63" s="52" t="str">
        <f>'BPU '!C102</f>
        <v>pce</v>
      </c>
      <c r="D63" s="110">
        <v>2</v>
      </c>
      <c r="E63" s="117">
        <f>'BPU '!D102</f>
        <v>0</v>
      </c>
      <c r="F63" s="123">
        <f t="shared" si="0"/>
        <v>0</v>
      </c>
      <c r="G63" s="122"/>
    </row>
    <row r="64" spans="1:7">
      <c r="A64" s="92" t="str">
        <f>'BPU '!A103</f>
        <v>10.3</v>
      </c>
      <c r="B64" s="95" t="str">
        <f>'BPU '!B103</f>
        <v xml:space="preserve">Fourniture , pose et essai du disjoncteur AC 10A </v>
      </c>
      <c r="C64" s="52" t="str">
        <f>'BPU '!C103</f>
        <v>pce</v>
      </c>
      <c r="D64" s="110">
        <v>3</v>
      </c>
      <c r="E64" s="117">
        <f>'BPU '!D103</f>
        <v>0</v>
      </c>
      <c r="F64" s="123">
        <f t="shared" si="0"/>
        <v>0</v>
      </c>
    </row>
    <row r="65" spans="1:7" s="2" customFormat="1">
      <c r="A65" s="92" t="str">
        <f>'BPU '!A104</f>
        <v>10.4</v>
      </c>
      <c r="B65" s="95" t="str">
        <f>'BPU '!B104</f>
        <v xml:space="preserve">Fourniture , pose et essai du disjoncteur AC 16A </v>
      </c>
      <c r="C65" s="52" t="str">
        <f>'BPU '!C104</f>
        <v>pce</v>
      </c>
      <c r="D65" s="109">
        <v>3</v>
      </c>
      <c r="E65" s="117">
        <f>'BPU '!D104</f>
        <v>0</v>
      </c>
      <c r="F65" s="123">
        <f t="shared" si="0"/>
        <v>0</v>
      </c>
      <c r="G65" s="122"/>
    </row>
    <row r="66" spans="1:7" s="2" customFormat="1">
      <c r="A66" s="27" t="str">
        <f>'BPU '!A105</f>
        <v>11.0</v>
      </c>
      <c r="B66" s="97" t="str">
        <f>'BPU '!B105</f>
        <v>Parafoudre Modulaire</v>
      </c>
      <c r="C66" s="52"/>
      <c r="D66" s="108"/>
      <c r="E66" s="118"/>
      <c r="F66" s="123"/>
      <c r="G66" s="122"/>
    </row>
    <row r="67" spans="1:7" s="2" customFormat="1">
      <c r="A67" s="92" t="str">
        <f>'BPU '!A106</f>
        <v>11.1</v>
      </c>
      <c r="B67" s="95" t="str">
        <f>'BPU '!B106</f>
        <v>Fourniture, pose et essais d'un parafoudre Modulaire 275V10-20kA type 2</v>
      </c>
      <c r="C67" s="52" t="str">
        <f>'BPU '!C106</f>
        <v>pce</v>
      </c>
      <c r="D67" s="128">
        <v>2</v>
      </c>
      <c r="E67" s="117">
        <f>'BPU '!D106</f>
        <v>0</v>
      </c>
      <c r="F67" s="123">
        <f>D68*E67</f>
        <v>0</v>
      </c>
      <c r="G67" s="122"/>
    </row>
    <row r="68" spans="1:7" s="2" customFormat="1">
      <c r="A68" s="27" t="str">
        <f>'BPU '!A107</f>
        <v>12.0</v>
      </c>
      <c r="B68" s="97" t="str">
        <f>'BPU '!B107</f>
        <v>Système de Mise à la terre</v>
      </c>
      <c r="C68" s="52"/>
      <c r="D68" s="109"/>
      <c r="E68" s="118"/>
      <c r="F68" s="123"/>
      <c r="G68" s="122"/>
    </row>
    <row r="69" spans="1:7" ht="28.8">
      <c r="A69" s="92" t="str">
        <f>'BPU '!A108</f>
        <v>12.1</v>
      </c>
      <c r="B69" s="95" t="str">
        <f>'BPU '!B108</f>
        <v xml:space="preserve">Accessoires connexes permettant d’obtenir une résistance de terre inférieure ou égale à 10 Ω </v>
      </c>
      <c r="C69" s="52" t="str">
        <f>'BPU '!C108</f>
        <v>ff</v>
      </c>
      <c r="D69" s="109">
        <v>1</v>
      </c>
      <c r="E69" s="117">
        <f>'BPU '!D108</f>
        <v>0</v>
      </c>
      <c r="F69" s="123">
        <f t="shared" si="0"/>
        <v>0</v>
      </c>
    </row>
    <row r="70" spans="1:7" s="2" customFormat="1">
      <c r="A70" s="27" t="str">
        <f>'BPU '!A109</f>
        <v>13.0</v>
      </c>
      <c r="B70" s="97" t="str">
        <f>'BPU '!B109</f>
        <v>Paratonnerre</v>
      </c>
      <c r="C70" s="52"/>
      <c r="D70" s="108"/>
      <c r="E70" s="118"/>
      <c r="F70" s="123"/>
      <c r="G70" s="122"/>
    </row>
    <row r="71" spans="1:7" s="1" customFormat="1" ht="28.8">
      <c r="A71" s="146" t="str">
        <f>'BPU '!A110</f>
        <v>13.1</v>
      </c>
      <c r="B71" s="147" t="str">
        <f>'BPU '!B110</f>
        <v>Fourniture et installation sur mât  d'un paratonnerre TYPe PDA Rayon d'action &gt; 100m</v>
      </c>
      <c r="C71" s="52" t="str">
        <f>'BPU '!C110</f>
        <v>ff</v>
      </c>
      <c r="D71" s="109">
        <v>1</v>
      </c>
      <c r="E71" s="148">
        <f>'BPU '!D110</f>
        <v>0</v>
      </c>
      <c r="F71" s="150">
        <f t="shared" si="0"/>
        <v>0</v>
      </c>
      <c r="G71" s="151"/>
    </row>
    <row r="72" spans="1:7" s="2" customFormat="1">
      <c r="A72" s="27" t="str">
        <f>'BPU '!A111</f>
        <v>14.0</v>
      </c>
      <c r="B72" s="97" t="str">
        <f>'BPU '!B111</f>
        <v>Câblage et filerie des circuits terminaux</v>
      </c>
      <c r="C72" s="52"/>
      <c r="D72" s="108"/>
      <c r="E72" s="118"/>
      <c r="F72" s="123"/>
      <c r="G72" s="122"/>
    </row>
    <row r="73" spans="1:7">
      <c r="A73" s="92" t="str">
        <f>'BPU '!A112</f>
        <v>14.1</v>
      </c>
      <c r="B73" s="95" t="str">
        <f>'BPU '!B112</f>
        <v>Fourniture et pose du câble 4x4mm² + T</v>
      </c>
      <c r="C73" s="52" t="str">
        <f>'BPU '!C112</f>
        <v>ml</v>
      </c>
      <c r="D73" s="110">
        <v>40</v>
      </c>
      <c r="E73" s="117">
        <f>'BPU '!D112</f>
        <v>0</v>
      </c>
      <c r="F73" s="123">
        <f t="shared" ref="F73:F82" si="1">D73*E73</f>
        <v>0</v>
      </c>
    </row>
    <row r="74" spans="1:7">
      <c r="A74" s="92" t="str">
        <f>'BPU '!A113</f>
        <v>14.2</v>
      </c>
      <c r="B74" s="95" t="str">
        <f>'BPU '!B113</f>
        <v>Fourniture et pose du câble 3x2.5mm²</v>
      </c>
      <c r="C74" s="52" t="str">
        <f>'BPU '!C113</f>
        <v>ml</v>
      </c>
      <c r="D74" s="109">
        <v>200</v>
      </c>
      <c r="E74" s="117">
        <f>'BPU '!D113</f>
        <v>0</v>
      </c>
      <c r="F74" s="123">
        <f t="shared" si="1"/>
        <v>0</v>
      </c>
    </row>
    <row r="75" spans="1:7">
      <c r="A75" s="92" t="str">
        <f>'BPU '!A114</f>
        <v>14.3</v>
      </c>
      <c r="B75" s="95" t="str">
        <f>'BPU '!B114</f>
        <v>Fourniture et pose du câble 3x1.5mm²</v>
      </c>
      <c r="C75" s="52" t="str">
        <f>'BPU '!C114</f>
        <v>ml</v>
      </c>
      <c r="D75" s="109">
        <v>100</v>
      </c>
      <c r="E75" s="117">
        <f>'BPU '!D114</f>
        <v>0</v>
      </c>
      <c r="F75" s="123">
        <f t="shared" si="1"/>
        <v>0</v>
      </c>
    </row>
    <row r="76" spans="1:7" s="2" customFormat="1">
      <c r="A76" s="27" t="str">
        <f>'BPU '!A115</f>
        <v>15.0</v>
      </c>
      <c r="B76" s="97" t="str">
        <f>'BPU '!B115</f>
        <v>Accessoires de canalisation et jonction</v>
      </c>
      <c r="C76" s="49"/>
      <c r="D76" s="108"/>
      <c r="E76" s="118"/>
      <c r="F76" s="124"/>
      <c r="G76" s="122"/>
    </row>
    <row r="77" spans="1:7" s="2" customFormat="1">
      <c r="A77" s="92" t="str">
        <f>'BPU '!A116</f>
        <v>15.1</v>
      </c>
      <c r="B77" s="95" t="str">
        <f>'BPU '!B116</f>
        <v>Gaine rigide ou(PVC) 3/4 " et accessoires</v>
      </c>
      <c r="C77" s="52" t="str">
        <f>'BPU '!C116</f>
        <v>pce</v>
      </c>
      <c r="D77" s="109">
        <v>40</v>
      </c>
      <c r="E77" s="117">
        <f>'BPU '!D116</f>
        <v>0</v>
      </c>
      <c r="F77" s="123">
        <f t="shared" si="1"/>
        <v>0</v>
      </c>
      <c r="G77" s="122"/>
    </row>
    <row r="78" spans="1:7">
      <c r="A78" s="92" t="str">
        <f>'BPU '!A117</f>
        <v>15.2</v>
      </c>
      <c r="B78" s="95" t="str">
        <f>'BPU '!B117</f>
        <v xml:space="preserve">Boite de jonction 150x110x70mm apparent  et accessoires </v>
      </c>
      <c r="C78" s="52" t="str">
        <f>'BPU '!C117</f>
        <v>pce</v>
      </c>
      <c r="D78" s="109">
        <v>20</v>
      </c>
      <c r="E78" s="117">
        <f>'BPU '!D117</f>
        <v>0</v>
      </c>
      <c r="F78" s="123">
        <f>D78*E78</f>
        <v>0</v>
      </c>
    </row>
    <row r="79" spans="1:7">
      <c r="A79" s="92" t="str">
        <f>'BPU '!A118</f>
        <v>15.3</v>
      </c>
      <c r="B79" s="95" t="str">
        <f>'BPU '!B118</f>
        <v xml:space="preserve">Boite de jonction 160x130x70mm encastré et accessoires </v>
      </c>
      <c r="C79" s="52" t="str">
        <f>'BPU '!C118</f>
        <v>pce</v>
      </c>
      <c r="D79" s="3">
        <v>0</v>
      </c>
      <c r="E79" s="117">
        <f>'BPU '!D118</f>
        <v>0</v>
      </c>
      <c r="F79" s="123">
        <f>D79*E79</f>
        <v>0</v>
      </c>
    </row>
    <row r="80" spans="1:7">
      <c r="A80" s="92" t="str">
        <f>'BPU '!A119</f>
        <v>15.4</v>
      </c>
      <c r="B80" s="95" t="str">
        <f>'BPU '!B119</f>
        <v>Boite d'encastrement</v>
      </c>
      <c r="C80" s="52" t="str">
        <f>'BPU '!C119</f>
        <v>pce</v>
      </c>
      <c r="D80" s="109">
        <v>4</v>
      </c>
      <c r="E80" s="117">
        <f>'BPU '!D119</f>
        <v>0</v>
      </c>
      <c r="F80" s="123">
        <f t="shared" si="1"/>
        <v>0</v>
      </c>
    </row>
    <row r="81" spans="1:7" s="2" customFormat="1">
      <c r="A81" s="27" t="str">
        <f>'BPU '!A120</f>
        <v>16.0</v>
      </c>
      <c r="B81" s="97" t="str">
        <f>'BPU '!B120</f>
        <v xml:space="preserve"> Maintenance</v>
      </c>
      <c r="C81" s="49"/>
      <c r="D81" s="108"/>
      <c r="E81" s="118"/>
      <c r="F81" s="123"/>
      <c r="G81" s="122"/>
    </row>
    <row r="82" spans="1:7">
      <c r="A82" s="92" t="str">
        <f>'BPU '!A121</f>
        <v>16.1</v>
      </c>
      <c r="B82" s="95" t="str">
        <f>'BPU '!B121</f>
        <v>Fourniture d'un set d'outil de Maintenance</v>
      </c>
      <c r="C82" s="52" t="str">
        <f>'BPU '!C121</f>
        <v>pce</v>
      </c>
      <c r="D82" s="109">
        <v>1</v>
      </c>
      <c r="E82" s="117">
        <f>'BPU '!D121</f>
        <v>0</v>
      </c>
      <c r="F82" s="123">
        <f t="shared" si="1"/>
        <v>0</v>
      </c>
    </row>
    <row r="83" spans="1:7">
      <c r="A83" s="6"/>
      <c r="B83" s="67" t="s">
        <v>260</v>
      </c>
      <c r="C83" s="31"/>
      <c r="D83" s="108"/>
      <c r="E83" s="117"/>
      <c r="F83" s="124">
        <f>SUBTOTAL(9,F51:F82)</f>
        <v>0</v>
      </c>
      <c r="G83" s="126"/>
    </row>
    <row r="84" spans="1:7">
      <c r="A84" s="6"/>
      <c r="B84" s="67" t="s">
        <v>261</v>
      </c>
      <c r="C84" s="31"/>
      <c r="D84" s="108"/>
      <c r="E84" s="118"/>
      <c r="F84" s="124">
        <f>F49+F83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6D5F-D86F-40D4-B939-698D6082B54E}">
  <sheetPr>
    <tabColor rgb="FF00B050"/>
  </sheetPr>
  <dimension ref="A1:F84"/>
  <sheetViews>
    <sheetView topLeftCell="A75" workbookViewId="0">
      <selection activeCell="F84" sqref="F84"/>
    </sheetView>
  </sheetViews>
  <sheetFormatPr baseColWidth="10" defaultColWidth="11.44140625" defaultRowHeight="14.4"/>
  <cols>
    <col min="1" max="1" width="7.33203125" bestFit="1" customWidth="1"/>
    <col min="2" max="2" width="67" style="96" customWidth="1"/>
    <col min="3" max="3" width="6" style="121" bestFit="1" customWidth="1"/>
    <col min="4" max="4" width="8.88671875" style="121" bestFit="1" customWidth="1"/>
    <col min="5" max="5" width="9.5546875" style="121" customWidth="1"/>
    <col min="6" max="6" width="11.5546875" style="121"/>
  </cols>
  <sheetData>
    <row r="1" spans="1:6">
      <c r="A1" s="90"/>
      <c r="B1" s="94" t="s">
        <v>15</v>
      </c>
      <c r="C1" s="87"/>
      <c r="D1" s="87"/>
      <c r="E1" s="15"/>
    </row>
    <row r="2" spans="1:6" ht="28.8">
      <c r="A2" s="16" t="str">
        <f>'BPU '!A2</f>
        <v>N°</v>
      </c>
      <c r="B2" s="98" t="str">
        <f>'BPU '!B2</f>
        <v>DESIGNATION DES OUVRAGES</v>
      </c>
      <c r="C2" s="49" t="str">
        <f>'BPU '!C2</f>
        <v>Unité</v>
      </c>
      <c r="D2" s="100" t="s">
        <v>256</v>
      </c>
      <c r="E2" s="66" t="s">
        <v>257</v>
      </c>
      <c r="F2" s="66" t="s">
        <v>258</v>
      </c>
    </row>
    <row r="3" spans="1:6">
      <c r="A3" s="16"/>
      <c r="B3" s="98" t="str">
        <f>'BPU '!B3</f>
        <v>BACK UP SOLAIRE</v>
      </c>
      <c r="C3" s="52"/>
      <c r="D3" s="77"/>
      <c r="E3" s="77"/>
      <c r="F3" s="10"/>
    </row>
    <row r="4" spans="1:6" s="2" customFormat="1" ht="57.6">
      <c r="A4" s="16" t="str">
        <f>'BPU '!A4</f>
        <v>0.0</v>
      </c>
      <c r="B4" s="98" t="str">
        <f>'BPU '!B4</f>
        <v xml:space="preserve">Transport,installation et nettoyage de chantier : comprend les frais de transport du matériel à partir des entrepôts de Bujumbura vers les lieux de travail,installation de chantier, nettoyage après travaux et les frais de facilitation sur terrain. </v>
      </c>
      <c r="C4" s="49"/>
      <c r="D4" s="103"/>
      <c r="E4" s="115"/>
      <c r="F4" s="12"/>
    </row>
    <row r="5" spans="1:6">
      <c r="A5" s="91" t="str">
        <f>'BPU '!A7</f>
        <v>0.3</v>
      </c>
      <c r="B5" s="88" t="str">
        <f>'BPU '!B7</f>
        <v>CEM KIRYAMA</v>
      </c>
      <c r="C5" s="52" t="str">
        <f>'BPU '!C7</f>
        <v>ff</v>
      </c>
      <c r="D5" s="104">
        <v>1</v>
      </c>
      <c r="E5" s="117">
        <f>'BPU '!D7</f>
        <v>0</v>
      </c>
      <c r="F5" s="119">
        <f>D5*E5</f>
        <v>0</v>
      </c>
    </row>
    <row r="6" spans="1:6" s="2" customFormat="1">
      <c r="A6" s="16" t="str">
        <f>'BPU '!A16</f>
        <v>1.0</v>
      </c>
      <c r="B6" s="98" t="str">
        <f>'BPU '!B16</f>
        <v xml:space="preserve">Eléments de production </v>
      </c>
      <c r="C6" s="49"/>
      <c r="D6" s="105"/>
      <c r="E6" s="118"/>
      <c r="F6" s="119">
        <f t="shared" ref="F6:F69" si="0">D6*E6</f>
        <v>0</v>
      </c>
    </row>
    <row r="7" spans="1:6">
      <c r="A7" s="91" t="str">
        <f>'BPU '!A17</f>
        <v>1.1</v>
      </c>
      <c r="B7" s="88" t="str">
        <f>'BPU '!B17</f>
        <v>Fourniture, pose et essais des batteries type Lithium LiFePo4 200AH/48V</v>
      </c>
      <c r="C7" s="52" t="str">
        <f>'BPU '!C17</f>
        <v>pc</v>
      </c>
      <c r="D7" s="106">
        <v>9</v>
      </c>
      <c r="E7" s="117">
        <f>'BPU '!D17</f>
        <v>0</v>
      </c>
      <c r="F7" s="119">
        <f t="shared" si="0"/>
        <v>0</v>
      </c>
    </row>
    <row r="8" spans="1:6">
      <c r="A8" s="91" t="str">
        <f>'BPU '!A18</f>
        <v>1.2</v>
      </c>
      <c r="B8" s="88" t="str">
        <f>'BPU '!B18</f>
        <v>Fourniture, pose et essai des panneaux solaires photovoltaique 595Wc</v>
      </c>
      <c r="C8" s="52" t="str">
        <f>'BPU '!C18</f>
        <v>pc</v>
      </c>
      <c r="D8" s="106">
        <v>30</v>
      </c>
      <c r="E8" s="117">
        <f>'BPU '!D18</f>
        <v>0</v>
      </c>
      <c r="F8" s="119">
        <f t="shared" si="0"/>
        <v>0</v>
      </c>
    </row>
    <row r="9" spans="1:6" ht="28.8">
      <c r="A9" s="91" t="str">
        <f>'BPU '!A19</f>
        <v>1.3</v>
      </c>
      <c r="B9" s="88" t="str">
        <f>'BPU '!B19</f>
        <v>Fourniture, pose et essais des Convertisseurs 5KVA/48V-220V (Regulateur MPPT incorporé ou séparé)</v>
      </c>
      <c r="C9" s="52" t="str">
        <f>'BPU '!C19</f>
        <v>pc</v>
      </c>
      <c r="D9" s="106">
        <v>1</v>
      </c>
      <c r="E9" s="117">
        <f>'BPU '!D19</f>
        <v>0</v>
      </c>
      <c r="F9" s="119">
        <f t="shared" si="0"/>
        <v>0</v>
      </c>
    </row>
    <row r="10" spans="1:6" ht="28.8">
      <c r="A10" s="91" t="str">
        <f>'BPU '!A20</f>
        <v>1.4</v>
      </c>
      <c r="B10" s="88" t="str">
        <f>'BPU '!B20</f>
        <v>Fourniture , pose et essai des Convertisseurs 10KVA/(48)V-220V (Regulateur MPPT incorporé ou séparé)</v>
      </c>
      <c r="C10" s="52" t="str">
        <f>'BPU '!C20</f>
        <v>pc</v>
      </c>
      <c r="D10" s="106">
        <v>1</v>
      </c>
      <c r="E10" s="117">
        <f>'BPU '!D20</f>
        <v>0</v>
      </c>
      <c r="F10" s="119">
        <f t="shared" si="0"/>
        <v>0</v>
      </c>
    </row>
    <row r="11" spans="1:6" ht="28.8">
      <c r="A11" s="91" t="str">
        <f>'BPU '!A21</f>
        <v>1.5</v>
      </c>
      <c r="B11" s="88" t="str">
        <f>'BPU '!B21</f>
        <v>Fourniture , pose et essai des Convertisseurs 12KVA/(48)V-220V (Regulateur MPPT incorporé ou séparé)</v>
      </c>
      <c r="C11" s="52" t="str">
        <f>'BPU '!C21</f>
        <v>pc</v>
      </c>
      <c r="D11" s="106">
        <v>0</v>
      </c>
      <c r="E11" s="117">
        <f>'BPU '!D21</f>
        <v>0</v>
      </c>
      <c r="F11" s="119">
        <f t="shared" si="0"/>
        <v>0</v>
      </c>
    </row>
    <row r="12" spans="1:6">
      <c r="A12" s="91" t="str">
        <f>'BPU '!A22</f>
        <v>1.6</v>
      </c>
      <c r="B12" s="88" t="str">
        <f>'BPU '!B22</f>
        <v>Ventilateur mural 55W-220V pour local technque</v>
      </c>
      <c r="C12" s="52" t="str">
        <f>'BPU '!C22</f>
        <v>pc</v>
      </c>
      <c r="D12" s="106">
        <v>2</v>
      </c>
      <c r="E12" s="117">
        <f>'BPU '!D22</f>
        <v>0</v>
      </c>
      <c r="F12" s="119">
        <f t="shared" si="0"/>
        <v>0</v>
      </c>
    </row>
    <row r="13" spans="1:6" s="2" customFormat="1" ht="28.8">
      <c r="A13" s="16" t="str">
        <f>'BPU '!A23</f>
        <v>2.0</v>
      </c>
      <c r="B13" s="98" t="str">
        <f>'BPU '!B23</f>
        <v>Câbles et Filerie: comprends  la fourniture,la pose et essai des câbles et filerie en DC et en AC</v>
      </c>
      <c r="C13" s="49"/>
      <c r="D13" s="105"/>
      <c r="E13" s="118"/>
      <c r="F13" s="119"/>
    </row>
    <row r="14" spans="1:6">
      <c r="A14" s="91" t="str">
        <f>'BPU '!A24</f>
        <v>2.1</v>
      </c>
      <c r="B14" s="88" t="str">
        <f>'BPU '!B24</f>
        <v>Câble souple DC _1x6mm² + son soulier de cable</v>
      </c>
      <c r="C14" s="52" t="str">
        <f>'BPU '!C24</f>
        <v>ml</v>
      </c>
      <c r="D14" s="104">
        <v>48</v>
      </c>
      <c r="E14" s="117">
        <f>'BPU '!D24</f>
        <v>0</v>
      </c>
      <c r="F14" s="119">
        <f t="shared" si="0"/>
        <v>0</v>
      </c>
    </row>
    <row r="15" spans="1:6">
      <c r="A15" s="91" t="str">
        <f>'BPU '!A25</f>
        <v>2.2</v>
      </c>
      <c r="B15" s="88" t="str">
        <f>'BPU '!B25</f>
        <v>Câble souple DC _1x10mm² + son soulier de cable</v>
      </c>
      <c r="C15" s="52" t="str">
        <f>'BPU '!C25</f>
        <v>ml</v>
      </c>
      <c r="D15" s="104">
        <v>8</v>
      </c>
      <c r="E15" s="117">
        <f>'BPU '!D25</f>
        <v>0</v>
      </c>
      <c r="F15" s="119">
        <f t="shared" si="0"/>
        <v>0</v>
      </c>
    </row>
    <row r="16" spans="1:6">
      <c r="A16" s="91" t="str">
        <f>'BPU '!A26</f>
        <v>2.3</v>
      </c>
      <c r="B16" s="88" t="str">
        <f>'BPU '!B26</f>
        <v>Câble souple DC _1x50mm²  + son soulier de cable</v>
      </c>
      <c r="C16" s="52" t="str">
        <f>'BPU '!C26</f>
        <v>ml</v>
      </c>
      <c r="D16" s="104">
        <v>4</v>
      </c>
      <c r="E16" s="117">
        <f>'BPU '!D26</f>
        <v>0</v>
      </c>
      <c r="F16" s="119">
        <f t="shared" si="0"/>
        <v>0</v>
      </c>
    </row>
    <row r="17" spans="1:6">
      <c r="A17" s="91" t="str">
        <f>'BPU '!A27</f>
        <v>2.4</v>
      </c>
      <c r="B17" s="88" t="str">
        <f>'BPU '!B27</f>
        <v>Câble souple DC _1x70mm²  + son soulier de cable</v>
      </c>
      <c r="C17" s="52" t="str">
        <f>'BPU '!C27</f>
        <v>ml</v>
      </c>
      <c r="D17" s="104">
        <v>6</v>
      </c>
      <c r="E17" s="117">
        <f>'BPU '!D27</f>
        <v>0</v>
      </c>
      <c r="F17" s="119">
        <f t="shared" si="0"/>
        <v>0</v>
      </c>
    </row>
    <row r="18" spans="1:6">
      <c r="A18" s="91" t="str">
        <f>'BPU '!A28</f>
        <v>2.5</v>
      </c>
      <c r="B18" s="88" t="str">
        <f>'BPU '!B28</f>
        <v>Câble souple AC 3x 4mm²</v>
      </c>
      <c r="C18" s="52" t="str">
        <f>'BPU '!C28</f>
        <v>ml</v>
      </c>
      <c r="D18" s="104">
        <v>20</v>
      </c>
      <c r="E18" s="117">
        <f>'BPU '!D28</f>
        <v>0</v>
      </c>
      <c r="F18" s="119">
        <f t="shared" si="0"/>
        <v>0</v>
      </c>
    </row>
    <row r="19" spans="1:6">
      <c r="A19" s="91" t="str">
        <f>'BPU '!A29</f>
        <v>2.6</v>
      </c>
      <c r="B19" s="88" t="str">
        <f>'BPU '!B29</f>
        <v>Câble Souple AC 3x 6mm²</v>
      </c>
      <c r="C19" s="52" t="str">
        <f>'BPU '!C29</f>
        <v>ml</v>
      </c>
      <c r="D19" s="104">
        <v>5</v>
      </c>
      <c r="E19" s="117">
        <f>'BPU '!D29</f>
        <v>0</v>
      </c>
      <c r="F19" s="119">
        <f t="shared" si="0"/>
        <v>0</v>
      </c>
    </row>
    <row r="20" spans="1:6">
      <c r="A20" s="91" t="str">
        <f>'BPU '!A30</f>
        <v>2.7</v>
      </c>
      <c r="B20" s="88" t="str">
        <f>'BPU '!B30</f>
        <v xml:space="preserve">Câble 1x 16 mm2 vert-jaune de liaison équipotentielle  </v>
      </c>
      <c r="C20" s="52" t="str">
        <f>'BPU '!C30</f>
        <v>ml</v>
      </c>
      <c r="D20" s="104">
        <v>20</v>
      </c>
      <c r="E20" s="117">
        <f>'BPU '!D30</f>
        <v>0</v>
      </c>
      <c r="F20" s="119">
        <f t="shared" si="0"/>
        <v>0</v>
      </c>
    </row>
    <row r="21" spans="1:6">
      <c r="A21" s="91" t="str">
        <f>'BPU '!A31</f>
        <v>2.8</v>
      </c>
      <c r="B21" s="88" t="str">
        <f>'BPU '!B31</f>
        <v xml:space="preserve">Câble 1x 25mm2 vert-jaune de liaison à la terre </v>
      </c>
      <c r="C21" s="52" t="str">
        <f>'BPU '!C31</f>
        <v>ml</v>
      </c>
      <c r="D21" s="104">
        <v>20</v>
      </c>
      <c r="E21" s="117">
        <f>'BPU '!D31</f>
        <v>0</v>
      </c>
      <c r="F21" s="119">
        <f t="shared" si="0"/>
        <v>0</v>
      </c>
    </row>
    <row r="22" spans="1:6" s="2" customFormat="1">
      <c r="A22" s="16" t="str">
        <f>'BPU '!A32</f>
        <v>3.0</v>
      </c>
      <c r="B22" s="98" t="str">
        <f>'BPU '!B32</f>
        <v>Tableau divisionnaire</v>
      </c>
      <c r="C22" s="49"/>
      <c r="D22" s="105"/>
      <c r="E22" s="118"/>
      <c r="F22" s="119"/>
    </row>
    <row r="23" spans="1:6" ht="28.8">
      <c r="A23" s="91" t="str">
        <f>'BPU '!A33</f>
        <v>3.1</v>
      </c>
      <c r="B23" s="88" t="str">
        <f>'BPU '!B33</f>
        <v>Fourniture et pose de TD 1 rangées de 12 modules IP 65 équipé de rail DIN pour recevoir les équipement de protection DC</v>
      </c>
      <c r="C23" s="52" t="str">
        <f>'BPU '!C33</f>
        <v>pc</v>
      </c>
      <c r="D23" s="104">
        <v>2</v>
      </c>
      <c r="E23" s="117">
        <f>'BPU '!D33</f>
        <v>0</v>
      </c>
      <c r="F23" s="119">
        <f t="shared" si="0"/>
        <v>0</v>
      </c>
    </row>
    <row r="24" spans="1:6" ht="28.8">
      <c r="A24" s="91" t="str">
        <f>'BPU '!A34</f>
        <v>3.2</v>
      </c>
      <c r="B24" s="88" t="str">
        <f>'BPU '!B34</f>
        <v>Fourniture et pose de TD 1 rangées de 12 modules IP 65 équipé de rail DIN pour recevoir les équipement de protection AC</v>
      </c>
      <c r="C24" s="52" t="str">
        <f>'BPU '!C34</f>
        <v>pc</v>
      </c>
      <c r="D24" s="104">
        <v>0</v>
      </c>
      <c r="E24" s="117">
        <f>'BPU '!D34</f>
        <v>0</v>
      </c>
      <c r="F24" s="119">
        <f t="shared" si="0"/>
        <v>0</v>
      </c>
    </row>
    <row r="25" spans="1:6" ht="28.8">
      <c r="A25" s="91" t="str">
        <f>'BPU '!A35</f>
        <v>3.3</v>
      </c>
      <c r="B25" s="88" t="str">
        <f>'BPU '!B35</f>
        <v>Fourniture et pose de TD 2 rangées de 24 modules IP 65 équipé de rail DIN pour recevoir les équipement de protection AC</v>
      </c>
      <c r="C25" s="52" t="str">
        <f>'BPU '!C35</f>
        <v>pc</v>
      </c>
      <c r="D25" s="104">
        <v>2</v>
      </c>
      <c r="E25" s="117">
        <f>'BPU '!D35</f>
        <v>0</v>
      </c>
      <c r="F25" s="119">
        <f t="shared" si="0"/>
        <v>0</v>
      </c>
    </row>
    <row r="26" spans="1:6" s="2" customFormat="1">
      <c r="A26" s="16" t="str">
        <f>'BPU '!A36</f>
        <v>4.0</v>
      </c>
      <c r="B26" s="98" t="str">
        <f>'BPU '!B36</f>
        <v>Chemins de câbles</v>
      </c>
      <c r="C26" s="49"/>
      <c r="D26" s="105"/>
      <c r="E26" s="118"/>
      <c r="F26" s="119"/>
    </row>
    <row r="27" spans="1:6">
      <c r="A27" s="91" t="str">
        <f>'BPU '!A37</f>
        <v>4.1</v>
      </c>
      <c r="B27" s="88" t="str">
        <f>'BPU '!B37</f>
        <v>Fourniture  et pose des goulottes 60x60mm et accessoires de fixation</v>
      </c>
      <c r="C27" s="52" t="str">
        <f>'BPU '!C37</f>
        <v>pc</v>
      </c>
      <c r="D27" s="104">
        <v>5</v>
      </c>
      <c r="E27" s="117">
        <f>'BPU '!D37</f>
        <v>0</v>
      </c>
      <c r="F27" s="119">
        <f t="shared" si="0"/>
        <v>0</v>
      </c>
    </row>
    <row r="28" spans="1:6">
      <c r="A28" s="91" t="str">
        <f>'BPU '!A38</f>
        <v>4.2</v>
      </c>
      <c r="B28" s="88" t="str">
        <f>'BPU '!B38</f>
        <v>Fourniture  et pose des goulottes 38x25 et accessoires de fixation</v>
      </c>
      <c r="C28" s="52" t="str">
        <f>'BPU '!C38</f>
        <v>pc</v>
      </c>
      <c r="D28" s="104">
        <v>5</v>
      </c>
      <c r="E28" s="117">
        <f>'BPU '!D38</f>
        <v>0</v>
      </c>
      <c r="F28" s="119">
        <f t="shared" si="0"/>
        <v>0</v>
      </c>
    </row>
    <row r="29" spans="1:6" s="2" customFormat="1" ht="28.8">
      <c r="A29" s="16" t="str">
        <f>'BPU '!A39</f>
        <v>5.0</v>
      </c>
      <c r="B29" s="98" t="str">
        <f>'BPU '!B39</f>
        <v>Eléments de Protection:comprends  la fourniture,la pose et essai des fusibles et disjoncteurs  en DC et en AC</v>
      </c>
      <c r="C29" s="49"/>
      <c r="D29" s="105"/>
      <c r="E29" s="118"/>
      <c r="F29" s="119"/>
    </row>
    <row r="30" spans="1:6">
      <c r="A30" s="91" t="str">
        <f>'BPU '!A40</f>
        <v>5.1</v>
      </c>
      <c r="B30" s="88" t="str">
        <f>'BPU '!B40</f>
        <v xml:space="preserve">Fourniture , pose et essai d'un porte fusible  et fusible DC 20 A – 600 -1000V DC  </v>
      </c>
      <c r="C30" s="52" t="str">
        <f>'BPU '!C40</f>
        <v>pc</v>
      </c>
      <c r="D30" s="104">
        <v>5</v>
      </c>
      <c r="E30" s="117">
        <f>'BPU '!D40</f>
        <v>0</v>
      </c>
      <c r="F30" s="119">
        <f t="shared" si="0"/>
        <v>0</v>
      </c>
    </row>
    <row r="31" spans="1:6">
      <c r="A31" s="91" t="str">
        <f>'BPU '!A41</f>
        <v>5.2</v>
      </c>
      <c r="B31" s="88" t="str">
        <f>'BPU '!B41</f>
        <v xml:space="preserve">Fourniture , pose et essai du disjoncteur DC 20 A – 2P  600 -1000V DC </v>
      </c>
      <c r="C31" s="52" t="str">
        <f>'BPU '!C41</f>
        <v>pc</v>
      </c>
      <c r="D31" s="104">
        <v>0</v>
      </c>
      <c r="E31" s="117">
        <f>'BPU '!D41</f>
        <v>0</v>
      </c>
      <c r="F31" s="119">
        <f t="shared" si="0"/>
        <v>0</v>
      </c>
    </row>
    <row r="32" spans="1:6">
      <c r="A32" s="91" t="str">
        <f>'BPU '!A42</f>
        <v>5.3</v>
      </c>
      <c r="B32" s="88" t="str">
        <f>'BPU '!B42</f>
        <v xml:space="preserve">Fourniture , pose et essai du disjoncteur DC 40 A – 2P 600 -1000V DC </v>
      </c>
      <c r="C32" s="52" t="str">
        <f>'BPU '!C42</f>
        <v>pc</v>
      </c>
      <c r="D32" s="104">
        <v>2</v>
      </c>
      <c r="E32" s="117">
        <f>'BPU '!D42</f>
        <v>0</v>
      </c>
      <c r="F32" s="119">
        <f t="shared" si="0"/>
        <v>0</v>
      </c>
    </row>
    <row r="33" spans="1:6">
      <c r="A33" s="91" t="str">
        <f>'BPU '!A43</f>
        <v>5.4</v>
      </c>
      <c r="B33" s="88" t="str">
        <f>'BPU '!B43</f>
        <v xml:space="preserve">Fourniture , pose et essai du disjoncteur DC 63 A – 2P 600 -1000V DC </v>
      </c>
      <c r="C33" s="52" t="str">
        <f>'BPU '!C43</f>
        <v>pc</v>
      </c>
      <c r="D33" s="104">
        <v>0</v>
      </c>
      <c r="E33" s="117">
        <f>'BPU '!D43</f>
        <v>0</v>
      </c>
      <c r="F33" s="119">
        <f t="shared" si="0"/>
        <v>0</v>
      </c>
    </row>
    <row r="34" spans="1:6">
      <c r="A34" s="91" t="str">
        <f>'BPU '!A44</f>
        <v>5.5</v>
      </c>
      <c r="B34" s="88" t="str">
        <f>'BPU '!B44</f>
        <v>Fourniture , pose et essai du Parafoudre SPD 700-1000VDC20kA type 2</v>
      </c>
      <c r="C34" s="52" t="str">
        <f>'BPU '!C44</f>
        <v>pc</v>
      </c>
      <c r="D34" s="104">
        <v>2</v>
      </c>
      <c r="E34" s="117">
        <f>'BPU '!D44</f>
        <v>0</v>
      </c>
      <c r="F34" s="119">
        <f t="shared" si="0"/>
        <v>0</v>
      </c>
    </row>
    <row r="35" spans="1:6">
      <c r="A35" s="91" t="str">
        <f>'BPU '!A45</f>
        <v>5.6</v>
      </c>
      <c r="B35" s="88" t="str">
        <f>'BPU '!B45</f>
        <v xml:space="preserve">Fourniture , pose et essai d'unporte fusible et fusible  DC 150 A </v>
      </c>
      <c r="C35" s="52" t="str">
        <f>'BPU '!C45</f>
        <v>pc</v>
      </c>
      <c r="D35" s="104">
        <v>1</v>
      </c>
      <c r="E35" s="117">
        <f>'BPU '!D45</f>
        <v>0</v>
      </c>
      <c r="F35" s="119">
        <f t="shared" si="0"/>
        <v>0</v>
      </c>
    </row>
    <row r="36" spans="1:6">
      <c r="A36" s="91" t="str">
        <f>'BPU '!A46</f>
        <v>5.7</v>
      </c>
      <c r="B36" s="88" t="str">
        <f>'BPU '!B46</f>
        <v xml:space="preserve">Fourniture , pose et essai d'unporte fusible et fusible  DC 300 A </v>
      </c>
      <c r="C36" s="52" t="str">
        <f>'BPU '!C46</f>
        <v>pc</v>
      </c>
      <c r="D36" s="104">
        <v>1</v>
      </c>
      <c r="E36" s="117">
        <f>'BPU '!D46</f>
        <v>0</v>
      </c>
      <c r="F36" s="119">
        <f t="shared" si="0"/>
        <v>0</v>
      </c>
    </row>
    <row r="37" spans="1:6">
      <c r="A37" s="91" t="str">
        <f>'BPU '!A47</f>
        <v>5.8</v>
      </c>
      <c r="B37" s="88" t="str">
        <f>'BPU '!B47</f>
        <v>Fourniture , pose et essai du disjoncteur DC 160A</v>
      </c>
      <c r="C37" s="52" t="str">
        <f>'BPU '!C47</f>
        <v>pc</v>
      </c>
      <c r="D37" s="104">
        <v>1</v>
      </c>
      <c r="E37" s="117">
        <f>'BPU '!D47</f>
        <v>0</v>
      </c>
      <c r="F37" s="119">
        <f t="shared" si="0"/>
        <v>0</v>
      </c>
    </row>
    <row r="38" spans="1:6">
      <c r="A38" s="91" t="str">
        <f>'BPU '!A48</f>
        <v>5.9</v>
      </c>
      <c r="B38" s="88" t="str">
        <f>'BPU '!B48</f>
        <v>Fourniture , pose et essai du disjoncteur DC 300A</v>
      </c>
      <c r="C38" s="52" t="str">
        <f>'BPU '!C48</f>
        <v>pc</v>
      </c>
      <c r="D38" s="104">
        <v>1</v>
      </c>
      <c r="E38" s="117">
        <f>'BPU '!D48</f>
        <v>0</v>
      </c>
      <c r="F38" s="119">
        <f t="shared" si="0"/>
        <v>0</v>
      </c>
    </row>
    <row r="39" spans="1:6">
      <c r="A39" s="91" t="str">
        <f>'BPU '!A49</f>
        <v>5.10</v>
      </c>
      <c r="B39" s="88" t="str">
        <f>'BPU '!B49</f>
        <v xml:space="preserve">Fourniture , pose et essai du disjoncteur AC 32A </v>
      </c>
      <c r="C39" s="52" t="str">
        <f>'BPU '!C49</f>
        <v>pc</v>
      </c>
      <c r="D39" s="104">
        <v>2</v>
      </c>
      <c r="E39" s="117">
        <f>'BPU '!D49</f>
        <v>0</v>
      </c>
      <c r="F39" s="119">
        <f t="shared" si="0"/>
        <v>0</v>
      </c>
    </row>
    <row r="40" spans="1:6">
      <c r="A40" s="91" t="str">
        <f>'BPU '!A50</f>
        <v>5.11</v>
      </c>
      <c r="B40" s="88" t="str">
        <f>'BPU '!B50</f>
        <v xml:space="preserve">Fourniture , pose et essai du disjoncteur AC 63A </v>
      </c>
      <c r="C40" s="52" t="str">
        <f>'BPU '!C50</f>
        <v>pc</v>
      </c>
      <c r="D40" s="104">
        <v>2</v>
      </c>
      <c r="E40" s="117">
        <f>'BPU '!D50</f>
        <v>0</v>
      </c>
      <c r="F40" s="119">
        <f t="shared" si="0"/>
        <v>0</v>
      </c>
    </row>
    <row r="41" spans="1:6">
      <c r="A41" s="91" t="str">
        <f>'BPU '!A51</f>
        <v>5.12</v>
      </c>
      <c r="B41" s="88" t="str">
        <f>'BPU '!B51</f>
        <v>Fourniture , pose et essai d'un inverseur 63A</v>
      </c>
      <c r="C41" s="52" t="str">
        <f>'BPU '!C51</f>
        <v>pc</v>
      </c>
      <c r="D41" s="104">
        <v>2</v>
      </c>
      <c r="E41" s="117">
        <f>'BPU '!D51</f>
        <v>0</v>
      </c>
      <c r="F41" s="119">
        <f t="shared" si="0"/>
        <v>0</v>
      </c>
    </row>
    <row r="42" spans="1:6" s="2" customFormat="1" ht="43.2">
      <c r="A42" s="16" t="str">
        <f>'BPU '!A52</f>
        <v>6.0</v>
      </c>
      <c r="B42" s="98" t="str">
        <f>'BPU '!B52</f>
        <v>Support des batteries et modules solaires: Le poste comprend la fabrication , la fourniture et la pose des supports  pour les batteries et les modules PV.</v>
      </c>
      <c r="C42" s="49"/>
      <c r="D42" s="105"/>
      <c r="E42" s="118"/>
      <c r="F42" s="119"/>
    </row>
    <row r="43" spans="1:6" s="2" customFormat="1" ht="28.8">
      <c r="A43" s="16" t="str">
        <f>'BPU '!A53</f>
        <v>6.1</v>
      </c>
      <c r="B43" s="98" t="str">
        <f>'BPU '!B53</f>
        <v>Support des batteries: Le poste comprend la fabrication , la fourniture et la pose d'un rack  métallique pour les batteries.</v>
      </c>
      <c r="C43" s="49"/>
      <c r="D43" s="105"/>
      <c r="E43" s="118"/>
      <c r="F43" s="119"/>
    </row>
    <row r="44" spans="1:6">
      <c r="A44" s="91" t="str">
        <f>'BPU '!A56</f>
        <v>6.1.3</v>
      </c>
      <c r="B44" s="88" t="str">
        <f>'BPU '!B56</f>
        <v>CEM KIRYAMA</v>
      </c>
      <c r="C44" s="52" t="str">
        <f>'BPU '!C56</f>
        <v>ff</v>
      </c>
      <c r="D44" s="104">
        <v>1</v>
      </c>
      <c r="E44" s="117">
        <f>'BPU '!D56</f>
        <v>0</v>
      </c>
      <c r="F44" s="119">
        <f t="shared" si="0"/>
        <v>0</v>
      </c>
    </row>
    <row r="45" spans="1:6" s="2" customFormat="1" ht="43.2">
      <c r="A45" s="16" t="str">
        <f>'BPU '!A65</f>
        <v>6.2</v>
      </c>
      <c r="B45" s="98" t="str">
        <f>'BPU '!B65</f>
        <v>Support des panneaux : Le poste comprend la fourniture et la pose d'une structure de support réalisée en aluminium anodisé ou en acier galvanisé à chaud, présentant une haute résistance à la corrosion</v>
      </c>
      <c r="C45" s="49"/>
      <c r="D45" s="105"/>
      <c r="E45" s="118"/>
      <c r="F45" s="119"/>
    </row>
    <row r="46" spans="1:6">
      <c r="A46" s="91" t="str">
        <f>'BPU '!A68</f>
        <v>6.2.3</v>
      </c>
      <c r="B46" s="88" t="str">
        <f>'BPU '!B68</f>
        <v>CEM KIRYAMA</v>
      </c>
      <c r="C46" s="52" t="str">
        <f>'BPU '!C68</f>
        <v>ff</v>
      </c>
      <c r="D46" s="104">
        <v>1</v>
      </c>
      <c r="E46" s="117">
        <f>'BPU '!D68</f>
        <v>0</v>
      </c>
      <c r="F46" s="119">
        <f t="shared" si="0"/>
        <v>0</v>
      </c>
    </row>
    <row r="47" spans="1:6" s="2" customFormat="1" ht="43.2">
      <c r="A47" s="16" t="str">
        <f>'BPU '!A77</f>
        <v>6.3</v>
      </c>
      <c r="B47" s="98" t="str">
        <f>'BPU '!B77</f>
        <v xml:space="preserve">Chemin de circulation: Le poste comprend la fourniture et la pose sur le toit des passerelles antidérapantes en aluminium ou acier galvanisé pour maintenance solaire </v>
      </c>
      <c r="C47" s="49"/>
      <c r="D47" s="105"/>
      <c r="E47" s="118"/>
      <c r="F47" s="119"/>
    </row>
    <row r="48" spans="1:6">
      <c r="A48" s="91" t="str">
        <f>'BPU '!A80</f>
        <v>6.3.3</v>
      </c>
      <c r="B48" s="88" t="str">
        <f>'BPU '!B80</f>
        <v>CEM KIRYAMA</v>
      </c>
      <c r="C48" s="52" t="str">
        <f>'BPU '!C80</f>
        <v>ff</v>
      </c>
      <c r="D48" s="104">
        <v>1</v>
      </c>
      <c r="E48" s="117">
        <f>'BPU '!D80</f>
        <v>0</v>
      </c>
      <c r="F48" s="119">
        <f t="shared" si="0"/>
        <v>0</v>
      </c>
    </row>
    <row r="49" spans="1:6" s="2" customFormat="1">
      <c r="A49" s="49"/>
      <c r="B49" s="76" t="s">
        <v>259</v>
      </c>
      <c r="C49" s="49"/>
      <c r="D49" s="105"/>
      <c r="E49" s="118"/>
      <c r="F49" s="120">
        <f>SUBTOTAL(9,F5:F48)</f>
        <v>0</v>
      </c>
    </row>
    <row r="50" spans="1:6" s="2" customFormat="1">
      <c r="A50" s="27"/>
      <c r="B50" s="97" t="str">
        <f>'BPU '!B89</f>
        <v>MISE AUX NORMES ELECTRIQUES</v>
      </c>
      <c r="C50" s="49"/>
      <c r="D50" s="107"/>
      <c r="E50" s="89"/>
      <c r="F50" s="119"/>
    </row>
    <row r="51" spans="1:6" s="2" customFormat="1">
      <c r="A51" s="27" t="str">
        <f>'BPU '!A90</f>
        <v>7.0</v>
      </c>
      <c r="B51" s="97" t="str">
        <f>'BPU '!B90</f>
        <v>Luminaires</v>
      </c>
      <c r="C51" s="49"/>
      <c r="D51" s="108"/>
      <c r="E51" s="118"/>
      <c r="F51" s="119"/>
    </row>
    <row r="52" spans="1:6">
      <c r="A52" s="92" t="str">
        <f>'BPU '!A91</f>
        <v>7.1</v>
      </c>
      <c r="B52" s="95" t="str">
        <f>'BPU '!B91</f>
        <v>Luminaires :Douille Murale/Plafond E27 avec ampoule  LED 13W</v>
      </c>
      <c r="C52" s="52" t="str">
        <f>'BPU '!C91</f>
        <v>pce</v>
      </c>
      <c r="D52" s="109">
        <v>24</v>
      </c>
      <c r="E52" s="117">
        <f>'BPU '!D91</f>
        <v>0</v>
      </c>
      <c r="F52" s="119">
        <f t="shared" si="0"/>
        <v>0</v>
      </c>
    </row>
    <row r="53" spans="1:6" s="2" customFormat="1">
      <c r="A53" s="92" t="str">
        <f>'BPU '!A92</f>
        <v>7.2</v>
      </c>
      <c r="B53" s="95" t="str">
        <f>'BPU '!B92</f>
        <v>Luminaires type étanche : Réglette avec tube LED 16w</v>
      </c>
      <c r="C53" s="52" t="str">
        <f>'BPU '!C92</f>
        <v>pce</v>
      </c>
      <c r="D53" s="109">
        <v>6</v>
      </c>
      <c r="E53" s="117">
        <f>'BPU '!D92</f>
        <v>0</v>
      </c>
      <c r="F53" s="119">
        <f t="shared" si="0"/>
        <v>0</v>
      </c>
    </row>
    <row r="54" spans="1:6" s="2" customFormat="1">
      <c r="A54" s="27" t="str">
        <f>'BPU '!A93</f>
        <v>8.0</v>
      </c>
      <c r="B54" s="97" t="str">
        <f>'BPU '!B93</f>
        <v>prises de courant</v>
      </c>
      <c r="C54" s="49"/>
      <c r="D54" s="108"/>
      <c r="E54" s="118"/>
      <c r="F54" s="119"/>
    </row>
    <row r="55" spans="1:6">
      <c r="A55" s="92" t="str">
        <f>'BPU '!A94</f>
        <v>8.1</v>
      </c>
      <c r="B55" s="95" t="str">
        <f>'BPU '!B94</f>
        <v>Prises de courant 2p+T type apparent IP 45</v>
      </c>
      <c r="C55" s="52" t="str">
        <f>'BPU '!C94</f>
        <v>pce</v>
      </c>
      <c r="D55" s="109">
        <v>28</v>
      </c>
      <c r="E55" s="117">
        <f>'BPU '!D94</f>
        <v>0</v>
      </c>
      <c r="F55" s="119">
        <f t="shared" si="0"/>
        <v>0</v>
      </c>
    </row>
    <row r="56" spans="1:6">
      <c r="A56" s="92" t="str">
        <f>'BPU '!A95</f>
        <v>8.2</v>
      </c>
      <c r="B56" s="95" t="str">
        <f>'BPU '!B95</f>
        <v>Prises de courant 2p+T type encastré</v>
      </c>
      <c r="C56" s="52" t="str">
        <f>'BPU '!C95</f>
        <v>pce</v>
      </c>
      <c r="D56" s="109">
        <v>0</v>
      </c>
      <c r="E56" s="117">
        <f>'BPU '!D95</f>
        <v>0</v>
      </c>
      <c r="F56" s="119">
        <f t="shared" si="0"/>
        <v>0</v>
      </c>
    </row>
    <row r="57" spans="1:6" s="2" customFormat="1">
      <c r="A57" s="27" t="str">
        <f>'BPU '!A96</f>
        <v>9.0</v>
      </c>
      <c r="B57" s="97" t="str">
        <f>'BPU '!B96</f>
        <v xml:space="preserve">Interrupteurs </v>
      </c>
      <c r="C57" s="49"/>
      <c r="D57" s="108"/>
      <c r="E57" s="118"/>
      <c r="F57" s="119"/>
    </row>
    <row r="58" spans="1:6">
      <c r="A58" s="92" t="str">
        <f>'BPU '!A97</f>
        <v>9.1</v>
      </c>
      <c r="B58" s="95" t="str">
        <f>'BPU '!B97</f>
        <v>Simple Allumage type apparent IP 45</v>
      </c>
      <c r="C58" s="52" t="str">
        <f>'BPU '!C97</f>
        <v>pce</v>
      </c>
      <c r="D58" s="109">
        <v>10</v>
      </c>
      <c r="E58" s="117">
        <f>'BPU '!D97</f>
        <v>0</v>
      </c>
      <c r="F58" s="119">
        <f t="shared" si="0"/>
        <v>0</v>
      </c>
    </row>
    <row r="59" spans="1:6">
      <c r="A59" s="92" t="str">
        <f>'BPU '!A98</f>
        <v>9.2</v>
      </c>
      <c r="B59" s="95" t="str">
        <f>'BPU '!B98</f>
        <v>Simple Allumage type encastré</v>
      </c>
      <c r="C59" s="52" t="str">
        <f>'BPU '!C98</f>
        <v>pce</v>
      </c>
      <c r="D59" s="109">
        <v>0</v>
      </c>
      <c r="E59" s="117">
        <f>'BPU '!D98</f>
        <v>0</v>
      </c>
      <c r="F59" s="119">
        <f t="shared" si="0"/>
        <v>0</v>
      </c>
    </row>
    <row r="60" spans="1:6">
      <c r="A60" s="92" t="str">
        <f>'BPU '!A99</f>
        <v>9.3</v>
      </c>
      <c r="B60" s="95" t="str">
        <f>'BPU '!B99</f>
        <v>Va et vient type encastré</v>
      </c>
      <c r="C60" s="52" t="str">
        <f>'BPU '!C99</f>
        <v>pce</v>
      </c>
      <c r="D60" s="109">
        <v>0</v>
      </c>
      <c r="E60" s="117">
        <f>'BPU '!D99</f>
        <v>0</v>
      </c>
      <c r="F60" s="119">
        <f t="shared" si="0"/>
        <v>0</v>
      </c>
    </row>
    <row r="61" spans="1:6" s="2" customFormat="1">
      <c r="A61" s="27" t="str">
        <f>'BPU '!A100</f>
        <v>10.0</v>
      </c>
      <c r="B61" s="97" t="str">
        <f>'BPU '!B100</f>
        <v>Protection auxilliaire</v>
      </c>
      <c r="C61" s="49"/>
      <c r="D61" s="108"/>
      <c r="E61" s="118"/>
      <c r="F61" s="119">
        <f t="shared" si="0"/>
        <v>0</v>
      </c>
    </row>
    <row r="62" spans="1:6">
      <c r="A62" s="92" t="str">
        <f>'BPU '!A101</f>
        <v>10.1</v>
      </c>
      <c r="B62" s="95" t="str">
        <f>'BPU '!B101</f>
        <v>Fourniture , pose et essai d'un interrupteur differentiel 32A 30mA</v>
      </c>
      <c r="C62" s="52" t="str">
        <f>'BPU '!C101</f>
        <v>pce</v>
      </c>
      <c r="D62" s="109">
        <v>2</v>
      </c>
      <c r="E62" s="117">
        <f>'BPU '!D101</f>
        <v>0</v>
      </c>
      <c r="F62" s="119">
        <f t="shared" si="0"/>
        <v>0</v>
      </c>
    </row>
    <row r="63" spans="1:6" s="2" customFormat="1">
      <c r="A63" s="92" t="str">
        <f>'BPU '!A102</f>
        <v>10.2</v>
      </c>
      <c r="B63" s="95" t="str">
        <f>'BPU '!B102</f>
        <v>Fourniture , pose et essai d'un interrupteur differentiel 63A 30mA</v>
      </c>
      <c r="C63" s="52" t="str">
        <f>'BPU '!C102</f>
        <v>pce</v>
      </c>
      <c r="D63" s="110">
        <v>2</v>
      </c>
      <c r="E63" s="117">
        <f>'BPU '!D102</f>
        <v>0</v>
      </c>
      <c r="F63" s="119">
        <f t="shared" si="0"/>
        <v>0</v>
      </c>
    </row>
    <row r="64" spans="1:6">
      <c r="A64" s="92" t="str">
        <f>'BPU '!A103</f>
        <v>10.3</v>
      </c>
      <c r="B64" s="95" t="str">
        <f>'BPU '!B103</f>
        <v xml:space="preserve">Fourniture , pose et essai du disjoncteur AC 10A </v>
      </c>
      <c r="C64" s="52" t="str">
        <f>'BPU '!C103</f>
        <v>pce</v>
      </c>
      <c r="D64" s="110">
        <v>4</v>
      </c>
      <c r="E64" s="117">
        <f>'BPU '!D103</f>
        <v>0</v>
      </c>
      <c r="F64" s="119">
        <f t="shared" si="0"/>
        <v>0</v>
      </c>
    </row>
    <row r="65" spans="1:6" s="2" customFormat="1">
      <c r="A65" s="92" t="str">
        <f>'BPU '!A104</f>
        <v>10.4</v>
      </c>
      <c r="B65" s="95" t="str">
        <f>'BPU '!B104</f>
        <v xml:space="preserve">Fourniture , pose et essai du disjoncteur AC 16A </v>
      </c>
      <c r="C65" s="52" t="str">
        <f>'BPU '!C104</f>
        <v>pce</v>
      </c>
      <c r="D65" s="109">
        <v>4</v>
      </c>
      <c r="E65" s="117">
        <f>'BPU '!D104</f>
        <v>0</v>
      </c>
      <c r="F65" s="119">
        <f t="shared" si="0"/>
        <v>0</v>
      </c>
    </row>
    <row r="66" spans="1:6" s="2" customFormat="1">
      <c r="A66" s="27" t="str">
        <f>'BPU '!A105</f>
        <v>11.0</v>
      </c>
      <c r="B66" s="97" t="str">
        <f>'BPU '!B105</f>
        <v>Parafoudre Modulaire</v>
      </c>
      <c r="C66" s="49"/>
      <c r="D66" s="108"/>
      <c r="E66" s="118"/>
      <c r="F66" s="119"/>
    </row>
    <row r="67" spans="1:6" s="2" customFormat="1">
      <c r="A67" s="92" t="str">
        <f>'BPU '!A106</f>
        <v>11.1</v>
      </c>
      <c r="B67" s="95" t="str">
        <f>'BPU '!B106</f>
        <v>Fourniture, pose et essais d'un parafoudre Modulaire 275V10-20kA type 2</v>
      </c>
      <c r="C67" s="52" t="str">
        <f>'BPU '!C106</f>
        <v>pce</v>
      </c>
      <c r="D67" s="109">
        <v>4</v>
      </c>
      <c r="E67" s="117">
        <f>'BPU '!D106</f>
        <v>0</v>
      </c>
      <c r="F67" s="119">
        <f t="shared" si="0"/>
        <v>0</v>
      </c>
    </row>
    <row r="68" spans="1:6" s="2" customFormat="1">
      <c r="A68" s="27" t="str">
        <f>'BPU '!A107</f>
        <v>12.0</v>
      </c>
      <c r="B68" s="97" t="str">
        <f>'BPU '!B107</f>
        <v>Système de Mise à la terre</v>
      </c>
      <c r="C68" s="49"/>
      <c r="D68" s="108"/>
      <c r="E68" s="118"/>
      <c r="F68" s="119"/>
    </row>
    <row r="69" spans="1:6" ht="28.8">
      <c r="A69" s="92" t="str">
        <f>'BPU '!A108</f>
        <v>12.1</v>
      </c>
      <c r="B69" s="95" t="str">
        <f>'BPU '!B108</f>
        <v xml:space="preserve">Accessoires connexes permettant d’obtenir une résistance de terre inférieure ou égale à 10 Ω </v>
      </c>
      <c r="C69" s="52" t="str">
        <f>'BPU '!C108</f>
        <v>ff</v>
      </c>
      <c r="D69" s="109">
        <v>1</v>
      </c>
      <c r="E69" s="117">
        <f>'BPU '!D108</f>
        <v>0</v>
      </c>
      <c r="F69" s="119">
        <f t="shared" si="0"/>
        <v>0</v>
      </c>
    </row>
    <row r="70" spans="1:6" s="2" customFormat="1">
      <c r="A70" s="27" t="str">
        <f>'BPU '!A109</f>
        <v>13.0</v>
      </c>
      <c r="B70" s="97" t="str">
        <f>'BPU '!B109</f>
        <v>Paratonnerre</v>
      </c>
      <c r="C70" s="49"/>
      <c r="D70" s="108"/>
      <c r="E70" s="118"/>
      <c r="F70" s="119"/>
    </row>
    <row r="71" spans="1:6" ht="28.8">
      <c r="A71" s="92" t="str">
        <f>'BPU '!A110</f>
        <v>13.1</v>
      </c>
      <c r="B71" s="95" t="str">
        <f>'BPU '!B110</f>
        <v>Fourniture et installation sur mât  d'un paratonnerre TYPe PDA Rayon d'action &gt; 100m</v>
      </c>
      <c r="C71" s="52" t="str">
        <f>'BPU '!C110</f>
        <v>ff</v>
      </c>
      <c r="D71" s="109">
        <v>0</v>
      </c>
      <c r="E71" s="117">
        <f>'BPU '!D110</f>
        <v>0</v>
      </c>
      <c r="F71" s="119">
        <f t="shared" ref="F71:F82" si="1">D71*E71</f>
        <v>0</v>
      </c>
    </row>
    <row r="72" spans="1:6" s="2" customFormat="1">
      <c r="A72" s="27" t="str">
        <f>'BPU '!A111</f>
        <v>14.0</v>
      </c>
      <c r="B72" s="97" t="str">
        <f>'BPU '!B111</f>
        <v>Câblage et filerie des circuits terminaux</v>
      </c>
      <c r="C72" s="49"/>
      <c r="D72" s="108"/>
      <c r="E72" s="118"/>
      <c r="F72" s="119"/>
    </row>
    <row r="73" spans="1:6">
      <c r="A73" s="92" t="str">
        <f>'BPU '!A112</f>
        <v>14.1</v>
      </c>
      <c r="B73" s="95" t="str">
        <f>'BPU '!B112</f>
        <v>Fourniture et pose du câble 4x4mm² + T</v>
      </c>
      <c r="C73" s="52" t="str">
        <f>'BPU '!C112</f>
        <v>ml</v>
      </c>
      <c r="D73" s="110">
        <v>30</v>
      </c>
      <c r="E73" s="117">
        <f>'BPU '!D112</f>
        <v>0</v>
      </c>
      <c r="F73" s="119">
        <f t="shared" si="1"/>
        <v>0</v>
      </c>
    </row>
    <row r="74" spans="1:6">
      <c r="A74" s="92" t="str">
        <f>'BPU '!A113</f>
        <v>14.2</v>
      </c>
      <c r="B74" s="95" t="str">
        <f>'BPU '!B113</f>
        <v>Fourniture et pose du câble 3x2.5mm²</v>
      </c>
      <c r="C74" s="52" t="str">
        <f>'BPU '!C113</f>
        <v>ml</v>
      </c>
      <c r="D74" s="109">
        <v>400</v>
      </c>
      <c r="E74" s="117">
        <f>'BPU '!D113</f>
        <v>0</v>
      </c>
      <c r="F74" s="119">
        <f t="shared" si="1"/>
        <v>0</v>
      </c>
    </row>
    <row r="75" spans="1:6">
      <c r="A75" s="92" t="str">
        <f>'BPU '!A114</f>
        <v>14.3</v>
      </c>
      <c r="B75" s="95" t="str">
        <f>'BPU '!B114</f>
        <v>Fourniture et pose du câble 3x1.5mm²</v>
      </c>
      <c r="C75" s="52" t="str">
        <f>'BPU '!C114</f>
        <v>ml</v>
      </c>
      <c r="D75" s="109">
        <v>300</v>
      </c>
      <c r="E75" s="117">
        <f>'BPU '!D114</f>
        <v>0</v>
      </c>
      <c r="F75" s="119">
        <f t="shared" si="1"/>
        <v>0</v>
      </c>
    </row>
    <row r="76" spans="1:6" s="2" customFormat="1">
      <c r="A76" s="27" t="str">
        <f>'BPU '!A115</f>
        <v>15.0</v>
      </c>
      <c r="B76" s="97" t="str">
        <f>'BPU '!B115</f>
        <v>Accessoires de canalisation et jonction</v>
      </c>
      <c r="C76" s="49"/>
      <c r="D76" s="108"/>
      <c r="E76" s="118"/>
      <c r="F76" s="120"/>
    </row>
    <row r="77" spans="1:6" s="2" customFormat="1">
      <c r="A77" s="92" t="str">
        <f>'BPU '!A116</f>
        <v>15.1</v>
      </c>
      <c r="B77" s="95" t="str">
        <f>'BPU '!B116</f>
        <v>Gaine rigide ou(PVC) 3/4 " et accessoires</v>
      </c>
      <c r="C77" s="52" t="str">
        <f>'BPU '!C116</f>
        <v>pce</v>
      </c>
      <c r="D77" s="109">
        <v>60</v>
      </c>
      <c r="E77" s="117">
        <f>'BPU '!D116</f>
        <v>0</v>
      </c>
      <c r="F77" s="119">
        <f t="shared" si="1"/>
        <v>0</v>
      </c>
    </row>
    <row r="78" spans="1:6">
      <c r="A78" s="92" t="str">
        <f>'BPU '!A117</f>
        <v>15.2</v>
      </c>
      <c r="B78" s="95" t="str">
        <f>'BPU '!B117</f>
        <v xml:space="preserve">Boite de jonction 150x110x70mm apparent  et accessoires </v>
      </c>
      <c r="C78" s="52" t="str">
        <f>'BPU '!C117</f>
        <v>pce</v>
      </c>
      <c r="D78" s="109">
        <v>30</v>
      </c>
      <c r="E78" s="117">
        <f>'BPU '!D117</f>
        <v>0</v>
      </c>
      <c r="F78" s="119">
        <f t="shared" si="1"/>
        <v>0</v>
      </c>
    </row>
    <row r="79" spans="1:6">
      <c r="A79" s="92" t="str">
        <f>'BPU '!A118</f>
        <v>15.3</v>
      </c>
      <c r="B79" s="95" t="str">
        <f>'BPU '!B118</f>
        <v xml:space="preserve">Boite de jonction 160x130x70mm encastré et accessoires </v>
      </c>
      <c r="C79" s="52" t="str">
        <f>'BPU '!C118</f>
        <v>pce</v>
      </c>
      <c r="D79" s="109">
        <v>0</v>
      </c>
      <c r="E79" s="117">
        <f>'BPU '!D118</f>
        <v>0</v>
      </c>
      <c r="F79" s="119">
        <f t="shared" si="1"/>
        <v>0</v>
      </c>
    </row>
    <row r="80" spans="1:6">
      <c r="A80" s="92" t="str">
        <f>'BPU '!A119</f>
        <v>15.4</v>
      </c>
      <c r="B80" s="95" t="str">
        <f>'BPU '!B119</f>
        <v>Boite d'encastrement</v>
      </c>
      <c r="C80" s="52" t="str">
        <f>'BPU '!C119</f>
        <v>pce</v>
      </c>
      <c r="D80" s="109">
        <v>0</v>
      </c>
      <c r="E80" s="117">
        <f>'BPU '!D119</f>
        <v>0</v>
      </c>
      <c r="F80" s="119">
        <f t="shared" si="1"/>
        <v>0</v>
      </c>
    </row>
    <row r="81" spans="1:6" s="2" customFormat="1">
      <c r="A81" s="27" t="str">
        <f>'BPU '!A120</f>
        <v>16.0</v>
      </c>
      <c r="B81" s="97" t="str">
        <f>'BPU '!B120</f>
        <v xml:space="preserve"> Maintenance</v>
      </c>
      <c r="C81" s="49"/>
      <c r="D81" s="108"/>
      <c r="E81" s="118"/>
      <c r="F81" s="119"/>
    </row>
    <row r="82" spans="1:6">
      <c r="A82" s="92" t="str">
        <f>'BPU '!A121</f>
        <v>16.1</v>
      </c>
      <c r="B82" s="95" t="str">
        <f>'BPU '!B121</f>
        <v>Fourniture d'un set d'outil de Maintenance</v>
      </c>
      <c r="C82" s="52" t="str">
        <f>'BPU '!C121</f>
        <v>pce</v>
      </c>
      <c r="D82" s="109">
        <v>1</v>
      </c>
      <c r="E82" s="117">
        <f>'BPU '!D121</f>
        <v>0</v>
      </c>
      <c r="F82" s="119">
        <f t="shared" si="1"/>
        <v>0</v>
      </c>
    </row>
    <row r="83" spans="1:6">
      <c r="A83" s="6"/>
      <c r="B83" s="67" t="s">
        <v>260</v>
      </c>
      <c r="C83" s="31"/>
      <c r="D83" s="109"/>
      <c r="E83" s="117"/>
      <c r="F83" s="120">
        <f>SUBTOTAL(9,F50:F82)</f>
        <v>0</v>
      </c>
    </row>
    <row r="84" spans="1:6">
      <c r="A84" s="6"/>
      <c r="B84" s="67" t="s">
        <v>261</v>
      </c>
      <c r="C84" s="31"/>
      <c r="D84" s="109"/>
      <c r="E84" s="117"/>
      <c r="F84" s="120">
        <f>F49+F83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232F4-E4CD-4AEA-9E52-79CCF800DBDE}">
  <sheetPr>
    <tabColor rgb="FF00B050"/>
  </sheetPr>
  <dimension ref="A1:J84"/>
  <sheetViews>
    <sheetView topLeftCell="A72" workbookViewId="0">
      <selection activeCell="F84" sqref="F84"/>
    </sheetView>
  </sheetViews>
  <sheetFormatPr baseColWidth="10" defaultColWidth="11.44140625" defaultRowHeight="14.4"/>
  <cols>
    <col min="1" max="1" width="7.33203125" bestFit="1" customWidth="1"/>
    <col min="2" max="2" width="66.88671875" style="96" bestFit="1" customWidth="1"/>
    <col min="3" max="3" width="5.88671875" bestFit="1" customWidth="1"/>
    <col min="4" max="4" width="8.88671875" bestFit="1" customWidth="1"/>
    <col min="5" max="5" width="9.5546875" customWidth="1"/>
    <col min="6" max="6" width="11.5546875" style="121"/>
  </cols>
  <sheetData>
    <row r="1" spans="1:10">
      <c r="A1" s="90"/>
      <c r="B1" s="94" t="s">
        <v>17</v>
      </c>
      <c r="C1" s="87"/>
      <c r="D1" s="87"/>
      <c r="E1" s="15"/>
    </row>
    <row r="2" spans="1:10" ht="28.8">
      <c r="A2" s="16" t="str">
        <f>'BPU '!A2</f>
        <v>N°</v>
      </c>
      <c r="B2" s="98" t="str">
        <f>'BPU '!B2</f>
        <v>DESIGNATION DES OUVRAGES</v>
      </c>
      <c r="C2" s="49" t="str">
        <f>'BPU '!C2</f>
        <v>Unité</v>
      </c>
      <c r="D2" s="100" t="s">
        <v>256</v>
      </c>
      <c r="E2" s="66" t="s">
        <v>257</v>
      </c>
      <c r="F2" s="66" t="s">
        <v>258</v>
      </c>
    </row>
    <row r="3" spans="1:10" s="2" customFormat="1">
      <c r="A3" s="16"/>
      <c r="B3" s="98" t="str">
        <f>'BPU '!B3</f>
        <v>BACK UP SOLAIRE</v>
      </c>
      <c r="C3" s="49"/>
      <c r="D3" s="93"/>
      <c r="E3" s="93"/>
      <c r="F3" s="12"/>
    </row>
    <row r="4" spans="1:10" s="2" customFormat="1" ht="57.6">
      <c r="A4" s="16" t="str">
        <f>'BPU '!A4</f>
        <v>0.0</v>
      </c>
      <c r="B4" s="98" t="str">
        <f>'BPU '!B4</f>
        <v xml:space="preserve">Transport,installation et nettoyage de chantier : comprend les frais de transport du matériel à partir des entrepôts de Bujumbura vers les lieux de travail,installation de chantier, nettoyage après travaux et les frais de facilitation sur terrain. </v>
      </c>
      <c r="C4" s="49"/>
      <c r="D4" s="103"/>
      <c r="E4" s="115"/>
      <c r="F4" s="12"/>
    </row>
    <row r="5" spans="1:10">
      <c r="A5" s="91" t="str">
        <f>'BPU '!A8</f>
        <v>0.4</v>
      </c>
      <c r="B5" s="88" t="str">
        <f>'BPU '!B8</f>
        <v>CEM MURAMBA</v>
      </c>
      <c r="C5" s="52" t="str">
        <f>'BPU '!C8</f>
        <v>ff</v>
      </c>
      <c r="D5" s="104">
        <v>1</v>
      </c>
      <c r="E5" s="117">
        <f>'BPU '!D8</f>
        <v>0</v>
      </c>
      <c r="F5" s="119">
        <f>D5*E5</f>
        <v>0</v>
      </c>
    </row>
    <row r="6" spans="1:10" s="2" customFormat="1">
      <c r="A6" s="16" t="str">
        <f>'BPU '!A16</f>
        <v>1.0</v>
      </c>
      <c r="B6" s="98" t="str">
        <f>'BPU '!B16</f>
        <v xml:space="preserve">Eléments de production </v>
      </c>
      <c r="C6" s="49"/>
      <c r="D6" s="105"/>
      <c r="E6" s="118"/>
      <c r="F6" s="119"/>
    </row>
    <row r="7" spans="1:10">
      <c r="A7" s="91" t="str">
        <f>'BPU '!A17</f>
        <v>1.1</v>
      </c>
      <c r="B7" s="88" t="str">
        <f>'BPU '!B17</f>
        <v>Fourniture, pose et essais des batteries type Lithium LiFePo4 200AH/48V</v>
      </c>
      <c r="C7" s="52" t="str">
        <f>'BPU '!C17</f>
        <v>pc</v>
      </c>
      <c r="D7" s="106">
        <v>7</v>
      </c>
      <c r="E7" s="117">
        <f>'BPU '!D17</f>
        <v>0</v>
      </c>
      <c r="F7" s="119">
        <f t="shared" ref="F7:F46" si="0">D7*E7</f>
        <v>0</v>
      </c>
      <c r="J7" s="82"/>
    </row>
    <row r="8" spans="1:10">
      <c r="A8" s="91" t="str">
        <f>'BPU '!A18</f>
        <v>1.2</v>
      </c>
      <c r="B8" s="88" t="str">
        <f>'BPU '!B18</f>
        <v>Fourniture, pose et essai des panneaux solaires photovoltaique 595Wc</v>
      </c>
      <c r="C8" s="52" t="str">
        <f>'BPU '!C18</f>
        <v>pc</v>
      </c>
      <c r="D8" s="106">
        <v>25</v>
      </c>
      <c r="E8" s="117">
        <f>'BPU '!D18</f>
        <v>0</v>
      </c>
      <c r="F8" s="119">
        <f t="shared" si="0"/>
        <v>0</v>
      </c>
      <c r="J8" s="82"/>
    </row>
    <row r="9" spans="1:10" ht="28.8">
      <c r="A9" s="91" t="str">
        <f>'BPU '!A19</f>
        <v>1.3</v>
      </c>
      <c r="B9" s="88" t="str">
        <f>'BPU '!B19</f>
        <v>Fourniture, pose et essais des Convertisseurs 5KVA/48V-220V (Regulateur MPPT incorporé ou séparé)</v>
      </c>
      <c r="C9" s="52" t="str">
        <f>'BPU '!C19</f>
        <v>pc</v>
      </c>
      <c r="D9" s="106">
        <v>1</v>
      </c>
      <c r="E9" s="117">
        <f>'BPU '!D19</f>
        <v>0</v>
      </c>
      <c r="F9" s="119">
        <f t="shared" si="0"/>
        <v>0</v>
      </c>
    </row>
    <row r="10" spans="1:10" ht="28.8">
      <c r="A10" s="91" t="str">
        <f>'BPU '!A20</f>
        <v>1.4</v>
      </c>
      <c r="B10" s="88" t="str">
        <f>'BPU '!B20</f>
        <v>Fourniture , pose et essai des Convertisseurs 10KVA/(48)V-220V (Regulateur MPPT incorporé ou séparé)</v>
      </c>
      <c r="C10" s="52" t="str">
        <f>'BPU '!C20</f>
        <v>pc</v>
      </c>
      <c r="D10" s="106">
        <v>0</v>
      </c>
      <c r="E10" s="117">
        <f>'BPU '!D20</f>
        <v>0</v>
      </c>
      <c r="F10" s="119">
        <f t="shared" si="0"/>
        <v>0</v>
      </c>
    </row>
    <row r="11" spans="1:10" ht="28.8">
      <c r="A11" s="91" t="str">
        <f>'BPU '!A21</f>
        <v>1.5</v>
      </c>
      <c r="B11" s="88" t="str">
        <f>'BPU '!B21</f>
        <v>Fourniture , pose et essai des Convertisseurs 12KVA/(48)V-220V (Regulateur MPPT incorporé ou séparé)</v>
      </c>
      <c r="C11" s="52" t="str">
        <f>'BPU '!C21</f>
        <v>pc</v>
      </c>
      <c r="D11" s="106">
        <v>1</v>
      </c>
      <c r="E11" s="117">
        <f>'BPU '!D21</f>
        <v>0</v>
      </c>
      <c r="F11" s="119">
        <f t="shared" si="0"/>
        <v>0</v>
      </c>
    </row>
    <row r="12" spans="1:10">
      <c r="A12" s="91" t="str">
        <f>'BPU '!A22</f>
        <v>1.6</v>
      </c>
      <c r="B12" s="88" t="str">
        <f>'BPU '!B22</f>
        <v>Ventilateur mural 55W-220V pour local technque</v>
      </c>
      <c r="C12" s="52" t="str">
        <f>'BPU '!C22</f>
        <v>pc</v>
      </c>
      <c r="D12" s="106">
        <v>2</v>
      </c>
      <c r="E12" s="117">
        <f>'BPU '!D22</f>
        <v>0</v>
      </c>
      <c r="F12" s="119">
        <f t="shared" si="0"/>
        <v>0</v>
      </c>
    </row>
    <row r="13" spans="1:10" s="2" customFormat="1" ht="28.8">
      <c r="A13" s="16" t="str">
        <f>'BPU '!A23</f>
        <v>2.0</v>
      </c>
      <c r="B13" s="98" t="str">
        <f>'BPU '!B23</f>
        <v>Câbles et Filerie: comprends  la fourniture,la pose et essai des câbles et filerie en DC et en AC</v>
      </c>
      <c r="C13" s="49"/>
      <c r="D13" s="105"/>
      <c r="E13" s="118"/>
      <c r="F13" s="119"/>
    </row>
    <row r="14" spans="1:10">
      <c r="A14" s="91" t="str">
        <f>'BPU '!A24</f>
        <v>2.1</v>
      </c>
      <c r="B14" s="88" t="str">
        <f>'BPU '!B24</f>
        <v>Câble souple DC _1x6mm² + son soulier de cable</v>
      </c>
      <c r="C14" s="52" t="str">
        <f>'BPU '!C24</f>
        <v>ml</v>
      </c>
      <c r="D14" s="104">
        <v>48</v>
      </c>
      <c r="E14" s="117">
        <f>'BPU '!D24</f>
        <v>0</v>
      </c>
      <c r="F14" s="119">
        <f t="shared" si="0"/>
        <v>0</v>
      </c>
    </row>
    <row r="15" spans="1:10">
      <c r="A15" s="91" t="str">
        <f>'BPU '!A25</f>
        <v>2.2</v>
      </c>
      <c r="B15" s="88" t="str">
        <f>'BPU '!B25</f>
        <v>Câble souple DC _1x10mm² + son soulier de cable</v>
      </c>
      <c r="C15" s="52" t="str">
        <f>'BPU '!C25</f>
        <v>ml</v>
      </c>
      <c r="D15" s="104">
        <v>8</v>
      </c>
      <c r="E15" s="117">
        <f>'BPU '!D25</f>
        <v>0</v>
      </c>
      <c r="F15" s="119">
        <f t="shared" si="0"/>
        <v>0</v>
      </c>
    </row>
    <row r="16" spans="1:10">
      <c r="A16" s="91" t="str">
        <f>'BPU '!A26</f>
        <v>2.3</v>
      </c>
      <c r="B16" s="88" t="str">
        <f>'BPU '!B26</f>
        <v>Câble souple DC _1x50mm²  + son soulier de cable</v>
      </c>
      <c r="C16" s="52" t="str">
        <f>'BPU '!C26</f>
        <v>ml</v>
      </c>
      <c r="D16" s="104">
        <v>4</v>
      </c>
      <c r="E16" s="117">
        <f>'BPU '!D26</f>
        <v>0</v>
      </c>
      <c r="F16" s="119">
        <f t="shared" si="0"/>
        <v>0</v>
      </c>
    </row>
    <row r="17" spans="1:6">
      <c r="A17" s="91" t="str">
        <f>'BPU '!A27</f>
        <v>2.4</v>
      </c>
      <c r="B17" s="88" t="str">
        <f>'BPU '!B27</f>
        <v>Câble souple DC _1x70mm²  + son soulier de cable</v>
      </c>
      <c r="C17" s="52" t="str">
        <f>'BPU '!C27</f>
        <v>ml</v>
      </c>
      <c r="D17" s="104">
        <v>6</v>
      </c>
      <c r="E17" s="117">
        <f>'BPU '!D27</f>
        <v>0</v>
      </c>
      <c r="F17" s="119">
        <f t="shared" si="0"/>
        <v>0</v>
      </c>
    </row>
    <row r="18" spans="1:6">
      <c r="A18" s="91" t="str">
        <f>'BPU '!A28</f>
        <v>2.5</v>
      </c>
      <c r="B18" s="88" t="str">
        <f>'BPU '!B28</f>
        <v>Câble souple AC 3x 4mm²</v>
      </c>
      <c r="C18" s="52" t="str">
        <f>'BPU '!C28</f>
        <v>ml</v>
      </c>
      <c r="D18" s="104">
        <v>10</v>
      </c>
      <c r="E18" s="117">
        <f>'BPU '!D28</f>
        <v>0</v>
      </c>
      <c r="F18" s="119">
        <f t="shared" si="0"/>
        <v>0</v>
      </c>
    </row>
    <row r="19" spans="1:6">
      <c r="A19" s="91" t="str">
        <f>'BPU '!A29</f>
        <v>2.6</v>
      </c>
      <c r="B19" s="88" t="str">
        <f>'BPU '!B29</f>
        <v>Câble Souple AC 3x 6mm²</v>
      </c>
      <c r="C19" s="52" t="str">
        <f>'BPU '!C29</f>
        <v>ml</v>
      </c>
      <c r="D19" s="104">
        <v>10</v>
      </c>
      <c r="E19" s="117">
        <f>'BPU '!D29</f>
        <v>0</v>
      </c>
      <c r="F19" s="119">
        <f t="shared" si="0"/>
        <v>0</v>
      </c>
    </row>
    <row r="20" spans="1:6">
      <c r="A20" s="91" t="str">
        <f>'BPU '!A30</f>
        <v>2.7</v>
      </c>
      <c r="B20" s="88" t="str">
        <f>'BPU '!B30</f>
        <v xml:space="preserve">Câble 1x 16 mm2 vert-jaune de liaison équipotentielle  </v>
      </c>
      <c r="C20" s="52" t="str">
        <f>'BPU '!C30</f>
        <v>ml</v>
      </c>
      <c r="D20" s="104">
        <v>20</v>
      </c>
      <c r="E20" s="117">
        <f>'BPU '!D30</f>
        <v>0</v>
      </c>
      <c r="F20" s="119">
        <f t="shared" si="0"/>
        <v>0</v>
      </c>
    </row>
    <row r="21" spans="1:6">
      <c r="A21" s="91" t="str">
        <f>'BPU '!A31</f>
        <v>2.8</v>
      </c>
      <c r="B21" s="88" t="str">
        <f>'BPU '!B31</f>
        <v xml:space="preserve">Câble 1x 25mm2 vert-jaune de liaison à la terre </v>
      </c>
      <c r="C21" s="52" t="str">
        <f>'BPU '!C31</f>
        <v>ml</v>
      </c>
      <c r="D21" s="104">
        <v>20</v>
      </c>
      <c r="E21" s="117">
        <f>'BPU '!D31</f>
        <v>0</v>
      </c>
      <c r="F21" s="119">
        <f t="shared" si="0"/>
        <v>0</v>
      </c>
    </row>
    <row r="22" spans="1:6" s="2" customFormat="1">
      <c r="A22" s="16" t="str">
        <f>'BPU '!A32</f>
        <v>3.0</v>
      </c>
      <c r="B22" s="98" t="str">
        <f>'BPU '!B32</f>
        <v>Tableau divisionnaire</v>
      </c>
      <c r="C22" s="49"/>
      <c r="D22" s="105"/>
      <c r="E22" s="118"/>
      <c r="F22" s="119"/>
    </row>
    <row r="23" spans="1:6" ht="28.8">
      <c r="A23" s="91" t="str">
        <f>'BPU '!A33</f>
        <v>3.1</v>
      </c>
      <c r="B23" s="88" t="str">
        <f>'BPU '!B33</f>
        <v>Fourniture et pose de TD 1 rangées de 12 modules IP 65 équipé de rail DIN pour recevoir les équipement de protection DC</v>
      </c>
      <c r="C23" s="52" t="str">
        <f>'BPU '!C33</f>
        <v>pc</v>
      </c>
      <c r="D23" s="104">
        <v>2</v>
      </c>
      <c r="E23" s="117">
        <f>'BPU '!D33</f>
        <v>0</v>
      </c>
      <c r="F23" s="119">
        <f t="shared" si="0"/>
        <v>0</v>
      </c>
    </row>
    <row r="24" spans="1:6" ht="28.8">
      <c r="A24" s="91" t="str">
        <f>'BPU '!A34</f>
        <v>3.2</v>
      </c>
      <c r="B24" s="88" t="str">
        <f>'BPU '!B34</f>
        <v>Fourniture et pose de TD 1 rangées de 12 modules IP 65 équipé de rail DIN pour recevoir les équipement de protection AC</v>
      </c>
      <c r="C24" s="52" t="str">
        <f>'BPU '!C34</f>
        <v>pc</v>
      </c>
      <c r="D24" s="104">
        <v>0</v>
      </c>
      <c r="E24" s="117">
        <f>'BPU '!D34</f>
        <v>0</v>
      </c>
      <c r="F24" s="119">
        <f t="shared" si="0"/>
        <v>0</v>
      </c>
    </row>
    <row r="25" spans="1:6" ht="28.8">
      <c r="A25" s="91" t="str">
        <f>'BPU '!A35</f>
        <v>3.3</v>
      </c>
      <c r="B25" s="88" t="str">
        <f>'BPU '!B35</f>
        <v>Fourniture et pose de TD 2 rangées de 24 modules IP 65 équipé de rail DIN pour recevoir les équipement de protection AC</v>
      </c>
      <c r="C25" s="52" t="str">
        <f>'BPU '!C35</f>
        <v>pc</v>
      </c>
      <c r="D25" s="104">
        <v>2</v>
      </c>
      <c r="E25" s="117">
        <f>'BPU '!D35</f>
        <v>0</v>
      </c>
      <c r="F25" s="119">
        <f t="shared" si="0"/>
        <v>0</v>
      </c>
    </row>
    <row r="26" spans="1:6" s="2" customFormat="1">
      <c r="A26" s="16" t="str">
        <f>'BPU '!A36</f>
        <v>4.0</v>
      </c>
      <c r="B26" s="98" t="str">
        <f>'BPU '!B36</f>
        <v>Chemins de câbles</v>
      </c>
      <c r="C26" s="49"/>
      <c r="D26" s="105"/>
      <c r="E26" s="118"/>
      <c r="F26" s="119">
        <f t="shared" si="0"/>
        <v>0</v>
      </c>
    </row>
    <row r="27" spans="1:6">
      <c r="A27" s="91" t="str">
        <f>'BPU '!A37</f>
        <v>4.1</v>
      </c>
      <c r="B27" s="88" t="str">
        <f>'BPU '!B37</f>
        <v>Fourniture  et pose des goulottes 60x60mm et accessoires de fixation</v>
      </c>
      <c r="C27" s="52" t="str">
        <f>'BPU '!C37</f>
        <v>pc</v>
      </c>
      <c r="D27" s="104">
        <v>5</v>
      </c>
      <c r="E27" s="117">
        <f>'BPU '!D37</f>
        <v>0</v>
      </c>
      <c r="F27" s="119">
        <f t="shared" si="0"/>
        <v>0</v>
      </c>
    </row>
    <row r="28" spans="1:6">
      <c r="A28" s="91" t="str">
        <f>'BPU '!A38</f>
        <v>4.2</v>
      </c>
      <c r="B28" s="88" t="str">
        <f>'BPU '!B38</f>
        <v>Fourniture  et pose des goulottes 38x25 et accessoires de fixation</v>
      </c>
      <c r="C28" s="52" t="str">
        <f>'BPU '!C38</f>
        <v>pc</v>
      </c>
      <c r="D28" s="104">
        <v>5</v>
      </c>
      <c r="E28" s="117">
        <f>'BPU '!D38</f>
        <v>0</v>
      </c>
      <c r="F28" s="119">
        <f t="shared" si="0"/>
        <v>0</v>
      </c>
    </row>
    <row r="29" spans="1:6" s="2" customFormat="1" ht="28.8">
      <c r="A29" s="16" t="str">
        <f>'BPU '!A39</f>
        <v>5.0</v>
      </c>
      <c r="B29" s="98" t="str">
        <f>'BPU '!B39</f>
        <v>Eléments de Protection:comprends  la fourniture,la pose et essai des fusibles et disjoncteurs  en DC et en AC</v>
      </c>
      <c r="C29" s="49"/>
      <c r="D29" s="105"/>
      <c r="E29" s="118"/>
      <c r="F29" s="119"/>
    </row>
    <row r="30" spans="1:6">
      <c r="A30" s="91" t="str">
        <f>'BPU '!A40</f>
        <v>5.1</v>
      </c>
      <c r="B30" s="88" t="str">
        <f>'BPU '!B40</f>
        <v xml:space="preserve">Fourniture , pose et essai d'un porte fusible  et fusible DC 20 A – 600 -1000V DC  </v>
      </c>
      <c r="C30" s="52" t="str">
        <f>'BPU '!C40</f>
        <v>pc</v>
      </c>
      <c r="D30" s="104">
        <v>2</v>
      </c>
      <c r="E30" s="117">
        <f>'BPU '!D40</f>
        <v>0</v>
      </c>
      <c r="F30" s="119">
        <f t="shared" si="0"/>
        <v>0</v>
      </c>
    </row>
    <row r="31" spans="1:6">
      <c r="A31" s="91" t="str">
        <f>'BPU '!A41</f>
        <v>5.2</v>
      </c>
      <c r="B31" s="88" t="str">
        <f>'BPU '!B41</f>
        <v xml:space="preserve">Fourniture , pose et essai du disjoncteur DC 20 A – 2P  600 -1000V DC </v>
      </c>
      <c r="C31" s="52" t="str">
        <f>'BPU '!C41</f>
        <v>pc</v>
      </c>
      <c r="D31" s="104">
        <v>1</v>
      </c>
      <c r="E31" s="117">
        <f>'BPU '!D41</f>
        <v>0</v>
      </c>
      <c r="F31" s="119">
        <f t="shared" si="0"/>
        <v>0</v>
      </c>
    </row>
    <row r="32" spans="1:6">
      <c r="A32" s="91" t="str">
        <f>'BPU '!A42</f>
        <v>5.3</v>
      </c>
      <c r="B32" s="88" t="str">
        <f>'BPU '!B42</f>
        <v xml:space="preserve">Fourniture , pose et essai du disjoncteur DC 40 A – 2P 600 -1000V DC </v>
      </c>
      <c r="C32" s="52" t="str">
        <f>'BPU '!C42</f>
        <v>pc</v>
      </c>
      <c r="D32" s="104">
        <v>1</v>
      </c>
      <c r="E32" s="117">
        <f>'BPU '!D42</f>
        <v>0</v>
      </c>
      <c r="F32" s="119">
        <f t="shared" si="0"/>
        <v>0</v>
      </c>
    </row>
    <row r="33" spans="1:6">
      <c r="A33" s="91" t="str">
        <f>'BPU '!A43</f>
        <v>5.4</v>
      </c>
      <c r="B33" s="88" t="str">
        <f>'BPU '!B43</f>
        <v xml:space="preserve">Fourniture , pose et essai du disjoncteur DC 63 A – 2P 600 -1000V DC </v>
      </c>
      <c r="C33" s="52" t="str">
        <f>'BPU '!C43</f>
        <v>pc</v>
      </c>
      <c r="D33" s="104">
        <v>0</v>
      </c>
      <c r="E33" s="117">
        <f>'BPU '!D43</f>
        <v>0</v>
      </c>
      <c r="F33" s="119">
        <f t="shared" si="0"/>
        <v>0</v>
      </c>
    </row>
    <row r="34" spans="1:6">
      <c r="A34" s="91" t="str">
        <f>'BPU '!A44</f>
        <v>5.5</v>
      </c>
      <c r="B34" s="88" t="str">
        <f>'BPU '!B44</f>
        <v>Fourniture , pose et essai du Parafoudre SPD 700-1000VDC20kA type 2</v>
      </c>
      <c r="C34" s="52" t="str">
        <f>'BPU '!C44</f>
        <v>pc</v>
      </c>
      <c r="D34" s="104">
        <v>2</v>
      </c>
      <c r="E34" s="117">
        <f>'BPU '!D44</f>
        <v>0</v>
      </c>
      <c r="F34" s="119">
        <f t="shared" si="0"/>
        <v>0</v>
      </c>
    </row>
    <row r="35" spans="1:6">
      <c r="A35" s="91" t="str">
        <f>'BPU '!A45</f>
        <v>5.6</v>
      </c>
      <c r="B35" s="88" t="str">
        <f>'BPU '!B45</f>
        <v xml:space="preserve">Fourniture , pose et essai d'unporte fusible et fusible  DC 150 A </v>
      </c>
      <c r="C35" s="52" t="str">
        <f>'BPU '!C45</f>
        <v>pc</v>
      </c>
      <c r="D35" s="104">
        <v>1</v>
      </c>
      <c r="E35" s="117">
        <f>'BPU '!D45</f>
        <v>0</v>
      </c>
      <c r="F35" s="119">
        <f t="shared" si="0"/>
        <v>0</v>
      </c>
    </row>
    <row r="36" spans="1:6">
      <c r="A36" s="91" t="str">
        <f>'BPU '!A46</f>
        <v>5.7</v>
      </c>
      <c r="B36" s="88" t="str">
        <f>'BPU '!B46</f>
        <v xml:space="preserve">Fourniture , pose et essai d'unporte fusible et fusible  DC 300 A </v>
      </c>
      <c r="C36" s="52" t="str">
        <f>'BPU '!C46</f>
        <v>pc</v>
      </c>
      <c r="D36" s="104">
        <v>1</v>
      </c>
      <c r="E36" s="117">
        <f>'BPU '!D46</f>
        <v>0</v>
      </c>
      <c r="F36" s="119">
        <f t="shared" si="0"/>
        <v>0</v>
      </c>
    </row>
    <row r="37" spans="1:6">
      <c r="A37" s="91" t="str">
        <f>'BPU '!A47</f>
        <v>5.8</v>
      </c>
      <c r="B37" s="88" t="str">
        <f>'BPU '!B47</f>
        <v>Fourniture , pose et essai du disjoncteur DC 160A</v>
      </c>
      <c r="C37" s="52" t="str">
        <f>'BPU '!C47</f>
        <v>pc</v>
      </c>
      <c r="D37" s="104">
        <v>1</v>
      </c>
      <c r="E37" s="117">
        <f>'BPU '!D47</f>
        <v>0</v>
      </c>
      <c r="F37" s="119">
        <f t="shared" si="0"/>
        <v>0</v>
      </c>
    </row>
    <row r="38" spans="1:6">
      <c r="A38" s="91" t="str">
        <f>'BPU '!A48</f>
        <v>5.9</v>
      </c>
      <c r="B38" s="88" t="str">
        <f>'BPU '!B48</f>
        <v>Fourniture , pose et essai du disjoncteur DC 300A</v>
      </c>
      <c r="C38" s="52" t="str">
        <f>'BPU '!C48</f>
        <v>pc</v>
      </c>
      <c r="D38" s="104">
        <v>1</v>
      </c>
      <c r="E38" s="117">
        <f>'BPU '!D48</f>
        <v>0</v>
      </c>
      <c r="F38" s="119">
        <f t="shared" si="0"/>
        <v>0</v>
      </c>
    </row>
    <row r="39" spans="1:6">
      <c r="A39" s="91" t="str">
        <f>'BPU '!A49</f>
        <v>5.10</v>
      </c>
      <c r="B39" s="88" t="str">
        <f>'BPU '!B49</f>
        <v xml:space="preserve">Fourniture , pose et essai du disjoncteur AC 32A </v>
      </c>
      <c r="C39" s="52" t="str">
        <f>'BPU '!C49</f>
        <v>pc</v>
      </c>
      <c r="D39" s="104">
        <v>2</v>
      </c>
      <c r="E39" s="117">
        <f>'BPU '!D49</f>
        <v>0</v>
      </c>
      <c r="F39" s="119">
        <f t="shared" si="0"/>
        <v>0</v>
      </c>
    </row>
    <row r="40" spans="1:6">
      <c r="A40" s="91" t="str">
        <f>'BPU '!A50</f>
        <v>5.11</v>
      </c>
      <c r="B40" s="88" t="str">
        <f>'BPU '!B50</f>
        <v xml:space="preserve">Fourniture , pose et essai du disjoncteur AC 63A </v>
      </c>
      <c r="C40" s="52" t="str">
        <f>'BPU '!C50</f>
        <v>pc</v>
      </c>
      <c r="D40" s="104">
        <v>2</v>
      </c>
      <c r="E40" s="117">
        <f>'BPU '!D50</f>
        <v>0</v>
      </c>
      <c r="F40" s="119">
        <f t="shared" si="0"/>
        <v>0</v>
      </c>
    </row>
    <row r="41" spans="1:6">
      <c r="A41" s="91" t="str">
        <f>'BPU '!A51</f>
        <v>5.12</v>
      </c>
      <c r="B41" s="88" t="str">
        <f>'BPU '!B51</f>
        <v>Fourniture , pose et essai d'un inverseur 63A</v>
      </c>
      <c r="C41" s="52" t="str">
        <f>'BPU '!C51</f>
        <v>pc</v>
      </c>
      <c r="D41" s="104">
        <v>2</v>
      </c>
      <c r="E41" s="117">
        <f>'BPU '!D51</f>
        <v>0</v>
      </c>
      <c r="F41" s="119">
        <f t="shared" si="0"/>
        <v>0</v>
      </c>
    </row>
    <row r="42" spans="1:6" s="2" customFormat="1" ht="43.2">
      <c r="A42" s="16" t="str">
        <f>'BPU '!A52</f>
        <v>6.0</v>
      </c>
      <c r="B42" s="98" t="str">
        <f>'BPU '!B52</f>
        <v>Support des batteries et modules solaires: Le poste comprend la fabrication , la fourniture et la pose des supports  pour les batteries et les modules PV.</v>
      </c>
      <c r="C42" s="49"/>
      <c r="D42" s="105"/>
      <c r="E42" s="118"/>
      <c r="F42" s="119"/>
    </row>
    <row r="43" spans="1:6" s="2" customFormat="1" ht="28.8">
      <c r="A43" s="16" t="str">
        <f>'BPU '!A53</f>
        <v>6.1</v>
      </c>
      <c r="B43" s="98" t="str">
        <f>'BPU '!B53</f>
        <v>Support des batteries: Le poste comprend la fabrication , la fourniture et la pose d'un rack  métallique pour les batteries.</v>
      </c>
      <c r="C43" s="49"/>
      <c r="D43" s="105"/>
      <c r="E43" s="118"/>
      <c r="F43" s="119"/>
    </row>
    <row r="44" spans="1:6">
      <c r="A44" s="91" t="str">
        <f>'BPU '!A57</f>
        <v>6.1.4</v>
      </c>
      <c r="B44" s="88" t="str">
        <f>'BPU '!B57</f>
        <v>CEM MURAMBA</v>
      </c>
      <c r="C44" s="52" t="str">
        <f>'BPU '!C57</f>
        <v>ff</v>
      </c>
      <c r="D44" s="104">
        <v>1</v>
      </c>
      <c r="E44" s="117">
        <f>'BPU '!D57</f>
        <v>0</v>
      </c>
      <c r="F44" s="119">
        <f t="shared" si="0"/>
        <v>0</v>
      </c>
    </row>
    <row r="45" spans="1:6" s="2" customFormat="1" ht="43.2">
      <c r="A45" s="16" t="str">
        <f>'BPU '!A65</f>
        <v>6.2</v>
      </c>
      <c r="B45" s="98" t="str">
        <f>'BPU '!B65</f>
        <v>Support des panneaux : Le poste comprend la fourniture et la pose d'une structure de support réalisée en aluminium anodisé ou en acier galvanisé à chaud, présentant une haute résistance à la corrosion</v>
      </c>
      <c r="C45" s="49"/>
      <c r="D45" s="105"/>
      <c r="E45" s="118"/>
      <c r="F45" s="119"/>
    </row>
    <row r="46" spans="1:6">
      <c r="A46" s="91" t="str">
        <f>'BPU '!A69</f>
        <v>6.2.4</v>
      </c>
      <c r="B46" s="88" t="str">
        <f>'BPU '!B69</f>
        <v>CEM MURAMBA</v>
      </c>
      <c r="C46" s="52" t="str">
        <f>'BPU '!C69</f>
        <v>ff</v>
      </c>
      <c r="D46" s="104">
        <v>1</v>
      </c>
      <c r="E46" s="117">
        <f>'BPU '!D69</f>
        <v>0</v>
      </c>
      <c r="F46" s="119">
        <f t="shared" si="0"/>
        <v>0</v>
      </c>
    </row>
    <row r="47" spans="1:6" s="2" customFormat="1" ht="43.2">
      <c r="A47" s="16" t="str">
        <f>'BPU '!A77</f>
        <v>6.3</v>
      </c>
      <c r="B47" s="98" t="str">
        <f>'BPU '!B77</f>
        <v xml:space="preserve">Chemin de circulation: Le poste comprend la fourniture et la pose sur le toit des passerelles antidérapantes en aluminium ou acier galvanisé pour maintenance solaire </v>
      </c>
      <c r="C47" s="49"/>
      <c r="D47" s="105"/>
      <c r="E47" s="118"/>
      <c r="F47" s="119"/>
    </row>
    <row r="48" spans="1:6">
      <c r="A48" s="91" t="str">
        <f>'BPU '!A81</f>
        <v>6.3.4</v>
      </c>
      <c r="B48" s="88" t="str">
        <f>'BPU '!B81</f>
        <v>CEM MURAMBA</v>
      </c>
      <c r="C48" s="52" t="str">
        <f>'BPU '!C81</f>
        <v>ff</v>
      </c>
      <c r="D48" s="104">
        <v>1</v>
      </c>
      <c r="E48" s="117">
        <f>'BPU '!D81</f>
        <v>0</v>
      </c>
      <c r="F48" s="119">
        <f t="shared" ref="F48:F82" si="1">D48*E48</f>
        <v>0</v>
      </c>
    </row>
    <row r="49" spans="1:6" s="2" customFormat="1">
      <c r="A49" s="49"/>
      <c r="B49" s="76" t="s">
        <v>259</v>
      </c>
      <c r="C49" s="49"/>
      <c r="D49" s="105"/>
      <c r="E49" s="118"/>
      <c r="F49" s="120">
        <f>SUBTOTAL(9,F5:F48)</f>
        <v>0</v>
      </c>
    </row>
    <row r="50" spans="1:6" s="2" customFormat="1">
      <c r="A50" s="27"/>
      <c r="B50" s="97" t="str">
        <f>'BPU '!B89</f>
        <v>MISE AUX NORMES ELECTRIQUES</v>
      </c>
      <c r="C50" s="49"/>
      <c r="D50" s="107"/>
      <c r="E50" s="89"/>
      <c r="F50" s="119"/>
    </row>
    <row r="51" spans="1:6" s="2" customFormat="1">
      <c r="A51" s="27" t="str">
        <f>'BPU '!A90</f>
        <v>7.0</v>
      </c>
      <c r="B51" s="97" t="str">
        <f>'BPU '!B90</f>
        <v>Luminaires</v>
      </c>
      <c r="C51" s="49"/>
      <c r="D51" s="108"/>
      <c r="E51" s="118"/>
      <c r="F51" s="119"/>
    </row>
    <row r="52" spans="1:6">
      <c r="A52" s="92" t="str">
        <f>'BPU '!A91</f>
        <v>7.1</v>
      </c>
      <c r="B52" s="95" t="str">
        <f>'BPU '!B91</f>
        <v>Luminaires :Douille Murale/Plafond E27 avec ampoule  LED 13W</v>
      </c>
      <c r="C52" s="52" t="str">
        <f>'BPU '!C91</f>
        <v>pce</v>
      </c>
      <c r="D52" s="109">
        <v>11</v>
      </c>
      <c r="E52" s="117">
        <f>'BPU '!D91</f>
        <v>0</v>
      </c>
      <c r="F52" s="119">
        <f t="shared" si="1"/>
        <v>0</v>
      </c>
    </row>
    <row r="53" spans="1:6" s="2" customFormat="1">
      <c r="A53" s="92" t="str">
        <f>'BPU '!A92</f>
        <v>7.2</v>
      </c>
      <c r="B53" s="95" t="str">
        <f>'BPU '!B92</f>
        <v>Luminaires type étanche : Réglette avec tube LED 16w</v>
      </c>
      <c r="C53" s="52" t="str">
        <f>'BPU '!C92</f>
        <v>pce</v>
      </c>
      <c r="D53" s="109">
        <v>6</v>
      </c>
      <c r="E53" s="117">
        <f>'BPU '!D92</f>
        <v>0</v>
      </c>
      <c r="F53" s="119">
        <f t="shared" si="1"/>
        <v>0</v>
      </c>
    </row>
    <row r="54" spans="1:6" s="2" customFormat="1">
      <c r="A54" s="27" t="str">
        <f>'BPU '!A93</f>
        <v>8.0</v>
      </c>
      <c r="B54" s="97" t="str">
        <f>'BPU '!B93</f>
        <v>prises de courant</v>
      </c>
      <c r="C54" s="49"/>
      <c r="D54" s="108"/>
      <c r="E54" s="118"/>
      <c r="F54" s="119">
        <f t="shared" si="1"/>
        <v>0</v>
      </c>
    </row>
    <row r="55" spans="1:6">
      <c r="A55" s="92" t="str">
        <f>'BPU '!A94</f>
        <v>8.1</v>
      </c>
      <c r="B55" s="95" t="str">
        <f>'BPU '!B94</f>
        <v>Prises de courant 2p+T type apparent IP 45</v>
      </c>
      <c r="C55" s="52" t="str">
        <f>'BPU '!C94</f>
        <v>pce</v>
      </c>
      <c r="D55" s="109">
        <v>8</v>
      </c>
      <c r="E55" s="117">
        <f>'BPU '!D94</f>
        <v>0</v>
      </c>
      <c r="F55" s="119">
        <f t="shared" si="1"/>
        <v>0</v>
      </c>
    </row>
    <row r="56" spans="1:6">
      <c r="A56" s="92" t="str">
        <f>'BPU '!A95</f>
        <v>8.2</v>
      </c>
      <c r="B56" s="95" t="str">
        <f>'BPU '!B95</f>
        <v>Prises de courant 2p+T type encastré</v>
      </c>
      <c r="C56" s="52" t="str">
        <f>'BPU '!C95</f>
        <v>pce</v>
      </c>
      <c r="D56" s="109">
        <v>0</v>
      </c>
      <c r="E56" s="117">
        <f>'BPU '!D95</f>
        <v>0</v>
      </c>
      <c r="F56" s="119">
        <f t="shared" si="1"/>
        <v>0</v>
      </c>
    </row>
    <row r="57" spans="1:6" s="2" customFormat="1">
      <c r="A57" s="27" t="str">
        <f>'BPU '!A96</f>
        <v>9.0</v>
      </c>
      <c r="B57" s="97" t="str">
        <f>'BPU '!B96</f>
        <v xml:space="preserve">Interrupteurs </v>
      </c>
      <c r="C57" s="49"/>
      <c r="D57" s="108"/>
      <c r="E57" s="118"/>
      <c r="F57" s="119">
        <f t="shared" si="1"/>
        <v>0</v>
      </c>
    </row>
    <row r="58" spans="1:6">
      <c r="A58" s="92" t="str">
        <f>'BPU '!A97</f>
        <v>9.1</v>
      </c>
      <c r="B58" s="95" t="str">
        <f>'BPU '!B97</f>
        <v>Simple Allumage type apparent IP 45</v>
      </c>
      <c r="C58" s="52" t="str">
        <f>'BPU '!C97</f>
        <v>pce</v>
      </c>
      <c r="D58" s="109">
        <v>12</v>
      </c>
      <c r="E58" s="117">
        <f>'BPU '!D97</f>
        <v>0</v>
      </c>
      <c r="F58" s="119">
        <f t="shared" si="1"/>
        <v>0</v>
      </c>
    </row>
    <row r="59" spans="1:6">
      <c r="A59" s="92" t="str">
        <f>'BPU '!A98</f>
        <v>9.2</v>
      </c>
      <c r="B59" s="95" t="str">
        <f>'BPU '!B98</f>
        <v>Simple Allumage type encastré</v>
      </c>
      <c r="C59" s="52" t="str">
        <f>'BPU '!C98</f>
        <v>pce</v>
      </c>
      <c r="D59" s="109">
        <v>0</v>
      </c>
      <c r="E59" s="117">
        <f>'BPU '!D98</f>
        <v>0</v>
      </c>
      <c r="F59" s="119">
        <f t="shared" si="1"/>
        <v>0</v>
      </c>
    </row>
    <row r="60" spans="1:6">
      <c r="A60" s="92" t="str">
        <f>'BPU '!A99</f>
        <v>9.3</v>
      </c>
      <c r="B60" s="95" t="str">
        <f>'BPU '!B99</f>
        <v>Va et vient type encastré</v>
      </c>
      <c r="C60" s="52" t="str">
        <f>'BPU '!C99</f>
        <v>pce</v>
      </c>
      <c r="D60" s="109">
        <v>0</v>
      </c>
      <c r="E60" s="117">
        <f>'BPU '!D99</f>
        <v>0</v>
      </c>
      <c r="F60" s="119">
        <f t="shared" si="1"/>
        <v>0</v>
      </c>
    </row>
    <row r="61" spans="1:6" s="2" customFormat="1">
      <c r="A61" s="27" t="str">
        <f>'BPU '!A100</f>
        <v>10.0</v>
      </c>
      <c r="B61" s="97" t="str">
        <f>'BPU '!B100</f>
        <v>Protection auxilliaire</v>
      </c>
      <c r="C61" s="49"/>
      <c r="D61" s="108"/>
      <c r="E61" s="118"/>
      <c r="F61" s="119"/>
    </row>
    <row r="62" spans="1:6">
      <c r="A62" s="92" t="str">
        <f>'BPU '!A101</f>
        <v>10.1</v>
      </c>
      <c r="B62" s="95" t="str">
        <f>'BPU '!B101</f>
        <v>Fourniture , pose et essai d'un interrupteur differentiel 32A 30mA</v>
      </c>
      <c r="C62" s="52" t="str">
        <f>'BPU '!C101</f>
        <v>pce</v>
      </c>
      <c r="D62" s="109">
        <v>0</v>
      </c>
      <c r="E62" s="117">
        <f>'BPU '!D101</f>
        <v>0</v>
      </c>
      <c r="F62" s="119">
        <f t="shared" si="1"/>
        <v>0</v>
      </c>
    </row>
    <row r="63" spans="1:6" s="2" customFormat="1">
      <c r="A63" s="92" t="str">
        <f>'BPU '!A102</f>
        <v>10.2</v>
      </c>
      <c r="B63" s="95" t="str">
        <f>'BPU '!B102</f>
        <v>Fourniture , pose et essai d'un interrupteur differentiel 63A 30mA</v>
      </c>
      <c r="C63" s="52" t="str">
        <f>'BPU '!C102</f>
        <v>pce</v>
      </c>
      <c r="D63" s="110">
        <v>4</v>
      </c>
      <c r="E63" s="117">
        <f>'BPU '!D102</f>
        <v>0</v>
      </c>
      <c r="F63" s="119">
        <f t="shared" si="1"/>
        <v>0</v>
      </c>
    </row>
    <row r="64" spans="1:6">
      <c r="A64" s="92" t="str">
        <f>'BPU '!A103</f>
        <v>10.3</v>
      </c>
      <c r="B64" s="95" t="str">
        <f>'BPU '!B103</f>
        <v xml:space="preserve">Fourniture , pose et essai du disjoncteur AC 10A </v>
      </c>
      <c r="C64" s="52" t="str">
        <f>'BPU '!C103</f>
        <v>pce</v>
      </c>
      <c r="D64" s="110">
        <v>1</v>
      </c>
      <c r="E64" s="117">
        <f>'BPU '!D103</f>
        <v>0</v>
      </c>
      <c r="F64" s="119">
        <f t="shared" si="1"/>
        <v>0</v>
      </c>
    </row>
    <row r="65" spans="1:6" s="2" customFormat="1">
      <c r="A65" s="92" t="str">
        <f>'BPU '!A104</f>
        <v>10.4</v>
      </c>
      <c r="B65" s="95" t="str">
        <f>'BPU '!B104</f>
        <v xml:space="preserve">Fourniture , pose et essai du disjoncteur AC 16A </v>
      </c>
      <c r="C65" s="52" t="str">
        <f>'BPU '!C104</f>
        <v>pce</v>
      </c>
      <c r="D65" s="109">
        <v>1</v>
      </c>
      <c r="E65" s="117">
        <f>'BPU '!D104</f>
        <v>0</v>
      </c>
      <c r="F65" s="119">
        <f t="shared" si="1"/>
        <v>0</v>
      </c>
    </row>
    <row r="66" spans="1:6" s="2" customFormat="1">
      <c r="A66" s="27" t="str">
        <f>'BPU '!A105</f>
        <v>11.0</v>
      </c>
      <c r="B66" s="97" t="str">
        <f>'BPU '!B105</f>
        <v>Parafoudre Modulaire</v>
      </c>
      <c r="C66" s="49"/>
      <c r="D66" s="108"/>
      <c r="E66" s="118"/>
      <c r="F66" s="119">
        <f t="shared" si="1"/>
        <v>0</v>
      </c>
    </row>
    <row r="67" spans="1:6" s="2" customFormat="1">
      <c r="A67" s="92" t="str">
        <f>'BPU '!A106</f>
        <v>11.1</v>
      </c>
      <c r="B67" s="95" t="str">
        <f>'BPU '!B106</f>
        <v>Fourniture, pose et essais d'un parafoudre Modulaire 275V10-20kA type 2</v>
      </c>
      <c r="C67" s="52" t="str">
        <f>'BPU '!C106</f>
        <v>pce</v>
      </c>
      <c r="D67" s="109">
        <v>4</v>
      </c>
      <c r="E67" s="117">
        <f>'BPU '!D106</f>
        <v>0</v>
      </c>
      <c r="F67" s="119">
        <f t="shared" si="1"/>
        <v>0</v>
      </c>
    </row>
    <row r="68" spans="1:6" s="2" customFormat="1">
      <c r="A68" s="27" t="str">
        <f>'BPU '!A107</f>
        <v>12.0</v>
      </c>
      <c r="B68" s="97" t="str">
        <f>'BPU '!B107</f>
        <v>Système de Mise à la terre</v>
      </c>
      <c r="C68" s="49"/>
      <c r="D68" s="108"/>
      <c r="E68" s="118"/>
      <c r="F68" s="119"/>
    </row>
    <row r="69" spans="1:6" ht="28.8">
      <c r="A69" s="92" t="str">
        <f>'BPU '!A108</f>
        <v>12.1</v>
      </c>
      <c r="B69" s="95" t="str">
        <f>'BPU '!B108</f>
        <v xml:space="preserve">Accessoires connexes permettant d’obtenir une résistance de terre inférieure ou égale à 10 Ω </v>
      </c>
      <c r="C69" s="52" t="str">
        <f>'BPU '!C108</f>
        <v>ff</v>
      </c>
      <c r="D69" s="109">
        <v>1</v>
      </c>
      <c r="E69" s="117">
        <f>'BPU '!D108</f>
        <v>0</v>
      </c>
      <c r="F69" s="119">
        <f t="shared" si="1"/>
        <v>0</v>
      </c>
    </row>
    <row r="70" spans="1:6" s="2" customFormat="1">
      <c r="A70" s="27" t="str">
        <f>'BPU '!A109</f>
        <v>13.0</v>
      </c>
      <c r="B70" s="97" t="str">
        <f>'BPU '!B109</f>
        <v>Paratonnerre</v>
      </c>
      <c r="C70" s="49"/>
      <c r="D70" s="108"/>
      <c r="E70" s="118"/>
      <c r="F70" s="119">
        <f t="shared" si="1"/>
        <v>0</v>
      </c>
    </row>
    <row r="71" spans="1:6" s="1" customFormat="1" ht="28.8">
      <c r="A71" s="146" t="str">
        <f>'BPU '!A110</f>
        <v>13.1</v>
      </c>
      <c r="B71" s="147" t="str">
        <f>'BPU '!B110</f>
        <v>Fourniture et installation sur mât  d'un paratonnerre TYPe PDA Rayon d'action &gt; 100m</v>
      </c>
      <c r="C71" s="52" t="str">
        <f>'BPU '!C110</f>
        <v>ff</v>
      </c>
      <c r="D71" s="109">
        <v>0</v>
      </c>
      <c r="E71" s="148">
        <f>'BPU '!D110</f>
        <v>0</v>
      </c>
      <c r="F71" s="149">
        <f t="shared" si="1"/>
        <v>0</v>
      </c>
    </row>
    <row r="72" spans="1:6" s="2" customFormat="1">
      <c r="A72" s="27" t="str">
        <f>'BPU '!A111</f>
        <v>14.0</v>
      </c>
      <c r="B72" s="97" t="str">
        <f>'BPU '!B111</f>
        <v>Câblage et filerie des circuits terminaux</v>
      </c>
      <c r="C72" s="49"/>
      <c r="D72" s="108"/>
      <c r="E72" s="118"/>
      <c r="F72" s="119"/>
    </row>
    <row r="73" spans="1:6">
      <c r="A73" s="92" t="str">
        <f>'BPU '!A112</f>
        <v>14.1</v>
      </c>
      <c r="B73" s="95" t="str">
        <f>'BPU '!B112</f>
        <v>Fourniture et pose du câble 4x4mm² + T</v>
      </c>
      <c r="C73" s="52" t="str">
        <f>'BPU '!C112</f>
        <v>ml</v>
      </c>
      <c r="D73" s="110">
        <v>30</v>
      </c>
      <c r="E73" s="117">
        <f>'BPU '!D112</f>
        <v>0</v>
      </c>
      <c r="F73" s="119">
        <f t="shared" si="1"/>
        <v>0</v>
      </c>
    </row>
    <row r="74" spans="1:6">
      <c r="A74" s="92" t="str">
        <f>'BPU '!A113</f>
        <v>14.2</v>
      </c>
      <c r="B74" s="95" t="str">
        <f>'BPU '!B113</f>
        <v>Fourniture et pose du câble 3x2.5mm²</v>
      </c>
      <c r="C74" s="52" t="str">
        <f>'BPU '!C113</f>
        <v>ml</v>
      </c>
      <c r="D74" s="109">
        <v>100</v>
      </c>
      <c r="E74" s="117">
        <f>'BPU '!D113</f>
        <v>0</v>
      </c>
      <c r="F74" s="119">
        <f t="shared" si="1"/>
        <v>0</v>
      </c>
    </row>
    <row r="75" spans="1:6">
      <c r="A75" s="92" t="str">
        <f>'BPU '!A114</f>
        <v>14.3</v>
      </c>
      <c r="B75" s="95" t="str">
        <f>'BPU '!B114</f>
        <v>Fourniture et pose du câble 3x1.5mm²</v>
      </c>
      <c r="C75" s="52" t="str">
        <f>'BPU '!C114</f>
        <v>ml</v>
      </c>
      <c r="D75" s="109">
        <v>100</v>
      </c>
      <c r="E75" s="117">
        <f>'BPU '!D114</f>
        <v>0</v>
      </c>
      <c r="F75" s="119">
        <f t="shared" si="1"/>
        <v>0</v>
      </c>
    </row>
    <row r="76" spans="1:6" s="2" customFormat="1">
      <c r="A76" s="27" t="str">
        <f>'BPU '!A115</f>
        <v>15.0</v>
      </c>
      <c r="B76" s="97" t="str">
        <f>'BPU '!B115</f>
        <v>Accessoires de canalisation et jonction</v>
      </c>
      <c r="C76" s="49"/>
      <c r="D76" s="108"/>
      <c r="E76" s="118"/>
      <c r="F76" s="120"/>
    </row>
    <row r="77" spans="1:6" s="2" customFormat="1">
      <c r="A77" s="92" t="str">
        <f>'BPU '!A116</f>
        <v>15.1</v>
      </c>
      <c r="B77" s="95" t="str">
        <f>'BPU '!B116</f>
        <v>Gaine rigide ou(PVC) 3/4 " et accessoires</v>
      </c>
      <c r="C77" s="52" t="str">
        <f>'BPU '!C116</f>
        <v>pce</v>
      </c>
      <c r="D77" s="109">
        <v>20</v>
      </c>
      <c r="E77" s="117">
        <f>'BPU '!D116</f>
        <v>0</v>
      </c>
      <c r="F77" s="119">
        <f t="shared" si="1"/>
        <v>0</v>
      </c>
    </row>
    <row r="78" spans="1:6">
      <c r="A78" s="92" t="str">
        <f>'BPU '!A117</f>
        <v>15.2</v>
      </c>
      <c r="B78" s="95" t="str">
        <f>'BPU '!B117</f>
        <v xml:space="preserve">Boite de jonction 150x110x70mm apparent  et accessoires </v>
      </c>
      <c r="C78" s="52" t="str">
        <f>'BPU '!C117</f>
        <v>pce</v>
      </c>
      <c r="D78" s="109">
        <v>5</v>
      </c>
      <c r="E78" s="117">
        <f>'BPU '!D117</f>
        <v>0</v>
      </c>
      <c r="F78" s="119">
        <f t="shared" si="1"/>
        <v>0</v>
      </c>
    </row>
    <row r="79" spans="1:6">
      <c r="A79" s="92" t="str">
        <f>'BPU '!A118</f>
        <v>15.3</v>
      </c>
      <c r="B79" s="95" t="str">
        <f>'BPU '!B118</f>
        <v xml:space="preserve">Boite de jonction 160x130x70mm encastré et accessoires </v>
      </c>
      <c r="C79" s="52" t="str">
        <f>'BPU '!C118</f>
        <v>pce</v>
      </c>
      <c r="D79" s="109">
        <v>0</v>
      </c>
      <c r="E79" s="117">
        <f>'BPU '!D118</f>
        <v>0</v>
      </c>
      <c r="F79" s="119">
        <f t="shared" si="1"/>
        <v>0</v>
      </c>
    </row>
    <row r="80" spans="1:6">
      <c r="A80" s="92" t="str">
        <f>'BPU '!A119</f>
        <v>15.4</v>
      </c>
      <c r="B80" s="95" t="str">
        <f>'BPU '!B119</f>
        <v>Boite d'encastrement</v>
      </c>
      <c r="C80" s="52" t="str">
        <f>'BPU '!C119</f>
        <v>pce</v>
      </c>
      <c r="D80" s="109">
        <v>0</v>
      </c>
      <c r="E80" s="117">
        <f>'BPU '!D119</f>
        <v>0</v>
      </c>
      <c r="F80" s="119">
        <f t="shared" si="1"/>
        <v>0</v>
      </c>
    </row>
    <row r="81" spans="1:6" s="2" customFormat="1">
      <c r="A81" s="27" t="str">
        <f>'BPU '!A120</f>
        <v>16.0</v>
      </c>
      <c r="B81" s="97" t="str">
        <f>'BPU '!B120</f>
        <v xml:space="preserve"> Maintenance</v>
      </c>
      <c r="C81" s="49"/>
      <c r="D81" s="108"/>
      <c r="E81" s="118"/>
      <c r="F81" s="119"/>
    </row>
    <row r="82" spans="1:6">
      <c r="A82" s="92" t="str">
        <f>'BPU '!A121</f>
        <v>16.1</v>
      </c>
      <c r="B82" s="95" t="str">
        <f>'BPU '!B121</f>
        <v>Fourniture d'un set d'outil de Maintenance</v>
      </c>
      <c r="C82" s="52" t="str">
        <f>'BPU '!C121</f>
        <v>pce</v>
      </c>
      <c r="D82" s="109">
        <v>1</v>
      </c>
      <c r="E82" s="117">
        <f>'BPU '!D121</f>
        <v>0</v>
      </c>
      <c r="F82" s="119">
        <f t="shared" si="1"/>
        <v>0</v>
      </c>
    </row>
    <row r="83" spans="1:6">
      <c r="A83" s="6"/>
      <c r="B83" s="67" t="s">
        <v>260</v>
      </c>
      <c r="C83" s="31"/>
      <c r="D83" s="109"/>
      <c r="E83" s="117"/>
      <c r="F83" s="120">
        <f>SUBTOTAL(9,F52:F82)</f>
        <v>0</v>
      </c>
    </row>
    <row r="84" spans="1:6">
      <c r="A84" s="6"/>
      <c r="B84" s="67" t="s">
        <v>261</v>
      </c>
      <c r="C84" s="31"/>
      <c r="D84" s="109"/>
      <c r="E84" s="117"/>
      <c r="F84" s="120">
        <f>F49+F83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5B53-4905-42E7-8D76-376CA3623B99}">
  <sheetPr>
    <tabColor rgb="FF00B050"/>
  </sheetPr>
  <dimension ref="A1:F84"/>
  <sheetViews>
    <sheetView topLeftCell="A62" workbookViewId="0">
      <selection activeCell="I79" sqref="I79"/>
    </sheetView>
  </sheetViews>
  <sheetFormatPr baseColWidth="10" defaultColWidth="11.44140625" defaultRowHeight="14.4"/>
  <cols>
    <col min="1" max="1" width="7.33203125" bestFit="1" customWidth="1"/>
    <col min="2" max="2" width="67" style="96" customWidth="1"/>
    <col min="3" max="3" width="5.88671875" bestFit="1" customWidth="1"/>
    <col min="4" max="4" width="8.88671875" bestFit="1" customWidth="1"/>
    <col min="5" max="5" width="9.5546875" customWidth="1"/>
  </cols>
  <sheetData>
    <row r="1" spans="1:6">
      <c r="A1" s="90"/>
      <c r="B1" s="94" t="s">
        <v>19</v>
      </c>
      <c r="C1" s="87"/>
      <c r="D1" s="87"/>
      <c r="E1" s="15"/>
    </row>
    <row r="2" spans="1:6" s="83" customFormat="1" ht="28.8">
      <c r="A2" s="16" t="str">
        <f>'BPU '!A2</f>
        <v>N°</v>
      </c>
      <c r="B2" s="98" t="str">
        <f>'BPU '!B2</f>
        <v>DESIGNATION DES OUVRAGES</v>
      </c>
      <c r="C2" s="49" t="str">
        <f>'BPU '!C2</f>
        <v>Unité</v>
      </c>
      <c r="D2" s="100" t="s">
        <v>256</v>
      </c>
      <c r="E2" s="66" t="s">
        <v>257</v>
      </c>
      <c r="F2" s="66" t="s">
        <v>258</v>
      </c>
    </row>
    <row r="3" spans="1:6" s="83" customFormat="1">
      <c r="A3" s="16"/>
      <c r="B3" s="98" t="str">
        <f>'BPU '!B3</f>
        <v>BACK UP SOLAIRE</v>
      </c>
      <c r="C3" s="52"/>
      <c r="D3" s="93"/>
      <c r="E3" s="93"/>
      <c r="F3" s="101"/>
    </row>
    <row r="4" spans="1:6" s="84" customFormat="1" ht="57.6">
      <c r="A4" s="16" t="str">
        <f>'BPU '!A4</f>
        <v>0.0</v>
      </c>
      <c r="B4" s="98" t="str">
        <f>'BPU '!B4</f>
        <v xml:space="preserve">Transport,installation et nettoyage de chantier : comprend les frais de transport du matériel à partir des entrepôts de Bujumbura vers les lieux de travail,installation de chantier, nettoyage après travaux et les frais de facilitation sur terrain. </v>
      </c>
      <c r="C4" s="49"/>
      <c r="D4" s="103"/>
      <c r="E4" s="115"/>
      <c r="F4" s="12"/>
    </row>
    <row r="5" spans="1:6" s="83" customFormat="1">
      <c r="A5" s="91" t="str">
        <f>'BPU '!A9</f>
        <v>0.5</v>
      </c>
      <c r="B5" s="88" t="str">
        <f>'BPU '!B9</f>
        <v>CEM NYABISAKA</v>
      </c>
      <c r="C5" s="52" t="str">
        <f>'BPU '!C9</f>
        <v>ff</v>
      </c>
      <c r="D5" s="104">
        <v>1</v>
      </c>
      <c r="E5" s="117">
        <f>'BPU '!D9</f>
        <v>0</v>
      </c>
      <c r="F5" s="119">
        <f>D5*E5</f>
        <v>0</v>
      </c>
    </row>
    <row r="6" spans="1:6" s="84" customFormat="1">
      <c r="A6" s="16" t="str">
        <f>'BPU '!A16</f>
        <v>1.0</v>
      </c>
      <c r="B6" s="98" t="str">
        <f>'BPU '!B16</f>
        <v xml:space="preserve">Eléments de production </v>
      </c>
      <c r="C6" s="49"/>
      <c r="D6" s="105"/>
      <c r="E6" s="118"/>
      <c r="F6" s="119"/>
    </row>
    <row r="7" spans="1:6" s="83" customFormat="1">
      <c r="A7" s="91" t="str">
        <f>'BPU '!A17</f>
        <v>1.1</v>
      </c>
      <c r="B7" s="88" t="str">
        <f>'BPU '!B17</f>
        <v>Fourniture, pose et essais des batteries type Lithium LiFePo4 200AH/48V</v>
      </c>
      <c r="C7" s="52" t="str">
        <f>'BPU '!C17</f>
        <v>pc</v>
      </c>
      <c r="D7" s="106">
        <v>6</v>
      </c>
      <c r="E7" s="117">
        <f>'BPU '!D17</f>
        <v>0</v>
      </c>
      <c r="F7" s="119">
        <f t="shared" ref="F7:F46" si="0">D7*E7</f>
        <v>0</v>
      </c>
    </row>
    <row r="8" spans="1:6" s="83" customFormat="1">
      <c r="A8" s="91" t="str">
        <f>'BPU '!A18</f>
        <v>1.2</v>
      </c>
      <c r="B8" s="88" t="str">
        <f>'BPU '!B18</f>
        <v>Fourniture, pose et essai des panneaux solaires photovoltaique 595Wc</v>
      </c>
      <c r="C8" s="52" t="str">
        <f>'BPU '!C18</f>
        <v>pc</v>
      </c>
      <c r="D8" s="106">
        <v>21</v>
      </c>
      <c r="E8" s="117">
        <f>'BPU '!D18</f>
        <v>0</v>
      </c>
      <c r="F8" s="119">
        <f t="shared" si="0"/>
        <v>0</v>
      </c>
    </row>
    <row r="9" spans="1:6" s="83" customFormat="1" ht="28.8">
      <c r="A9" s="91" t="str">
        <f>'BPU '!A19</f>
        <v>1.3</v>
      </c>
      <c r="B9" s="88" t="str">
        <f>'BPU '!B19</f>
        <v>Fourniture, pose et essais des Convertisseurs 5KVA/48V-220V (Regulateur MPPT incorporé ou séparé)</v>
      </c>
      <c r="C9" s="52" t="str">
        <f>'BPU '!C19</f>
        <v>pc</v>
      </c>
      <c r="D9" s="106">
        <v>1</v>
      </c>
      <c r="E9" s="117">
        <f>'BPU '!D19</f>
        <v>0</v>
      </c>
      <c r="F9" s="119">
        <f t="shared" si="0"/>
        <v>0</v>
      </c>
    </row>
    <row r="10" spans="1:6" s="83" customFormat="1" ht="28.8">
      <c r="A10" s="91" t="str">
        <f>'BPU '!A20</f>
        <v>1.4</v>
      </c>
      <c r="B10" s="88" t="str">
        <f>'BPU '!B20</f>
        <v>Fourniture , pose et essai des Convertisseurs 10KVA/(48)V-220V (Regulateur MPPT incorporé ou séparé)</v>
      </c>
      <c r="C10" s="52" t="str">
        <f>'BPU '!C20</f>
        <v>pc</v>
      </c>
      <c r="D10" s="106">
        <v>1</v>
      </c>
      <c r="E10" s="117">
        <f>'BPU '!D20</f>
        <v>0</v>
      </c>
      <c r="F10" s="119">
        <f t="shared" si="0"/>
        <v>0</v>
      </c>
    </row>
    <row r="11" spans="1:6" s="83" customFormat="1" ht="28.8">
      <c r="A11" s="91" t="str">
        <f>'BPU '!A21</f>
        <v>1.5</v>
      </c>
      <c r="B11" s="88" t="str">
        <f>'BPU '!B21</f>
        <v>Fourniture , pose et essai des Convertisseurs 12KVA/(48)V-220V (Regulateur MPPT incorporé ou séparé)</v>
      </c>
      <c r="C11" s="52" t="str">
        <f>'BPU '!C21</f>
        <v>pc</v>
      </c>
      <c r="D11" s="106">
        <v>0</v>
      </c>
      <c r="E11" s="117">
        <f>'BPU '!D21</f>
        <v>0</v>
      </c>
      <c r="F11" s="119">
        <f t="shared" si="0"/>
        <v>0</v>
      </c>
    </row>
    <row r="12" spans="1:6" s="83" customFormat="1">
      <c r="A12" s="91" t="str">
        <f>'BPU '!A22</f>
        <v>1.6</v>
      </c>
      <c r="B12" s="88" t="str">
        <f>'BPU '!B22</f>
        <v>Ventilateur mural 55W-220V pour local technque</v>
      </c>
      <c r="C12" s="52" t="str">
        <f>'BPU '!C22</f>
        <v>pc</v>
      </c>
      <c r="D12" s="106">
        <v>2</v>
      </c>
      <c r="E12" s="117">
        <f>'BPU '!D22</f>
        <v>0</v>
      </c>
      <c r="F12" s="119">
        <f t="shared" si="0"/>
        <v>0</v>
      </c>
    </row>
    <row r="13" spans="1:6" s="84" customFormat="1" ht="28.8">
      <c r="A13" s="16" t="str">
        <f>'BPU '!A23</f>
        <v>2.0</v>
      </c>
      <c r="B13" s="98" t="str">
        <f>'BPU '!B23</f>
        <v>Câbles et Filerie: comprends  la fourniture,la pose et essai des câbles et filerie en DC et en AC</v>
      </c>
      <c r="C13" s="49"/>
      <c r="D13" s="105"/>
      <c r="E13" s="118"/>
      <c r="F13" s="119"/>
    </row>
    <row r="14" spans="1:6" s="83" customFormat="1">
      <c r="A14" s="91" t="str">
        <f>'BPU '!A24</f>
        <v>2.1</v>
      </c>
      <c r="B14" s="88" t="str">
        <f>'BPU '!B24</f>
        <v>Câble souple DC _1x6mm² + son soulier de cable</v>
      </c>
      <c r="C14" s="52" t="str">
        <f>'BPU '!C24</f>
        <v>ml</v>
      </c>
      <c r="D14" s="104">
        <v>36</v>
      </c>
      <c r="E14" s="117">
        <f>'BPU '!D24</f>
        <v>0</v>
      </c>
      <c r="F14" s="119">
        <f t="shared" si="0"/>
        <v>0</v>
      </c>
    </row>
    <row r="15" spans="1:6" s="83" customFormat="1">
      <c r="A15" s="91" t="str">
        <f>'BPU '!A25</f>
        <v>2.2</v>
      </c>
      <c r="B15" s="88" t="str">
        <f>'BPU '!B25</f>
        <v>Câble souple DC _1x10mm² + son soulier de cable</v>
      </c>
      <c r="C15" s="52" t="str">
        <f>'BPU '!C25</f>
        <v>ml</v>
      </c>
      <c r="D15" s="104">
        <v>8</v>
      </c>
      <c r="E15" s="117">
        <f>'BPU '!D25</f>
        <v>0</v>
      </c>
      <c r="F15" s="119">
        <f t="shared" si="0"/>
        <v>0</v>
      </c>
    </row>
    <row r="16" spans="1:6" s="83" customFormat="1">
      <c r="A16" s="91" t="str">
        <f>'BPU '!A26</f>
        <v>2.3</v>
      </c>
      <c r="B16" s="88" t="str">
        <f>'BPU '!B26</f>
        <v>Câble souple DC _1x50mm²  + son soulier de cable</v>
      </c>
      <c r="C16" s="52" t="str">
        <f>'BPU '!C26</f>
        <v>ml</v>
      </c>
      <c r="D16" s="104">
        <v>4</v>
      </c>
      <c r="E16" s="117">
        <f>'BPU '!D26</f>
        <v>0</v>
      </c>
      <c r="F16" s="119">
        <f t="shared" si="0"/>
        <v>0</v>
      </c>
    </row>
    <row r="17" spans="1:6" s="83" customFormat="1">
      <c r="A17" s="91" t="str">
        <f>'BPU '!A27</f>
        <v>2.4</v>
      </c>
      <c r="B17" s="88" t="str">
        <f>'BPU '!B27</f>
        <v>Câble souple DC _1x70mm²  + son soulier de cable</v>
      </c>
      <c r="C17" s="52" t="str">
        <f>'BPU '!C27</f>
        <v>ml</v>
      </c>
      <c r="D17" s="104">
        <v>6</v>
      </c>
      <c r="E17" s="117">
        <f>'BPU '!D27</f>
        <v>0</v>
      </c>
      <c r="F17" s="119">
        <f t="shared" si="0"/>
        <v>0</v>
      </c>
    </row>
    <row r="18" spans="1:6" s="83" customFormat="1">
      <c r="A18" s="91" t="str">
        <f>'BPU '!A28</f>
        <v>2.5</v>
      </c>
      <c r="B18" s="88" t="str">
        <f>'BPU '!B28</f>
        <v>Câble souple AC 3x 4mm²</v>
      </c>
      <c r="C18" s="52" t="str">
        <f>'BPU '!C28</f>
        <v>ml</v>
      </c>
      <c r="D18" s="104">
        <v>10</v>
      </c>
      <c r="E18" s="117">
        <f>'BPU '!D28</f>
        <v>0</v>
      </c>
      <c r="F18" s="119">
        <f t="shared" si="0"/>
        <v>0</v>
      </c>
    </row>
    <row r="19" spans="1:6" s="83" customFormat="1">
      <c r="A19" s="91" t="str">
        <f>'BPU '!A29</f>
        <v>2.6</v>
      </c>
      <c r="B19" s="88" t="str">
        <f>'BPU '!B29</f>
        <v>Câble Souple AC 3x 6mm²</v>
      </c>
      <c r="C19" s="52" t="str">
        <f>'BPU '!C29</f>
        <v>ml</v>
      </c>
      <c r="D19" s="104">
        <v>10</v>
      </c>
      <c r="E19" s="117">
        <f>'BPU '!D29</f>
        <v>0</v>
      </c>
      <c r="F19" s="119">
        <f t="shared" si="0"/>
        <v>0</v>
      </c>
    </row>
    <row r="20" spans="1:6" s="83" customFormat="1">
      <c r="A20" s="91" t="str">
        <f>'BPU '!A30</f>
        <v>2.7</v>
      </c>
      <c r="B20" s="88" t="str">
        <f>'BPU '!B30</f>
        <v xml:space="preserve">Câble 1x 16 mm2 vert-jaune de liaison équipotentielle  </v>
      </c>
      <c r="C20" s="52" t="str">
        <f>'BPU '!C30</f>
        <v>ml</v>
      </c>
      <c r="D20" s="104">
        <v>15</v>
      </c>
      <c r="E20" s="117">
        <f>'BPU '!D30</f>
        <v>0</v>
      </c>
      <c r="F20" s="119">
        <f t="shared" si="0"/>
        <v>0</v>
      </c>
    </row>
    <row r="21" spans="1:6" s="83" customFormat="1">
      <c r="A21" s="91" t="str">
        <f>'BPU '!A31</f>
        <v>2.8</v>
      </c>
      <c r="B21" s="88" t="str">
        <f>'BPU '!B31</f>
        <v xml:space="preserve">Câble 1x 25mm2 vert-jaune de liaison à la terre </v>
      </c>
      <c r="C21" s="52" t="str">
        <f>'BPU '!C31</f>
        <v>ml</v>
      </c>
      <c r="D21" s="104">
        <v>25</v>
      </c>
      <c r="E21" s="117">
        <f>'BPU '!D31</f>
        <v>0</v>
      </c>
      <c r="F21" s="119">
        <f t="shared" si="0"/>
        <v>0</v>
      </c>
    </row>
    <row r="22" spans="1:6" s="84" customFormat="1">
      <c r="A22" s="16" t="str">
        <f>'BPU '!A32</f>
        <v>3.0</v>
      </c>
      <c r="B22" s="98" t="str">
        <f>'BPU '!B32</f>
        <v>Tableau divisionnaire</v>
      </c>
      <c r="C22" s="49"/>
      <c r="D22" s="105"/>
      <c r="E22" s="118"/>
      <c r="F22" s="119"/>
    </row>
    <row r="23" spans="1:6" s="83" customFormat="1" ht="28.8">
      <c r="A23" s="91" t="str">
        <f>'BPU '!A33</f>
        <v>3.1</v>
      </c>
      <c r="B23" s="88" t="str">
        <f>'BPU '!B33</f>
        <v>Fourniture et pose de TD 1 rangées de 12 modules IP 65 équipé de rail DIN pour recevoir les équipement de protection DC</v>
      </c>
      <c r="C23" s="52" t="str">
        <f>'BPU '!C33</f>
        <v>pc</v>
      </c>
      <c r="D23" s="104">
        <v>2</v>
      </c>
      <c r="E23" s="117">
        <f>'BPU '!D33</f>
        <v>0</v>
      </c>
      <c r="F23" s="119">
        <f t="shared" si="0"/>
        <v>0</v>
      </c>
    </row>
    <row r="24" spans="1:6" s="83" customFormat="1" ht="28.8">
      <c r="A24" s="91" t="str">
        <f>'BPU '!A34</f>
        <v>3.2</v>
      </c>
      <c r="B24" s="88" t="str">
        <f>'BPU '!B34</f>
        <v>Fourniture et pose de TD 1 rangées de 12 modules IP 65 équipé de rail DIN pour recevoir les équipement de protection AC</v>
      </c>
      <c r="C24" s="52" t="str">
        <f>'BPU '!C34</f>
        <v>pc</v>
      </c>
      <c r="D24" s="104">
        <v>0</v>
      </c>
      <c r="E24" s="117">
        <f>'BPU '!D34</f>
        <v>0</v>
      </c>
      <c r="F24" s="119">
        <f t="shared" si="0"/>
        <v>0</v>
      </c>
    </row>
    <row r="25" spans="1:6" s="83" customFormat="1" ht="28.8">
      <c r="A25" s="91" t="str">
        <f>'BPU '!A35</f>
        <v>3.3</v>
      </c>
      <c r="B25" s="88" t="str">
        <f>'BPU '!B35</f>
        <v>Fourniture et pose de TD 2 rangées de 24 modules IP 65 équipé de rail DIN pour recevoir les équipement de protection AC</v>
      </c>
      <c r="C25" s="52" t="str">
        <f>'BPU '!C35</f>
        <v>pc</v>
      </c>
      <c r="D25" s="104">
        <v>2</v>
      </c>
      <c r="E25" s="117">
        <f>'BPU '!D35</f>
        <v>0</v>
      </c>
      <c r="F25" s="119">
        <f t="shared" si="0"/>
        <v>0</v>
      </c>
    </row>
    <row r="26" spans="1:6" s="84" customFormat="1">
      <c r="A26" s="16" t="str">
        <f>'BPU '!A36</f>
        <v>4.0</v>
      </c>
      <c r="B26" s="98" t="str">
        <f>'BPU '!B36</f>
        <v>Chemins de câbles</v>
      </c>
      <c r="C26" s="49"/>
      <c r="D26" s="105"/>
      <c r="E26" s="118"/>
      <c r="F26" s="119"/>
    </row>
    <row r="27" spans="1:6" s="83" customFormat="1">
      <c r="A27" s="91" t="str">
        <f>'BPU '!A37</f>
        <v>4.1</v>
      </c>
      <c r="B27" s="88" t="str">
        <f>'BPU '!B37</f>
        <v>Fourniture  et pose des goulottes 60x60mm et accessoires de fixation</v>
      </c>
      <c r="C27" s="52" t="str">
        <f>'BPU '!C37</f>
        <v>pc</v>
      </c>
      <c r="D27" s="104">
        <v>5</v>
      </c>
      <c r="E27" s="117">
        <f>'BPU '!D37</f>
        <v>0</v>
      </c>
      <c r="F27" s="119">
        <f t="shared" si="0"/>
        <v>0</v>
      </c>
    </row>
    <row r="28" spans="1:6" s="83" customFormat="1">
      <c r="A28" s="91" t="str">
        <f>'BPU '!A38</f>
        <v>4.2</v>
      </c>
      <c r="B28" s="88" t="str">
        <f>'BPU '!B38</f>
        <v>Fourniture  et pose des goulottes 38x25 et accessoires de fixation</v>
      </c>
      <c r="C28" s="52" t="str">
        <f>'BPU '!C38</f>
        <v>pc</v>
      </c>
      <c r="D28" s="104">
        <v>5</v>
      </c>
      <c r="E28" s="117">
        <f>'BPU '!D38</f>
        <v>0</v>
      </c>
      <c r="F28" s="119">
        <f t="shared" si="0"/>
        <v>0</v>
      </c>
    </row>
    <row r="29" spans="1:6" s="84" customFormat="1" ht="28.8">
      <c r="A29" s="16" t="str">
        <f>'BPU '!A39</f>
        <v>5.0</v>
      </c>
      <c r="B29" s="98" t="str">
        <f>'BPU '!B39</f>
        <v>Eléments de Protection:comprends  la fourniture,la pose et essai des fusibles et disjoncteurs  en DC et en AC</v>
      </c>
      <c r="C29" s="49"/>
      <c r="D29" s="105"/>
      <c r="E29" s="118"/>
      <c r="F29" s="119">
        <f t="shared" si="0"/>
        <v>0</v>
      </c>
    </row>
    <row r="30" spans="1:6" s="83" customFormat="1">
      <c r="A30" s="91" t="str">
        <f>'BPU '!A40</f>
        <v>5.1</v>
      </c>
      <c r="B30" s="88" t="str">
        <f>'BPU '!B40</f>
        <v xml:space="preserve">Fourniture , pose et essai d'un porte fusible  et fusible DC 20 A – 600 -1000V DC  </v>
      </c>
      <c r="C30" s="52" t="str">
        <f>'BPU '!C40</f>
        <v>pc</v>
      </c>
      <c r="D30" s="104">
        <v>2</v>
      </c>
      <c r="E30" s="117">
        <f>'BPU '!D40</f>
        <v>0</v>
      </c>
      <c r="F30" s="119">
        <f t="shared" si="0"/>
        <v>0</v>
      </c>
    </row>
    <row r="31" spans="1:6" s="83" customFormat="1">
      <c r="A31" s="91" t="str">
        <f>'BPU '!A41</f>
        <v>5.2</v>
      </c>
      <c r="B31" s="88" t="str">
        <f>'BPU '!B41</f>
        <v xml:space="preserve">Fourniture , pose et essai du disjoncteur DC 20 A – 2P  600 -1000V DC </v>
      </c>
      <c r="C31" s="52" t="str">
        <f>'BPU '!C41</f>
        <v>pc</v>
      </c>
      <c r="D31" s="104">
        <v>1</v>
      </c>
      <c r="E31" s="117">
        <f>'BPU '!D41</f>
        <v>0</v>
      </c>
      <c r="F31" s="119">
        <f t="shared" si="0"/>
        <v>0</v>
      </c>
    </row>
    <row r="32" spans="1:6" s="83" customFormat="1">
      <c r="A32" s="91" t="str">
        <f>'BPU '!A42</f>
        <v>5.3</v>
      </c>
      <c r="B32" s="88" t="str">
        <f>'BPU '!B42</f>
        <v xml:space="preserve">Fourniture , pose et essai du disjoncteur DC 40 A – 2P 600 -1000V DC </v>
      </c>
      <c r="C32" s="52" t="str">
        <f>'BPU '!C42</f>
        <v>pc</v>
      </c>
      <c r="D32" s="104">
        <v>1</v>
      </c>
      <c r="E32" s="117">
        <f>'BPU '!D42</f>
        <v>0</v>
      </c>
      <c r="F32" s="119">
        <f t="shared" si="0"/>
        <v>0</v>
      </c>
    </row>
    <row r="33" spans="1:6" s="83" customFormat="1">
      <c r="A33" s="91" t="str">
        <f>'BPU '!A43</f>
        <v>5.4</v>
      </c>
      <c r="B33" s="88" t="str">
        <f>'BPU '!B43</f>
        <v xml:space="preserve">Fourniture , pose et essai du disjoncteur DC 63 A – 2P 600 -1000V DC </v>
      </c>
      <c r="C33" s="52" t="str">
        <f>'BPU '!C43</f>
        <v>pc</v>
      </c>
      <c r="D33" s="104">
        <v>0</v>
      </c>
      <c r="E33" s="117">
        <f>'BPU '!D43</f>
        <v>0</v>
      </c>
      <c r="F33" s="119">
        <f t="shared" si="0"/>
        <v>0</v>
      </c>
    </row>
    <row r="34" spans="1:6" s="83" customFormat="1">
      <c r="A34" s="91" t="str">
        <f>'BPU '!A44</f>
        <v>5.5</v>
      </c>
      <c r="B34" s="88" t="str">
        <f>'BPU '!B44</f>
        <v>Fourniture , pose et essai du Parafoudre SPD 700-1000VDC20kA type 2</v>
      </c>
      <c r="C34" s="52" t="str">
        <f>'BPU '!C44</f>
        <v>pc</v>
      </c>
      <c r="D34" s="104">
        <v>2</v>
      </c>
      <c r="E34" s="117">
        <f>'BPU '!D44</f>
        <v>0</v>
      </c>
      <c r="F34" s="119">
        <f t="shared" si="0"/>
        <v>0</v>
      </c>
    </row>
    <row r="35" spans="1:6" s="83" customFormat="1">
      <c r="A35" s="91" t="str">
        <f>'BPU '!A45</f>
        <v>5.6</v>
      </c>
      <c r="B35" s="88" t="str">
        <f>'BPU '!B45</f>
        <v xml:space="preserve">Fourniture , pose et essai d'unporte fusible et fusible  DC 150 A </v>
      </c>
      <c r="C35" s="52" t="str">
        <f>'BPU '!C45</f>
        <v>pc</v>
      </c>
      <c r="D35" s="104">
        <v>1</v>
      </c>
      <c r="E35" s="117">
        <f>'BPU '!D45</f>
        <v>0</v>
      </c>
      <c r="F35" s="119">
        <f t="shared" si="0"/>
        <v>0</v>
      </c>
    </row>
    <row r="36" spans="1:6" s="83" customFormat="1">
      <c r="A36" s="91" t="str">
        <f>'BPU '!A46</f>
        <v>5.7</v>
      </c>
      <c r="B36" s="88" t="str">
        <f>'BPU '!B46</f>
        <v xml:space="preserve">Fourniture , pose et essai d'unporte fusible et fusible  DC 300 A </v>
      </c>
      <c r="C36" s="52" t="str">
        <f>'BPU '!C46</f>
        <v>pc</v>
      </c>
      <c r="D36" s="104">
        <v>1</v>
      </c>
      <c r="E36" s="117">
        <f>'BPU '!D46</f>
        <v>0</v>
      </c>
      <c r="F36" s="119">
        <f t="shared" si="0"/>
        <v>0</v>
      </c>
    </row>
    <row r="37" spans="1:6" s="83" customFormat="1">
      <c r="A37" s="91" t="str">
        <f>'BPU '!A47</f>
        <v>5.8</v>
      </c>
      <c r="B37" s="88" t="str">
        <f>'BPU '!B47</f>
        <v>Fourniture , pose et essai du disjoncteur DC 160A</v>
      </c>
      <c r="C37" s="52" t="str">
        <f>'BPU '!C47</f>
        <v>pc</v>
      </c>
      <c r="D37" s="104">
        <v>1</v>
      </c>
      <c r="E37" s="117">
        <f>'BPU '!D47</f>
        <v>0</v>
      </c>
      <c r="F37" s="119">
        <f t="shared" si="0"/>
        <v>0</v>
      </c>
    </row>
    <row r="38" spans="1:6" s="83" customFormat="1">
      <c r="A38" s="91" t="str">
        <f>'BPU '!A48</f>
        <v>5.9</v>
      </c>
      <c r="B38" s="88" t="str">
        <f>'BPU '!B48</f>
        <v>Fourniture , pose et essai du disjoncteur DC 300A</v>
      </c>
      <c r="C38" s="52" t="str">
        <f>'BPU '!C48</f>
        <v>pc</v>
      </c>
      <c r="D38" s="104">
        <v>1</v>
      </c>
      <c r="E38" s="117">
        <f>'BPU '!D48</f>
        <v>0</v>
      </c>
      <c r="F38" s="119">
        <f t="shared" si="0"/>
        <v>0</v>
      </c>
    </row>
    <row r="39" spans="1:6" s="83" customFormat="1">
      <c r="A39" s="91" t="str">
        <f>'BPU '!A49</f>
        <v>5.10</v>
      </c>
      <c r="B39" s="88" t="str">
        <f>'BPU '!B49</f>
        <v xml:space="preserve">Fourniture , pose et essai du disjoncteur AC 32A </v>
      </c>
      <c r="C39" s="52" t="str">
        <f>'BPU '!C49</f>
        <v>pc</v>
      </c>
      <c r="D39" s="104">
        <v>2</v>
      </c>
      <c r="E39" s="117">
        <f>'BPU '!D49</f>
        <v>0</v>
      </c>
      <c r="F39" s="119">
        <f t="shared" si="0"/>
        <v>0</v>
      </c>
    </row>
    <row r="40" spans="1:6" s="83" customFormat="1">
      <c r="A40" s="91" t="str">
        <f>'BPU '!A50</f>
        <v>5.11</v>
      </c>
      <c r="B40" s="88" t="str">
        <f>'BPU '!B50</f>
        <v xml:space="preserve">Fourniture , pose et essai du disjoncteur AC 63A </v>
      </c>
      <c r="C40" s="52" t="str">
        <f>'BPU '!C50</f>
        <v>pc</v>
      </c>
      <c r="D40" s="104">
        <v>2</v>
      </c>
      <c r="E40" s="117">
        <f>'BPU '!D50</f>
        <v>0</v>
      </c>
      <c r="F40" s="119">
        <f t="shared" si="0"/>
        <v>0</v>
      </c>
    </row>
    <row r="41" spans="1:6" s="83" customFormat="1">
      <c r="A41" s="91" t="str">
        <f>'BPU '!A51</f>
        <v>5.12</v>
      </c>
      <c r="B41" s="88" t="str">
        <f>'BPU '!B51</f>
        <v>Fourniture , pose et essai d'un inverseur 63A</v>
      </c>
      <c r="C41" s="52" t="str">
        <f>'BPU '!C51</f>
        <v>pc</v>
      </c>
      <c r="D41" s="104">
        <v>2</v>
      </c>
      <c r="E41" s="117">
        <f>'BPU '!D51</f>
        <v>0</v>
      </c>
      <c r="F41" s="119">
        <f t="shared" si="0"/>
        <v>0</v>
      </c>
    </row>
    <row r="42" spans="1:6" s="84" customFormat="1" ht="43.2">
      <c r="A42" s="16" t="str">
        <f>'BPU '!A52</f>
        <v>6.0</v>
      </c>
      <c r="B42" s="98" t="str">
        <f>'BPU '!B52</f>
        <v>Support des batteries et modules solaires: Le poste comprend la fabrication , la fourniture et la pose des supports  pour les batteries et les modules PV.</v>
      </c>
      <c r="C42" s="49"/>
      <c r="D42" s="105"/>
      <c r="E42" s="118"/>
      <c r="F42" s="119"/>
    </row>
    <row r="43" spans="1:6" s="84" customFormat="1" ht="28.8">
      <c r="A43" s="16" t="str">
        <f>'BPU '!A53</f>
        <v>6.1</v>
      </c>
      <c r="B43" s="98" t="str">
        <f>'BPU '!B53</f>
        <v>Support des batteries: Le poste comprend la fabrication , la fourniture et la pose d'un rack  métallique pour les batteries.</v>
      </c>
      <c r="C43" s="49"/>
      <c r="D43" s="105"/>
      <c r="E43" s="118"/>
      <c r="F43" s="119"/>
    </row>
    <row r="44" spans="1:6" s="83" customFormat="1">
      <c r="A44" s="91" t="str">
        <f>'BPU '!A58</f>
        <v>6.1.5</v>
      </c>
      <c r="B44" s="88" t="str">
        <f>'BPU '!B58</f>
        <v>CEM NYABISAKA</v>
      </c>
      <c r="C44" s="52" t="str">
        <f>'BPU '!C58</f>
        <v>ff</v>
      </c>
      <c r="D44" s="104">
        <v>1</v>
      </c>
      <c r="E44" s="117">
        <f>'BPU '!D58</f>
        <v>0</v>
      </c>
      <c r="F44" s="119">
        <f t="shared" si="0"/>
        <v>0</v>
      </c>
    </row>
    <row r="45" spans="1:6" s="84" customFormat="1" ht="43.2">
      <c r="A45" s="16" t="str">
        <f>'BPU '!A65</f>
        <v>6.2</v>
      </c>
      <c r="B45" s="98" t="str">
        <f>'BPU '!B65</f>
        <v>Support des panneaux : Le poste comprend la fourniture et la pose d'une structure de support réalisée en aluminium anodisé ou en acier galvanisé à chaud, présentant une haute résistance à la corrosion</v>
      </c>
      <c r="C45" s="49"/>
      <c r="D45" s="105"/>
      <c r="E45" s="118"/>
      <c r="F45" s="119"/>
    </row>
    <row r="46" spans="1:6" s="83" customFormat="1">
      <c r="A46" s="91" t="str">
        <f>'BPU '!A70</f>
        <v>6.2.5</v>
      </c>
      <c r="B46" s="88" t="str">
        <f>'BPU '!B70</f>
        <v>CEM NYABISAKA</v>
      </c>
      <c r="C46" s="52" t="str">
        <f>'BPU '!C70</f>
        <v>ff</v>
      </c>
      <c r="D46" s="104">
        <v>1</v>
      </c>
      <c r="E46" s="117">
        <f>'BPU '!D70</f>
        <v>0</v>
      </c>
      <c r="F46" s="119">
        <f t="shared" si="0"/>
        <v>0</v>
      </c>
    </row>
    <row r="47" spans="1:6" s="84" customFormat="1" ht="43.2">
      <c r="A47" s="16" t="str">
        <f>'BPU '!A77</f>
        <v>6.3</v>
      </c>
      <c r="B47" s="98" t="str">
        <f>'BPU '!B77</f>
        <v xml:space="preserve">Chemin de circulation: Le poste comprend la fourniture et la pose sur le toit des passerelles antidérapantes en aluminium ou acier galvanisé pour maintenance solaire </v>
      </c>
      <c r="C47" s="49"/>
      <c r="D47" s="105"/>
      <c r="E47" s="118"/>
      <c r="F47" s="119"/>
    </row>
    <row r="48" spans="1:6" s="83" customFormat="1">
      <c r="A48" s="91" t="str">
        <f>'BPU '!A82</f>
        <v>6.3.5</v>
      </c>
      <c r="B48" s="88" t="str">
        <f>'BPU '!B82</f>
        <v>CEM NYABISAKA</v>
      </c>
      <c r="C48" s="52" t="str">
        <f>'BPU '!C82</f>
        <v>ff</v>
      </c>
      <c r="D48" s="104">
        <v>1</v>
      </c>
      <c r="E48" s="117">
        <f>'BPU '!D82</f>
        <v>0</v>
      </c>
      <c r="F48" s="119">
        <f t="shared" ref="F48:F82" si="1">D48*E48</f>
        <v>0</v>
      </c>
    </row>
    <row r="49" spans="1:6" s="84" customFormat="1">
      <c r="A49" s="49"/>
      <c r="B49" s="76" t="s">
        <v>259</v>
      </c>
      <c r="C49" s="49"/>
      <c r="D49" s="105"/>
      <c r="E49" s="118"/>
      <c r="F49" s="120">
        <f>SUBTOTAL(9,F5:F48)</f>
        <v>0</v>
      </c>
    </row>
    <row r="50" spans="1:6" s="84" customFormat="1">
      <c r="A50" s="27"/>
      <c r="B50" s="97" t="str">
        <f>'BPU '!B89</f>
        <v>MISE AUX NORMES ELECTRIQUES</v>
      </c>
      <c r="C50" s="49"/>
      <c r="D50" s="107"/>
      <c r="E50" s="89"/>
      <c r="F50" s="119">
        <f t="shared" si="1"/>
        <v>0</v>
      </c>
    </row>
    <row r="51" spans="1:6" s="84" customFormat="1">
      <c r="A51" s="27" t="str">
        <f>'BPU '!A90</f>
        <v>7.0</v>
      </c>
      <c r="B51" s="97" t="str">
        <f>'BPU '!B90</f>
        <v>Luminaires</v>
      </c>
      <c r="C51" s="49"/>
      <c r="D51" s="108"/>
      <c r="E51" s="118"/>
      <c r="F51" s="119">
        <f t="shared" si="1"/>
        <v>0</v>
      </c>
    </row>
    <row r="52" spans="1:6" s="83" customFormat="1">
      <c r="A52" s="92" t="str">
        <f>'BPU '!A91</f>
        <v>7.1</v>
      </c>
      <c r="B52" s="95" t="str">
        <f>'BPU '!B91</f>
        <v>Luminaires :Douille Murale/Plafond E27 avec ampoule  LED 13W</v>
      </c>
      <c r="C52" s="52" t="str">
        <f>'BPU '!C91</f>
        <v>pce</v>
      </c>
      <c r="D52" s="109">
        <v>14</v>
      </c>
      <c r="E52" s="117">
        <f>'BPU '!D91</f>
        <v>0</v>
      </c>
      <c r="F52" s="119">
        <f t="shared" si="1"/>
        <v>0</v>
      </c>
    </row>
    <row r="53" spans="1:6" s="84" customFormat="1">
      <c r="A53" s="92" t="str">
        <f>'BPU '!A92</f>
        <v>7.2</v>
      </c>
      <c r="B53" s="95" t="str">
        <f>'BPU '!B92</f>
        <v>Luminaires type étanche : Réglette avec tube LED 16w</v>
      </c>
      <c r="C53" s="52" t="str">
        <f>'BPU '!C92</f>
        <v>pce</v>
      </c>
      <c r="D53" s="109">
        <v>8</v>
      </c>
      <c r="E53" s="117">
        <f>'BPU '!D92</f>
        <v>0</v>
      </c>
      <c r="F53" s="119">
        <f t="shared" si="1"/>
        <v>0</v>
      </c>
    </row>
    <row r="54" spans="1:6" s="84" customFormat="1">
      <c r="A54" s="27" t="str">
        <f>'BPU '!A93</f>
        <v>8.0</v>
      </c>
      <c r="B54" s="97" t="str">
        <f>'BPU '!B93</f>
        <v>prises de courant</v>
      </c>
      <c r="C54" s="49"/>
      <c r="D54" s="108"/>
      <c r="E54" s="118"/>
      <c r="F54" s="119">
        <f t="shared" si="1"/>
        <v>0</v>
      </c>
    </row>
    <row r="55" spans="1:6" s="83" customFormat="1">
      <c r="A55" s="92" t="str">
        <f>'BPU '!A94</f>
        <v>8.1</v>
      </c>
      <c r="B55" s="95" t="str">
        <f>'BPU '!B94</f>
        <v>Prises de courant 2p+T type apparent IP 45</v>
      </c>
      <c r="C55" s="52" t="str">
        <f>'BPU '!C94</f>
        <v>pce</v>
      </c>
      <c r="D55" s="109">
        <v>24</v>
      </c>
      <c r="E55" s="117">
        <f>'BPU '!D94</f>
        <v>0</v>
      </c>
      <c r="F55" s="119">
        <f t="shared" si="1"/>
        <v>0</v>
      </c>
    </row>
    <row r="56" spans="1:6" s="83" customFormat="1">
      <c r="A56" s="92" t="str">
        <f>'BPU '!A95</f>
        <v>8.2</v>
      </c>
      <c r="B56" s="95" t="str">
        <f>'BPU '!B95</f>
        <v>Prises de courant 2p+T type encastré</v>
      </c>
      <c r="C56" s="52" t="str">
        <f>'BPU '!C95</f>
        <v>pce</v>
      </c>
      <c r="D56" s="109">
        <v>0</v>
      </c>
      <c r="E56" s="117">
        <f>'BPU '!D95</f>
        <v>0</v>
      </c>
      <c r="F56" s="119">
        <f t="shared" si="1"/>
        <v>0</v>
      </c>
    </row>
    <row r="57" spans="1:6" s="84" customFormat="1">
      <c r="A57" s="27" t="str">
        <f>'BPU '!A96</f>
        <v>9.0</v>
      </c>
      <c r="B57" s="97" t="str">
        <f>'BPU '!B96</f>
        <v xml:space="preserve">Interrupteurs </v>
      </c>
      <c r="C57" s="49"/>
      <c r="D57" s="108"/>
      <c r="E57" s="118"/>
      <c r="F57" s="119"/>
    </row>
    <row r="58" spans="1:6" s="83" customFormat="1">
      <c r="A58" s="92" t="str">
        <f>'BPU '!A97</f>
        <v>9.1</v>
      </c>
      <c r="B58" s="95" t="str">
        <f>'BPU '!B97</f>
        <v>Simple Allumage type apparent IP 45</v>
      </c>
      <c r="C58" s="52" t="str">
        <f>'BPU '!C97</f>
        <v>pce</v>
      </c>
      <c r="D58" s="109">
        <v>8</v>
      </c>
      <c r="E58" s="117">
        <f>'BPU '!D97</f>
        <v>0</v>
      </c>
      <c r="F58" s="119">
        <f t="shared" si="1"/>
        <v>0</v>
      </c>
    </row>
    <row r="59" spans="1:6" s="83" customFormat="1">
      <c r="A59" s="92" t="str">
        <f>'BPU '!A98</f>
        <v>9.2</v>
      </c>
      <c r="B59" s="95" t="str">
        <f>'BPU '!B98</f>
        <v>Simple Allumage type encastré</v>
      </c>
      <c r="C59" s="52" t="str">
        <f>'BPU '!C98</f>
        <v>pce</v>
      </c>
      <c r="D59" s="109">
        <v>0</v>
      </c>
      <c r="E59" s="117">
        <f>'BPU '!D98</f>
        <v>0</v>
      </c>
      <c r="F59" s="119">
        <f t="shared" si="1"/>
        <v>0</v>
      </c>
    </row>
    <row r="60" spans="1:6" s="83" customFormat="1">
      <c r="A60" s="92" t="str">
        <f>'BPU '!A99</f>
        <v>9.3</v>
      </c>
      <c r="B60" s="95" t="str">
        <f>'BPU '!B99</f>
        <v>Va et vient type encastré</v>
      </c>
      <c r="C60" s="52" t="str">
        <f>'BPU '!C99</f>
        <v>pce</v>
      </c>
      <c r="D60" s="109">
        <v>0</v>
      </c>
      <c r="E60" s="117">
        <f>'BPU '!D99</f>
        <v>0</v>
      </c>
      <c r="F60" s="119">
        <f t="shared" si="1"/>
        <v>0</v>
      </c>
    </row>
    <row r="61" spans="1:6" s="84" customFormat="1">
      <c r="A61" s="27" t="str">
        <f>'BPU '!A100</f>
        <v>10.0</v>
      </c>
      <c r="B61" s="97" t="str">
        <f>'BPU '!B100</f>
        <v>Protection auxilliaire</v>
      </c>
      <c r="C61" s="49"/>
      <c r="D61" s="108"/>
      <c r="E61" s="118"/>
      <c r="F61" s="119"/>
    </row>
    <row r="62" spans="1:6" s="83" customFormat="1">
      <c r="A62" s="92" t="str">
        <f>'BPU '!A101</f>
        <v>10.1</v>
      </c>
      <c r="B62" s="95" t="str">
        <f>'BPU '!B101</f>
        <v>Fourniture , pose et essai d'un interrupteur differentiel 32A 30mA</v>
      </c>
      <c r="C62" s="52" t="str">
        <f>'BPU '!C101</f>
        <v>pce</v>
      </c>
      <c r="D62" s="109">
        <v>2</v>
      </c>
      <c r="E62" s="117">
        <f>'BPU '!D101</f>
        <v>0</v>
      </c>
      <c r="F62" s="119">
        <f t="shared" si="1"/>
        <v>0</v>
      </c>
    </row>
    <row r="63" spans="1:6" s="84" customFormat="1">
      <c r="A63" s="92" t="str">
        <f>'BPU '!A102</f>
        <v>10.2</v>
      </c>
      <c r="B63" s="95" t="str">
        <f>'BPU '!B102</f>
        <v>Fourniture , pose et essai d'un interrupteur differentiel 63A 30mA</v>
      </c>
      <c r="C63" s="52" t="str">
        <f>'BPU '!C102</f>
        <v>pce</v>
      </c>
      <c r="D63" s="110">
        <v>2</v>
      </c>
      <c r="E63" s="117">
        <f>'BPU '!D102</f>
        <v>0</v>
      </c>
      <c r="F63" s="119">
        <f t="shared" si="1"/>
        <v>0</v>
      </c>
    </row>
    <row r="64" spans="1:6" s="83" customFormat="1">
      <c r="A64" s="92" t="str">
        <f>'BPU '!A103</f>
        <v>10.3</v>
      </c>
      <c r="B64" s="95" t="str">
        <f>'BPU '!B103</f>
        <v xml:space="preserve">Fourniture , pose et essai du disjoncteur AC 10A </v>
      </c>
      <c r="C64" s="52" t="str">
        <f>'BPU '!C103</f>
        <v>pce</v>
      </c>
      <c r="D64" s="110">
        <v>3</v>
      </c>
      <c r="E64" s="117">
        <f>'BPU '!D103</f>
        <v>0</v>
      </c>
      <c r="F64" s="119">
        <f t="shared" si="1"/>
        <v>0</v>
      </c>
    </row>
    <row r="65" spans="1:6" s="84" customFormat="1">
      <c r="A65" s="92" t="str">
        <f>'BPU '!A104</f>
        <v>10.4</v>
      </c>
      <c r="B65" s="95" t="str">
        <f>'BPU '!B104</f>
        <v xml:space="preserve">Fourniture , pose et essai du disjoncteur AC 16A </v>
      </c>
      <c r="C65" s="52" t="str">
        <f>'BPU '!C104</f>
        <v>pce</v>
      </c>
      <c r="D65" s="109">
        <v>3</v>
      </c>
      <c r="E65" s="117">
        <f>'BPU '!D104</f>
        <v>0</v>
      </c>
      <c r="F65" s="119">
        <f t="shared" si="1"/>
        <v>0</v>
      </c>
    </row>
    <row r="66" spans="1:6" s="84" customFormat="1">
      <c r="A66" s="27" t="str">
        <f>'BPU '!A105</f>
        <v>11.0</v>
      </c>
      <c r="B66" s="97" t="str">
        <f>'BPU '!B105</f>
        <v>Parafoudre Modulaire</v>
      </c>
      <c r="C66" s="49"/>
      <c r="D66" s="108"/>
      <c r="E66" s="118"/>
      <c r="F66" s="119"/>
    </row>
    <row r="67" spans="1:6" s="84" customFormat="1">
      <c r="A67" s="92" t="str">
        <f>'BPU '!A106</f>
        <v>11.1</v>
      </c>
      <c r="B67" s="95" t="str">
        <f>'BPU '!B106</f>
        <v>Fourniture, pose et essais d'un parafoudre Modulaire 275V10-20kA type 2</v>
      </c>
      <c r="C67" s="52" t="str">
        <f>'BPU '!C106</f>
        <v>pce</v>
      </c>
      <c r="D67" s="109">
        <v>2</v>
      </c>
      <c r="E67" s="117">
        <f>'BPU '!D106</f>
        <v>0</v>
      </c>
      <c r="F67" s="119">
        <f t="shared" si="1"/>
        <v>0</v>
      </c>
    </row>
    <row r="68" spans="1:6" s="84" customFormat="1">
      <c r="A68" s="27" t="str">
        <f>'BPU '!A107</f>
        <v>12.0</v>
      </c>
      <c r="B68" s="97" t="str">
        <f>'BPU '!B107</f>
        <v>Système de Mise à la terre</v>
      </c>
      <c r="C68" s="49"/>
      <c r="D68" s="108"/>
      <c r="E68" s="118"/>
      <c r="F68" s="119"/>
    </row>
    <row r="69" spans="1:6" s="83" customFormat="1" ht="28.8">
      <c r="A69" s="92" t="str">
        <f>'BPU '!A108</f>
        <v>12.1</v>
      </c>
      <c r="B69" s="95" t="str">
        <f>'BPU '!B108</f>
        <v xml:space="preserve">Accessoires connexes permettant d’obtenir une résistance de terre inférieure ou égale à 10 Ω </v>
      </c>
      <c r="C69" s="52" t="str">
        <f>'BPU '!C108</f>
        <v>ff</v>
      </c>
      <c r="D69" s="109">
        <v>1</v>
      </c>
      <c r="E69" s="117">
        <f>'BPU '!D108</f>
        <v>0</v>
      </c>
      <c r="F69" s="119">
        <f t="shared" si="1"/>
        <v>0</v>
      </c>
    </row>
    <row r="70" spans="1:6" s="84" customFormat="1">
      <c r="A70" s="27" t="str">
        <f>'BPU '!A109</f>
        <v>13.0</v>
      </c>
      <c r="B70" s="97" t="str">
        <f>'BPU '!B109</f>
        <v>Paratonnerre</v>
      </c>
      <c r="C70" s="49"/>
      <c r="D70" s="108"/>
      <c r="E70" s="118"/>
      <c r="F70" s="119"/>
    </row>
    <row r="71" spans="1:6" s="83" customFormat="1" ht="28.8">
      <c r="A71" s="92" t="str">
        <f>'BPU '!A110</f>
        <v>13.1</v>
      </c>
      <c r="B71" s="95" t="str">
        <f>'BPU '!B110</f>
        <v>Fourniture et installation sur mât  d'un paratonnerre TYPe PDA Rayon d'action &gt; 100m</v>
      </c>
      <c r="C71" s="52" t="str">
        <f>'BPU '!C110</f>
        <v>ff</v>
      </c>
      <c r="D71" s="109">
        <v>1</v>
      </c>
      <c r="E71" s="117">
        <f>'BPU '!D110</f>
        <v>0</v>
      </c>
      <c r="F71" s="119">
        <f t="shared" si="1"/>
        <v>0</v>
      </c>
    </row>
    <row r="72" spans="1:6" s="84" customFormat="1">
      <c r="A72" s="27" t="str">
        <f>'BPU '!A111</f>
        <v>14.0</v>
      </c>
      <c r="B72" s="97" t="str">
        <f>'BPU '!B111</f>
        <v>Câblage et filerie des circuits terminaux</v>
      </c>
      <c r="C72" s="49"/>
      <c r="D72" s="108"/>
      <c r="E72" s="118"/>
      <c r="F72" s="119"/>
    </row>
    <row r="73" spans="1:6" s="83" customFormat="1">
      <c r="A73" s="92" t="str">
        <f>'BPU '!A112</f>
        <v>14.1</v>
      </c>
      <c r="B73" s="95" t="str">
        <f>'BPU '!B112</f>
        <v>Fourniture et pose du câble 4x4mm² + T</v>
      </c>
      <c r="C73" s="52" t="str">
        <f>'BPU '!C112</f>
        <v>ml</v>
      </c>
      <c r="D73" s="110">
        <v>50</v>
      </c>
      <c r="E73" s="117">
        <f>'BPU '!D112</f>
        <v>0</v>
      </c>
      <c r="F73" s="119">
        <f t="shared" si="1"/>
        <v>0</v>
      </c>
    </row>
    <row r="74" spans="1:6" s="83" customFormat="1">
      <c r="A74" s="92" t="str">
        <f>'BPU '!A113</f>
        <v>14.2</v>
      </c>
      <c r="B74" s="95" t="str">
        <f>'BPU '!B113</f>
        <v>Fourniture et pose du câble 3x2.5mm²</v>
      </c>
      <c r="C74" s="52" t="str">
        <f>'BPU '!C113</f>
        <v>ml</v>
      </c>
      <c r="D74" s="109">
        <v>300</v>
      </c>
      <c r="E74" s="117">
        <f>'BPU '!D113</f>
        <v>0</v>
      </c>
      <c r="F74" s="119">
        <f t="shared" si="1"/>
        <v>0</v>
      </c>
    </row>
    <row r="75" spans="1:6" s="83" customFormat="1">
      <c r="A75" s="92" t="str">
        <f>'BPU '!A114</f>
        <v>14.3</v>
      </c>
      <c r="B75" s="95" t="str">
        <f>'BPU '!B114</f>
        <v>Fourniture et pose du câble 3x1.5mm²</v>
      </c>
      <c r="C75" s="52" t="str">
        <f>'BPU '!C114</f>
        <v>ml</v>
      </c>
      <c r="D75" s="109">
        <v>200</v>
      </c>
      <c r="E75" s="117">
        <f>'BPU '!D114</f>
        <v>0</v>
      </c>
      <c r="F75" s="119">
        <f t="shared" si="1"/>
        <v>0</v>
      </c>
    </row>
    <row r="76" spans="1:6" s="84" customFormat="1">
      <c r="A76" s="27" t="str">
        <f>'BPU '!A115</f>
        <v>15.0</v>
      </c>
      <c r="B76" s="97" t="str">
        <f>'BPU '!B115</f>
        <v>Accessoires de canalisation et jonction</v>
      </c>
      <c r="C76" s="49"/>
      <c r="D76" s="108"/>
      <c r="E76" s="118"/>
      <c r="F76" s="120"/>
    </row>
    <row r="77" spans="1:6" s="84" customFormat="1">
      <c r="A77" s="92" t="str">
        <f>'BPU '!A116</f>
        <v>15.1</v>
      </c>
      <c r="B77" s="95" t="str">
        <f>'BPU '!B116</f>
        <v>Gaine rigide ou(PVC) 3/4 " et accessoires</v>
      </c>
      <c r="C77" s="52" t="str">
        <f>'BPU '!C116</f>
        <v>pce</v>
      </c>
      <c r="D77" s="109">
        <v>50</v>
      </c>
      <c r="E77" s="117">
        <f>'BPU '!D116</f>
        <v>0</v>
      </c>
      <c r="F77" s="119">
        <f t="shared" si="1"/>
        <v>0</v>
      </c>
    </row>
    <row r="78" spans="1:6" s="83" customFormat="1">
      <c r="A78" s="92" t="str">
        <f>'BPU '!A117</f>
        <v>15.2</v>
      </c>
      <c r="B78" s="95" t="str">
        <f>'BPU '!B117</f>
        <v xml:space="preserve">Boite de jonction 150x110x70mm apparent  et accessoires </v>
      </c>
      <c r="C78" s="52" t="str">
        <f>'BPU '!C117</f>
        <v>pce</v>
      </c>
      <c r="D78" s="109">
        <v>25</v>
      </c>
      <c r="E78" s="117">
        <f>'BPU '!D117</f>
        <v>0</v>
      </c>
      <c r="F78" s="119">
        <f t="shared" si="1"/>
        <v>0</v>
      </c>
    </row>
    <row r="79" spans="1:6" s="83" customFormat="1">
      <c r="A79" s="92" t="str">
        <f>'BPU '!A118</f>
        <v>15.3</v>
      </c>
      <c r="B79" s="95" t="str">
        <f>'BPU '!B118</f>
        <v xml:space="preserve">Boite de jonction 160x130x70mm encastré et accessoires </v>
      </c>
      <c r="C79" s="52" t="str">
        <f>'BPU '!C118</f>
        <v>pce</v>
      </c>
      <c r="D79" s="109">
        <v>0</v>
      </c>
      <c r="E79" s="117">
        <f>'BPU '!D118</f>
        <v>0</v>
      </c>
      <c r="F79" s="119">
        <f t="shared" si="1"/>
        <v>0</v>
      </c>
    </row>
    <row r="80" spans="1:6" s="83" customFormat="1">
      <c r="A80" s="92" t="str">
        <f>'BPU '!A119</f>
        <v>15.4</v>
      </c>
      <c r="B80" s="95" t="str">
        <f>'BPU '!B119</f>
        <v>Boite d'encastrement</v>
      </c>
      <c r="C80" s="52" t="str">
        <f>'BPU '!C119</f>
        <v>pce</v>
      </c>
      <c r="D80" s="109">
        <v>0</v>
      </c>
      <c r="E80" s="117">
        <f>'BPU '!D119</f>
        <v>0</v>
      </c>
      <c r="F80" s="119">
        <f t="shared" si="1"/>
        <v>0</v>
      </c>
    </row>
    <row r="81" spans="1:6" s="84" customFormat="1">
      <c r="A81" s="27" t="str">
        <f>'BPU '!A120</f>
        <v>16.0</v>
      </c>
      <c r="B81" s="97" t="str">
        <f>'BPU '!B120</f>
        <v xml:space="preserve"> Maintenance</v>
      </c>
      <c r="C81" s="49"/>
      <c r="D81" s="108"/>
      <c r="E81" s="118"/>
      <c r="F81" s="119"/>
    </row>
    <row r="82" spans="1:6" s="83" customFormat="1">
      <c r="A82" s="92" t="str">
        <f>'BPU '!A121</f>
        <v>16.1</v>
      </c>
      <c r="B82" s="95" t="str">
        <f>'BPU '!B121</f>
        <v>Fourniture d'un set d'outil de Maintenance</v>
      </c>
      <c r="C82" s="52" t="str">
        <f>'BPU '!C121</f>
        <v>pce</v>
      </c>
      <c r="D82" s="109">
        <v>1</v>
      </c>
      <c r="E82" s="117">
        <f>'BPU '!D121</f>
        <v>0</v>
      </c>
      <c r="F82" s="119">
        <f t="shared" si="1"/>
        <v>0</v>
      </c>
    </row>
    <row r="83" spans="1:6" s="83" customFormat="1">
      <c r="A83" s="6"/>
      <c r="B83" s="67" t="s">
        <v>260</v>
      </c>
      <c r="C83" s="31"/>
      <c r="D83" s="108"/>
      <c r="E83" s="118"/>
      <c r="F83" s="120">
        <f>SUBTOTAL(9,F50:F82)</f>
        <v>0</v>
      </c>
    </row>
    <row r="84" spans="1:6" s="83" customFormat="1">
      <c r="A84" s="6"/>
      <c r="B84" s="67" t="s">
        <v>261</v>
      </c>
      <c r="C84" s="31"/>
      <c r="D84" s="108"/>
      <c r="E84" s="118"/>
      <c r="F84" s="120">
        <f>F49+F83</f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7A22-93CB-4142-8025-C14B1175F40C}">
  <sheetPr>
    <tabColor rgb="FF00B050"/>
  </sheetPr>
  <dimension ref="A1:F84"/>
  <sheetViews>
    <sheetView topLeftCell="B56" workbookViewId="0">
      <selection activeCell="H78" sqref="H78"/>
    </sheetView>
  </sheetViews>
  <sheetFormatPr baseColWidth="10" defaultColWidth="11.44140625" defaultRowHeight="14.4"/>
  <cols>
    <col min="1" max="1" width="7.33203125" bestFit="1" customWidth="1"/>
    <col min="2" max="2" width="67" style="96" customWidth="1"/>
    <col min="3" max="3" width="6" bestFit="1" customWidth="1"/>
    <col min="4" max="4" width="8.88671875" bestFit="1" customWidth="1"/>
    <col min="5" max="5" width="9.5546875" customWidth="1"/>
    <col min="6" max="6" width="11.5546875" style="121"/>
  </cols>
  <sheetData>
    <row r="1" spans="1:6" s="1" customFormat="1">
      <c r="A1" s="90"/>
      <c r="B1" s="94" t="s">
        <v>21</v>
      </c>
      <c r="C1" s="87"/>
      <c r="D1" s="87"/>
      <c r="E1" s="162"/>
      <c r="F1" s="151"/>
    </row>
    <row r="2" spans="1:6" s="163" customFormat="1" ht="28.8">
      <c r="A2" s="16" t="str">
        <f>'BPU '!A2</f>
        <v>N°</v>
      </c>
      <c r="B2" s="98" t="str">
        <f>'BPU '!B2</f>
        <v>DESIGNATION DES OUVRAGES</v>
      </c>
      <c r="C2" s="49" t="str">
        <f>'BPU '!C2</f>
        <v>Unité</v>
      </c>
      <c r="D2" s="100" t="s">
        <v>256</v>
      </c>
      <c r="E2" s="66" t="s">
        <v>257</v>
      </c>
      <c r="F2" s="66" t="s">
        <v>258</v>
      </c>
    </row>
    <row r="3" spans="1:6" s="165" customFormat="1">
      <c r="A3" s="16"/>
      <c r="B3" s="98" t="str">
        <f>'BPU '!B3</f>
        <v>BACK UP SOLAIRE</v>
      </c>
      <c r="C3" s="49"/>
      <c r="D3" s="93"/>
      <c r="E3" s="93"/>
      <c r="F3" s="164"/>
    </row>
    <row r="4" spans="1:6" s="165" customFormat="1" ht="57.6">
      <c r="A4" s="16" t="str">
        <f>'BPU '!A4</f>
        <v>0.0</v>
      </c>
      <c r="B4" s="98" t="str">
        <f>'BPU '!B4</f>
        <v xml:space="preserve">Transport,installation et nettoyage de chantier : comprend les frais de transport du matériel à partir des entrepôts de Bujumbura vers les lieux de travail,installation de chantier, nettoyage après travaux et les frais de facilitation sur terrain. </v>
      </c>
      <c r="C4" s="49"/>
      <c r="D4" s="166"/>
      <c r="E4" s="167"/>
      <c r="F4" s="13"/>
    </row>
    <row r="5" spans="1:6" s="163" customFormat="1">
      <c r="A5" s="91" t="str">
        <f>'BPU '!A10</f>
        <v>0.6</v>
      </c>
      <c r="B5" s="88" t="str">
        <f>'BPU '!B10</f>
        <v>CEM MUSAGA</v>
      </c>
      <c r="C5" s="52" t="str">
        <f>'BPU '!C10</f>
        <v>ff</v>
      </c>
      <c r="D5" s="112">
        <v>1</v>
      </c>
      <c r="E5" s="148">
        <f>'BPU '!D10</f>
        <v>0</v>
      </c>
      <c r="F5" s="149">
        <f>D5*E5</f>
        <v>0</v>
      </c>
    </row>
    <row r="6" spans="1:6" s="165" customFormat="1">
      <c r="A6" s="16" t="str">
        <f>'BPU '!A16</f>
        <v>1.0</v>
      </c>
      <c r="B6" s="98" t="str">
        <f>'BPU '!B16</f>
        <v xml:space="preserve">Eléments de production </v>
      </c>
      <c r="C6" s="49"/>
      <c r="D6" s="111"/>
      <c r="E6" s="144"/>
      <c r="F6" s="149"/>
    </row>
    <row r="7" spans="1:6" s="163" customFormat="1">
      <c r="A7" s="91" t="str">
        <f>'BPU '!A17</f>
        <v>1.1</v>
      </c>
      <c r="B7" s="88" t="str">
        <f>'BPU '!B17</f>
        <v>Fourniture, pose et essais des batteries type Lithium LiFePo4 200AH/48V</v>
      </c>
      <c r="C7" s="52" t="str">
        <f>'BPU '!C17</f>
        <v>pc</v>
      </c>
      <c r="D7" s="168">
        <v>6</v>
      </c>
      <c r="E7" s="148">
        <f>'BPU '!D17</f>
        <v>0</v>
      </c>
      <c r="F7" s="149">
        <f t="shared" ref="F7:F21" si="0">D7*E7</f>
        <v>0</v>
      </c>
    </row>
    <row r="8" spans="1:6" s="163" customFormat="1">
      <c r="A8" s="91" t="str">
        <f>'BPU '!A18</f>
        <v>1.2</v>
      </c>
      <c r="B8" s="88" t="str">
        <f>'BPU '!B18</f>
        <v>Fourniture, pose et essai des panneaux solaires photovoltaique 595Wc</v>
      </c>
      <c r="C8" s="52" t="str">
        <f>'BPU '!C18</f>
        <v>pc</v>
      </c>
      <c r="D8" s="168">
        <v>21</v>
      </c>
      <c r="E8" s="148">
        <f>'BPU '!D18</f>
        <v>0</v>
      </c>
      <c r="F8" s="149">
        <f t="shared" si="0"/>
        <v>0</v>
      </c>
    </row>
    <row r="9" spans="1:6" s="163" customFormat="1" ht="28.8">
      <c r="A9" s="91" t="str">
        <f>'BPU '!A19</f>
        <v>1.3</v>
      </c>
      <c r="B9" s="88" t="str">
        <f>'BPU '!B19</f>
        <v>Fourniture, pose et essais des Convertisseurs 5KVA/48V-220V (Regulateur MPPT incorporé ou séparé)</v>
      </c>
      <c r="C9" s="52" t="str">
        <f>'BPU '!C19</f>
        <v>pc</v>
      </c>
      <c r="D9" s="168">
        <v>0</v>
      </c>
      <c r="E9" s="148">
        <f>'BPU '!D19</f>
        <v>0</v>
      </c>
      <c r="F9" s="149">
        <f t="shared" si="0"/>
        <v>0</v>
      </c>
    </row>
    <row r="10" spans="1:6" s="163" customFormat="1" ht="28.8">
      <c r="A10" s="91" t="str">
        <f>'BPU '!A20</f>
        <v>1.4</v>
      </c>
      <c r="B10" s="88" t="str">
        <f>'BPU '!B20</f>
        <v>Fourniture , pose et essai des Convertisseurs 10KVA/(48)V-220V (Regulateur MPPT incorporé ou séparé)</v>
      </c>
      <c r="C10" s="52" t="str">
        <f>'BPU '!C20</f>
        <v>pc</v>
      </c>
      <c r="D10" s="168">
        <v>0</v>
      </c>
      <c r="E10" s="148">
        <f>'BPU '!D20</f>
        <v>0</v>
      </c>
      <c r="F10" s="149">
        <f t="shared" si="0"/>
        <v>0</v>
      </c>
    </row>
    <row r="11" spans="1:6" s="163" customFormat="1" ht="28.8">
      <c r="A11" s="91" t="str">
        <f>'BPU '!A21</f>
        <v>1.5</v>
      </c>
      <c r="B11" s="88" t="str">
        <f>'BPU '!B21</f>
        <v>Fourniture , pose et essai des Convertisseurs 12KVA/(48)V-220V (Regulateur MPPT incorporé ou séparé)</v>
      </c>
      <c r="C11" s="52" t="str">
        <f>'BPU '!C21</f>
        <v>pc</v>
      </c>
      <c r="D11" s="168">
        <v>1</v>
      </c>
      <c r="E11" s="148">
        <f>'BPU '!D21</f>
        <v>0</v>
      </c>
      <c r="F11" s="149">
        <f t="shared" si="0"/>
        <v>0</v>
      </c>
    </row>
    <row r="12" spans="1:6" s="163" customFormat="1">
      <c r="A12" s="91" t="str">
        <f>'BPU '!A22</f>
        <v>1.6</v>
      </c>
      <c r="B12" s="88" t="str">
        <f>'BPU '!B22</f>
        <v>Ventilateur mural 55W-220V pour local technque</v>
      </c>
      <c r="C12" s="52" t="str">
        <f>'BPU '!C22</f>
        <v>pc</v>
      </c>
      <c r="D12" s="168">
        <v>2</v>
      </c>
      <c r="E12" s="148">
        <f>'BPU '!D22</f>
        <v>0</v>
      </c>
      <c r="F12" s="149">
        <f t="shared" si="0"/>
        <v>0</v>
      </c>
    </row>
    <row r="13" spans="1:6" s="165" customFormat="1" ht="28.8">
      <c r="A13" s="16" t="str">
        <f>'BPU '!A23</f>
        <v>2.0</v>
      </c>
      <c r="B13" s="98" t="str">
        <f>'BPU '!B23</f>
        <v>Câbles et Filerie: comprends  la fourniture,la pose et essai des câbles et filerie en DC et en AC</v>
      </c>
      <c r="C13" s="49"/>
      <c r="D13" s="111"/>
      <c r="E13" s="144"/>
      <c r="F13" s="149"/>
    </row>
    <row r="14" spans="1:6" s="163" customFormat="1">
      <c r="A14" s="91" t="str">
        <f>'BPU '!A24</f>
        <v>2.1</v>
      </c>
      <c r="B14" s="88" t="str">
        <f>'BPU '!B24</f>
        <v>Câble souple DC _1x6mm² + son soulier de cable</v>
      </c>
      <c r="C14" s="52" t="str">
        <f>'BPU '!C24</f>
        <v>ml</v>
      </c>
      <c r="D14" s="112">
        <v>36</v>
      </c>
      <c r="E14" s="148">
        <f>'BPU '!D24</f>
        <v>0</v>
      </c>
      <c r="F14" s="149">
        <f t="shared" si="0"/>
        <v>0</v>
      </c>
    </row>
    <row r="15" spans="1:6" s="163" customFormat="1">
      <c r="A15" s="91" t="str">
        <f>'BPU '!A25</f>
        <v>2.2</v>
      </c>
      <c r="B15" s="88" t="str">
        <f>'BPU '!B25</f>
        <v>Câble souple DC _1x10mm² + son soulier de cable</v>
      </c>
      <c r="C15" s="52" t="str">
        <f>'BPU '!C25</f>
        <v>ml</v>
      </c>
      <c r="D15" s="112">
        <v>4</v>
      </c>
      <c r="E15" s="148">
        <f>'BPU '!D25</f>
        <v>0</v>
      </c>
      <c r="F15" s="149">
        <f t="shared" si="0"/>
        <v>0</v>
      </c>
    </row>
    <row r="16" spans="1:6" s="163" customFormat="1">
      <c r="A16" s="91" t="str">
        <f>'BPU '!A26</f>
        <v>2.3</v>
      </c>
      <c r="B16" s="88" t="str">
        <f>'BPU '!B26</f>
        <v>Câble souple DC _1x50mm²  + son soulier de cable</v>
      </c>
      <c r="C16" s="52" t="str">
        <f>'BPU '!C26</f>
        <v>ml</v>
      </c>
      <c r="D16" s="112">
        <v>0</v>
      </c>
      <c r="E16" s="148">
        <f>'BPU '!D26</f>
        <v>0</v>
      </c>
      <c r="F16" s="149">
        <f t="shared" si="0"/>
        <v>0</v>
      </c>
    </row>
    <row r="17" spans="1:6" s="163" customFormat="1">
      <c r="A17" s="91" t="str">
        <f>'BPU '!A27</f>
        <v>2.4</v>
      </c>
      <c r="B17" s="88" t="str">
        <f>'BPU '!B27</f>
        <v>Câble souple DC _1x70mm²  + son soulier de cable</v>
      </c>
      <c r="C17" s="52" t="str">
        <f>'BPU '!C27</f>
        <v>ml</v>
      </c>
      <c r="D17" s="112">
        <v>6</v>
      </c>
      <c r="E17" s="148">
        <f>'BPU '!D27</f>
        <v>0</v>
      </c>
      <c r="F17" s="149">
        <f t="shared" si="0"/>
        <v>0</v>
      </c>
    </row>
    <row r="18" spans="1:6" s="163" customFormat="1">
      <c r="A18" s="91" t="str">
        <f>'BPU '!A28</f>
        <v>2.5</v>
      </c>
      <c r="B18" s="88" t="str">
        <f>'BPU '!B28</f>
        <v>Câble souple AC 3x 4mm²</v>
      </c>
      <c r="C18" s="52" t="str">
        <f>'BPU '!C28</f>
        <v>ml</v>
      </c>
      <c r="D18" s="112">
        <v>0</v>
      </c>
      <c r="E18" s="148">
        <f>'BPU '!D28</f>
        <v>0</v>
      </c>
      <c r="F18" s="149">
        <f t="shared" si="0"/>
        <v>0</v>
      </c>
    </row>
    <row r="19" spans="1:6" s="163" customFormat="1">
      <c r="A19" s="91" t="str">
        <f>'BPU '!A29</f>
        <v>2.6</v>
      </c>
      <c r="B19" s="88" t="str">
        <f>'BPU '!B29</f>
        <v>Câble Souple AC 3x 6mm²</v>
      </c>
      <c r="C19" s="52" t="str">
        <f>'BPU '!C29</f>
        <v>ml</v>
      </c>
      <c r="D19" s="112">
        <v>10</v>
      </c>
      <c r="E19" s="148">
        <f>'BPU '!D29</f>
        <v>0</v>
      </c>
      <c r="F19" s="149">
        <f t="shared" si="0"/>
        <v>0</v>
      </c>
    </row>
    <row r="20" spans="1:6" s="163" customFormat="1">
      <c r="A20" s="91" t="str">
        <f>'BPU '!A30</f>
        <v>2.7</v>
      </c>
      <c r="B20" s="88" t="str">
        <f>'BPU '!B30</f>
        <v xml:space="preserve">Câble 1x 16 mm2 vert-jaune de liaison équipotentielle  </v>
      </c>
      <c r="C20" s="52" t="str">
        <f>'BPU '!C30</f>
        <v>ml</v>
      </c>
      <c r="D20" s="112">
        <v>20</v>
      </c>
      <c r="E20" s="148">
        <f>'BPU '!D30</f>
        <v>0</v>
      </c>
      <c r="F20" s="149">
        <f t="shared" si="0"/>
        <v>0</v>
      </c>
    </row>
    <row r="21" spans="1:6" s="163" customFormat="1">
      <c r="A21" s="91" t="str">
        <f>'BPU '!A31</f>
        <v>2.8</v>
      </c>
      <c r="B21" s="88" t="str">
        <f>'BPU '!B31</f>
        <v xml:space="preserve">Câble 1x 25mm2 vert-jaune de liaison à la terre </v>
      </c>
      <c r="C21" s="52" t="str">
        <f>'BPU '!C31</f>
        <v>ml</v>
      </c>
      <c r="D21" s="112">
        <v>20</v>
      </c>
      <c r="E21" s="148">
        <f>'BPU '!D31</f>
        <v>0</v>
      </c>
      <c r="F21" s="149">
        <f t="shared" si="0"/>
        <v>0</v>
      </c>
    </row>
    <row r="22" spans="1:6" s="165" customFormat="1">
      <c r="A22" s="16" t="str">
        <f>'BPU '!A32</f>
        <v>3.0</v>
      </c>
      <c r="B22" s="98" t="str">
        <f>'BPU '!B32</f>
        <v>Tableau divisionnaire</v>
      </c>
      <c r="C22" s="49"/>
      <c r="D22" s="111"/>
      <c r="E22" s="144"/>
      <c r="F22" s="149"/>
    </row>
    <row r="23" spans="1:6" s="163" customFormat="1" ht="28.8">
      <c r="A23" s="91" t="str">
        <f>'BPU '!A33</f>
        <v>3.1</v>
      </c>
      <c r="B23" s="88" t="str">
        <f>'BPU '!B33</f>
        <v>Fourniture et pose de TD 1 rangées de 12 modules IP 65 équipé de rail DIN pour recevoir les équipement de protection DC</v>
      </c>
      <c r="C23" s="52" t="str">
        <f>'BPU '!C33</f>
        <v>pc</v>
      </c>
      <c r="D23" s="112">
        <v>1</v>
      </c>
      <c r="E23" s="148">
        <f>'BPU '!D33</f>
        <v>0</v>
      </c>
      <c r="F23" s="149">
        <f t="shared" ref="F23:F69" si="1">D23*E23</f>
        <v>0</v>
      </c>
    </row>
    <row r="24" spans="1:6" s="163" customFormat="1" ht="28.8">
      <c r="A24" s="91" t="str">
        <f>'BPU '!A34</f>
        <v>3.2</v>
      </c>
      <c r="B24" s="88" t="str">
        <f>'BPU '!B34</f>
        <v>Fourniture et pose de TD 1 rangées de 12 modules IP 65 équipé de rail DIN pour recevoir les équipement de protection AC</v>
      </c>
      <c r="C24" s="52" t="str">
        <f>'BPU '!C34</f>
        <v>pc</v>
      </c>
      <c r="D24" s="112">
        <v>1</v>
      </c>
      <c r="E24" s="148">
        <f>'BPU '!D34</f>
        <v>0</v>
      </c>
      <c r="F24" s="149">
        <f t="shared" si="1"/>
        <v>0</v>
      </c>
    </row>
    <row r="25" spans="1:6" s="163" customFormat="1" ht="28.8">
      <c r="A25" s="91" t="str">
        <f>'BPU '!A35</f>
        <v>3.3</v>
      </c>
      <c r="B25" s="88" t="str">
        <f>'BPU '!B35</f>
        <v>Fourniture et pose de TD 2 rangées de 24 modules IP 65 équipé de rail DIN pour recevoir les équipement de protection AC</v>
      </c>
      <c r="C25" s="52" t="str">
        <f>'BPU '!C35</f>
        <v>pc</v>
      </c>
      <c r="D25" s="112">
        <v>1</v>
      </c>
      <c r="E25" s="148">
        <f>'BPU '!D35</f>
        <v>0</v>
      </c>
      <c r="F25" s="149">
        <f t="shared" si="1"/>
        <v>0</v>
      </c>
    </row>
    <row r="26" spans="1:6" s="165" customFormat="1">
      <c r="A26" s="16" t="str">
        <f>'BPU '!A36</f>
        <v>4.0</v>
      </c>
      <c r="B26" s="98" t="str">
        <f>'BPU '!B36</f>
        <v>Chemins de câbles</v>
      </c>
      <c r="C26" s="49"/>
      <c r="D26" s="111"/>
      <c r="E26" s="144"/>
      <c r="F26" s="149"/>
    </row>
    <row r="27" spans="1:6" s="163" customFormat="1">
      <c r="A27" s="91" t="str">
        <f>'BPU '!A37</f>
        <v>4.1</v>
      </c>
      <c r="B27" s="88" t="str">
        <f>'BPU '!B37</f>
        <v>Fourniture  et pose des goulottes 60x60mm et accessoires de fixation</v>
      </c>
      <c r="C27" s="52" t="str">
        <f>'BPU '!C37</f>
        <v>pc</v>
      </c>
      <c r="D27" s="112">
        <v>5</v>
      </c>
      <c r="E27" s="148">
        <f>'BPU '!D37</f>
        <v>0</v>
      </c>
      <c r="F27" s="149">
        <f t="shared" si="1"/>
        <v>0</v>
      </c>
    </row>
    <row r="28" spans="1:6" s="163" customFormat="1">
      <c r="A28" s="91" t="str">
        <f>'BPU '!A38</f>
        <v>4.2</v>
      </c>
      <c r="B28" s="88" t="str">
        <f>'BPU '!B38</f>
        <v>Fourniture  et pose des goulottes 38x25 et accessoires de fixation</v>
      </c>
      <c r="C28" s="52" t="str">
        <f>'BPU '!C38</f>
        <v>pc</v>
      </c>
      <c r="D28" s="112">
        <v>5</v>
      </c>
      <c r="E28" s="148">
        <f>'BPU '!D38</f>
        <v>0</v>
      </c>
      <c r="F28" s="149">
        <f t="shared" si="1"/>
        <v>0</v>
      </c>
    </row>
    <row r="29" spans="1:6" s="165" customFormat="1" ht="28.8">
      <c r="A29" s="16" t="str">
        <f>'BPU '!A39</f>
        <v>5.0</v>
      </c>
      <c r="B29" s="98" t="str">
        <f>'BPU '!B39</f>
        <v>Eléments de Protection:comprends  la fourniture,la pose et essai des fusibles et disjoncteurs  en DC et en AC</v>
      </c>
      <c r="C29" s="49"/>
      <c r="D29" s="111"/>
      <c r="E29" s="144"/>
      <c r="F29" s="149"/>
    </row>
    <row r="30" spans="1:6" s="163" customFormat="1">
      <c r="A30" s="91" t="str">
        <f>'BPU '!A40</f>
        <v>5.1</v>
      </c>
      <c r="B30" s="88" t="str">
        <f>'BPU '!B40</f>
        <v xml:space="preserve">Fourniture , pose et essai d'un porte fusible  et fusible DC 20 A – 600 -1000V DC  </v>
      </c>
      <c r="C30" s="52" t="str">
        <f>'BPU '!C40</f>
        <v>pc</v>
      </c>
      <c r="D30" s="112">
        <v>3</v>
      </c>
      <c r="E30" s="148">
        <f>'BPU '!D40</f>
        <v>0</v>
      </c>
      <c r="F30" s="149">
        <f t="shared" si="1"/>
        <v>0</v>
      </c>
    </row>
    <row r="31" spans="1:6" s="163" customFormat="1">
      <c r="A31" s="91" t="str">
        <f>'BPU '!A41</f>
        <v>5.2</v>
      </c>
      <c r="B31" s="88" t="str">
        <f>'BPU '!B41</f>
        <v xml:space="preserve">Fourniture , pose et essai du disjoncteur DC 20 A – 2P  600 -1000V DC </v>
      </c>
      <c r="C31" s="52" t="str">
        <f>'BPU '!C41</f>
        <v>pc</v>
      </c>
      <c r="D31" s="112">
        <v>0</v>
      </c>
      <c r="E31" s="148">
        <f>'BPU '!D41</f>
        <v>0</v>
      </c>
      <c r="F31" s="149">
        <f t="shared" si="1"/>
        <v>0</v>
      </c>
    </row>
    <row r="32" spans="1:6" s="163" customFormat="1">
      <c r="A32" s="91" t="str">
        <f>'BPU '!A42</f>
        <v>5.3</v>
      </c>
      <c r="B32" s="88" t="str">
        <f>'BPU '!B42</f>
        <v xml:space="preserve">Fourniture , pose et essai du disjoncteur DC 40 A – 2P 600 -1000V DC </v>
      </c>
      <c r="C32" s="52" t="str">
        <f>'BPU '!C42</f>
        <v>pc</v>
      </c>
      <c r="D32" s="112">
        <v>0</v>
      </c>
      <c r="E32" s="148">
        <f>'BPU '!D42</f>
        <v>0</v>
      </c>
      <c r="F32" s="149">
        <f t="shared" si="1"/>
        <v>0</v>
      </c>
    </row>
    <row r="33" spans="1:6" s="163" customFormat="1">
      <c r="A33" s="91" t="str">
        <f>'BPU '!A43</f>
        <v>5.4</v>
      </c>
      <c r="B33" s="88" t="str">
        <f>'BPU '!B43</f>
        <v xml:space="preserve">Fourniture , pose et essai du disjoncteur DC 63 A – 2P 600 -1000V DC </v>
      </c>
      <c r="C33" s="52" t="str">
        <f>'BPU '!C43</f>
        <v>pc</v>
      </c>
      <c r="D33" s="112">
        <v>1</v>
      </c>
      <c r="E33" s="148">
        <f>'BPU '!D43</f>
        <v>0</v>
      </c>
      <c r="F33" s="149">
        <f t="shared" si="1"/>
        <v>0</v>
      </c>
    </row>
    <row r="34" spans="1:6" s="163" customFormat="1">
      <c r="A34" s="91" t="str">
        <f>'BPU '!A44</f>
        <v>5.5</v>
      </c>
      <c r="B34" s="88" t="str">
        <f>'BPU '!B44</f>
        <v>Fourniture , pose et essai du Parafoudre SPD 700-1000VDC20kA type 2</v>
      </c>
      <c r="C34" s="52" t="str">
        <f>'BPU '!C44</f>
        <v>pc</v>
      </c>
      <c r="D34" s="112">
        <v>1</v>
      </c>
      <c r="E34" s="148">
        <f>'BPU '!D44</f>
        <v>0</v>
      </c>
      <c r="F34" s="149">
        <f t="shared" si="1"/>
        <v>0</v>
      </c>
    </row>
    <row r="35" spans="1:6" s="163" customFormat="1">
      <c r="A35" s="91" t="str">
        <f>'BPU '!A45</f>
        <v>5.6</v>
      </c>
      <c r="B35" s="88" t="str">
        <f>'BPU '!B45</f>
        <v xml:space="preserve">Fourniture , pose et essai d'unporte fusible et fusible  DC 150 A </v>
      </c>
      <c r="C35" s="52" t="str">
        <f>'BPU '!C45</f>
        <v>pc</v>
      </c>
      <c r="D35" s="112">
        <v>0</v>
      </c>
      <c r="E35" s="148">
        <f>'BPU '!D45</f>
        <v>0</v>
      </c>
      <c r="F35" s="149">
        <f t="shared" si="1"/>
        <v>0</v>
      </c>
    </row>
    <row r="36" spans="1:6" s="163" customFormat="1">
      <c r="A36" s="91" t="str">
        <f>'BPU '!A46</f>
        <v>5.7</v>
      </c>
      <c r="B36" s="88" t="str">
        <f>'BPU '!B46</f>
        <v xml:space="preserve">Fourniture , pose et essai d'unporte fusible et fusible  DC 300 A </v>
      </c>
      <c r="C36" s="52" t="str">
        <f>'BPU '!C46</f>
        <v>pc</v>
      </c>
      <c r="D36" s="112">
        <v>1</v>
      </c>
      <c r="E36" s="148">
        <f>'BPU '!D46</f>
        <v>0</v>
      </c>
      <c r="F36" s="149">
        <f t="shared" si="1"/>
        <v>0</v>
      </c>
    </row>
    <row r="37" spans="1:6" s="163" customFormat="1">
      <c r="A37" s="91" t="str">
        <f>'BPU '!A47</f>
        <v>5.8</v>
      </c>
      <c r="B37" s="88" t="str">
        <f>'BPU '!B47</f>
        <v>Fourniture , pose et essai du disjoncteur DC 160A</v>
      </c>
      <c r="C37" s="52" t="str">
        <f>'BPU '!C47</f>
        <v>pc</v>
      </c>
      <c r="D37" s="112">
        <v>0</v>
      </c>
      <c r="E37" s="148">
        <f>'BPU '!D47</f>
        <v>0</v>
      </c>
      <c r="F37" s="149">
        <f t="shared" si="1"/>
        <v>0</v>
      </c>
    </row>
    <row r="38" spans="1:6" s="163" customFormat="1">
      <c r="A38" s="91" t="str">
        <f>'BPU '!A48</f>
        <v>5.9</v>
      </c>
      <c r="B38" s="88" t="str">
        <f>'BPU '!B48</f>
        <v>Fourniture , pose et essai du disjoncteur DC 300A</v>
      </c>
      <c r="C38" s="52" t="str">
        <f>'BPU '!C48</f>
        <v>pc</v>
      </c>
      <c r="D38" s="112">
        <v>1</v>
      </c>
      <c r="E38" s="148">
        <f>'BPU '!D48</f>
        <v>0</v>
      </c>
      <c r="F38" s="149">
        <f t="shared" si="1"/>
        <v>0</v>
      </c>
    </row>
    <row r="39" spans="1:6" s="163" customFormat="1">
      <c r="A39" s="91" t="str">
        <f>'BPU '!A49</f>
        <v>5.10</v>
      </c>
      <c r="B39" s="88" t="str">
        <f>'BPU '!B49</f>
        <v xml:space="preserve">Fourniture , pose et essai du disjoncteur AC 32A </v>
      </c>
      <c r="C39" s="52" t="str">
        <f>'BPU '!C49</f>
        <v>pc</v>
      </c>
      <c r="D39" s="112">
        <v>0</v>
      </c>
      <c r="E39" s="148">
        <f>'BPU '!D49</f>
        <v>0</v>
      </c>
      <c r="F39" s="149">
        <f t="shared" si="1"/>
        <v>0</v>
      </c>
    </row>
    <row r="40" spans="1:6" s="163" customFormat="1">
      <c r="A40" s="91" t="str">
        <f>'BPU '!A50</f>
        <v>5.11</v>
      </c>
      <c r="B40" s="88" t="str">
        <f>'BPU '!B50</f>
        <v xml:space="preserve">Fourniture , pose et essai du disjoncteur AC 63A </v>
      </c>
      <c r="C40" s="52" t="str">
        <f>'BPU '!C50</f>
        <v>pc</v>
      </c>
      <c r="D40" s="112">
        <v>2</v>
      </c>
      <c r="E40" s="148">
        <f>'BPU '!D50</f>
        <v>0</v>
      </c>
      <c r="F40" s="149">
        <f t="shared" si="1"/>
        <v>0</v>
      </c>
    </row>
    <row r="41" spans="1:6" s="163" customFormat="1">
      <c r="A41" s="91" t="str">
        <f>'BPU '!A51</f>
        <v>5.12</v>
      </c>
      <c r="B41" s="88" t="str">
        <f>'BPU '!B51</f>
        <v>Fourniture , pose et essai d'un inverseur 63A</v>
      </c>
      <c r="C41" s="52" t="str">
        <f>'BPU '!C51</f>
        <v>pc</v>
      </c>
      <c r="D41" s="112">
        <v>1</v>
      </c>
      <c r="E41" s="148">
        <f>'BPU '!D51</f>
        <v>0</v>
      </c>
      <c r="F41" s="149">
        <f t="shared" si="1"/>
        <v>0</v>
      </c>
    </row>
    <row r="42" spans="1:6" s="165" customFormat="1" ht="43.2">
      <c r="A42" s="16" t="str">
        <f>'BPU '!A52</f>
        <v>6.0</v>
      </c>
      <c r="B42" s="98" t="str">
        <f>'BPU '!B52</f>
        <v>Support des batteries et modules solaires: Le poste comprend la fabrication , la fourniture et la pose des supports  pour les batteries et les modules PV.</v>
      </c>
      <c r="C42" s="49"/>
      <c r="D42" s="111"/>
      <c r="E42" s="144"/>
      <c r="F42" s="149"/>
    </row>
    <row r="43" spans="1:6" s="165" customFormat="1" ht="28.8">
      <c r="A43" s="16" t="str">
        <f>'BPU '!A53</f>
        <v>6.1</v>
      </c>
      <c r="B43" s="98" t="str">
        <f>'BPU '!B53</f>
        <v>Support des batteries: Le poste comprend la fabrication , la fourniture et la pose d'un rack  métallique pour les batteries.</v>
      </c>
      <c r="C43" s="49"/>
      <c r="D43" s="111"/>
      <c r="E43" s="144"/>
      <c r="F43" s="149"/>
    </row>
    <row r="44" spans="1:6" s="163" customFormat="1">
      <c r="A44" s="91" t="str">
        <f>'BPU '!A59</f>
        <v>6.1.6</v>
      </c>
      <c r="B44" s="88" t="str">
        <f>'BPU '!B59</f>
        <v>CEM MUSAGA</v>
      </c>
      <c r="C44" s="52" t="str">
        <f>'BPU '!C59</f>
        <v>ff</v>
      </c>
      <c r="D44" s="112">
        <v>1</v>
      </c>
      <c r="E44" s="148">
        <f>'BPU '!D59</f>
        <v>0</v>
      </c>
      <c r="F44" s="149">
        <f t="shared" si="1"/>
        <v>0</v>
      </c>
    </row>
    <row r="45" spans="1:6" s="165" customFormat="1" ht="43.2">
      <c r="A45" s="16" t="str">
        <f>'BPU '!A65</f>
        <v>6.2</v>
      </c>
      <c r="B45" s="98" t="str">
        <f>'BPU '!B65</f>
        <v>Support des panneaux : Le poste comprend la fourniture et la pose d'une structure de support réalisée en aluminium anodisé ou en acier galvanisé à chaud, présentant une haute résistance à la corrosion</v>
      </c>
      <c r="C45" s="49"/>
      <c r="D45" s="111"/>
      <c r="E45" s="144"/>
      <c r="F45" s="149"/>
    </row>
    <row r="46" spans="1:6" s="163" customFormat="1">
      <c r="A46" s="91" t="str">
        <f>'BPU '!A71</f>
        <v>6.2.6</v>
      </c>
      <c r="B46" s="88" t="str">
        <f>'BPU '!B71</f>
        <v>CEM MUSAGA</v>
      </c>
      <c r="C46" s="52" t="str">
        <f>'BPU '!C71</f>
        <v>ff</v>
      </c>
      <c r="D46" s="112">
        <v>1</v>
      </c>
      <c r="E46" s="148">
        <f>'BPU '!D71</f>
        <v>0</v>
      </c>
      <c r="F46" s="149">
        <f t="shared" si="1"/>
        <v>0</v>
      </c>
    </row>
    <row r="47" spans="1:6" s="165" customFormat="1" ht="43.2">
      <c r="A47" s="16" t="str">
        <f>'BPU '!A77</f>
        <v>6.3</v>
      </c>
      <c r="B47" s="98" t="str">
        <f>'BPU '!B77</f>
        <v xml:space="preserve">Chemin de circulation: Le poste comprend la fourniture et la pose sur le toit des passerelles antidérapantes en aluminium ou acier galvanisé pour maintenance solaire </v>
      </c>
      <c r="C47" s="49"/>
      <c r="D47" s="111"/>
      <c r="E47" s="144"/>
      <c r="F47" s="149"/>
    </row>
    <row r="48" spans="1:6" s="163" customFormat="1">
      <c r="A48" s="91" t="str">
        <f>'BPU '!A83</f>
        <v>6.3.6</v>
      </c>
      <c r="B48" s="88" t="str">
        <f>'BPU '!B83</f>
        <v>CEM MUSAGA</v>
      </c>
      <c r="C48" s="52" t="str">
        <f>'BPU '!C83</f>
        <v>ff</v>
      </c>
      <c r="D48" s="112">
        <v>1</v>
      </c>
      <c r="E48" s="148">
        <f>'BPU '!D83</f>
        <v>0</v>
      </c>
      <c r="F48" s="149">
        <f t="shared" si="1"/>
        <v>0</v>
      </c>
    </row>
    <row r="49" spans="1:6" s="165" customFormat="1">
      <c r="A49" s="49"/>
      <c r="B49" s="50" t="s">
        <v>259</v>
      </c>
      <c r="C49" s="49"/>
      <c r="D49" s="111"/>
      <c r="E49" s="144"/>
      <c r="F49" s="161">
        <f>SUBTOTAL(9,F5:F48)</f>
        <v>0</v>
      </c>
    </row>
    <row r="50" spans="1:6" s="165" customFormat="1">
      <c r="A50" s="166"/>
      <c r="B50" s="169" t="str">
        <f>'BPU '!B89</f>
        <v>MISE AUX NORMES ELECTRIQUES</v>
      </c>
      <c r="C50" s="49"/>
      <c r="D50" s="170"/>
      <c r="E50" s="171"/>
      <c r="F50" s="149"/>
    </row>
    <row r="51" spans="1:6" s="165" customFormat="1">
      <c r="A51" s="166" t="str">
        <f>'BPU '!A90</f>
        <v>7.0</v>
      </c>
      <c r="B51" s="169" t="str">
        <f>'BPU '!B90</f>
        <v>Luminaires</v>
      </c>
      <c r="C51" s="49"/>
      <c r="D51" s="108"/>
      <c r="E51" s="144"/>
      <c r="F51" s="149"/>
    </row>
    <row r="52" spans="1:6" s="163" customFormat="1">
      <c r="A52" s="146" t="str">
        <f>'BPU '!A91</f>
        <v>7.1</v>
      </c>
      <c r="B52" s="147" t="str">
        <f>'BPU '!B91</f>
        <v>Luminaires :Douille Murale/Plafond E27 avec ampoule  LED 13W</v>
      </c>
      <c r="C52" s="52" t="str">
        <f>'BPU '!C91</f>
        <v>pce</v>
      </c>
      <c r="D52" s="109">
        <v>18</v>
      </c>
      <c r="E52" s="148">
        <f>'BPU '!D91</f>
        <v>0</v>
      </c>
      <c r="F52" s="149">
        <f t="shared" si="1"/>
        <v>0</v>
      </c>
    </row>
    <row r="53" spans="1:6" s="165" customFormat="1">
      <c r="A53" s="146" t="str">
        <f>'BPU '!A92</f>
        <v>7.2</v>
      </c>
      <c r="B53" s="147" t="str">
        <f>'BPU '!B92</f>
        <v>Luminaires type étanche : Réglette avec tube LED 16w</v>
      </c>
      <c r="C53" s="52" t="str">
        <f>'BPU '!C92</f>
        <v>pce</v>
      </c>
      <c r="D53" s="109">
        <v>5</v>
      </c>
      <c r="E53" s="148">
        <f>'BPU '!D92</f>
        <v>0</v>
      </c>
      <c r="F53" s="149">
        <f t="shared" si="1"/>
        <v>0</v>
      </c>
    </row>
    <row r="54" spans="1:6" s="165" customFormat="1">
      <c r="A54" s="166" t="str">
        <f>'BPU '!A93</f>
        <v>8.0</v>
      </c>
      <c r="B54" s="169" t="str">
        <f>'BPU '!B93</f>
        <v>prises de courant</v>
      </c>
      <c r="C54" s="49"/>
      <c r="D54" s="108"/>
      <c r="E54" s="144"/>
      <c r="F54" s="149">
        <f t="shared" si="1"/>
        <v>0</v>
      </c>
    </row>
    <row r="55" spans="1:6" s="163" customFormat="1">
      <c r="A55" s="146" t="str">
        <f>'BPU '!A94</f>
        <v>8.1</v>
      </c>
      <c r="B55" s="147" t="str">
        <f>'BPU '!B94</f>
        <v>Prises de courant 2p+T type apparent IP 45</v>
      </c>
      <c r="C55" s="52" t="str">
        <f>'BPU '!C94</f>
        <v>pce</v>
      </c>
      <c r="D55" s="109">
        <v>27</v>
      </c>
      <c r="E55" s="148">
        <f>'BPU '!D94</f>
        <v>0</v>
      </c>
      <c r="F55" s="149">
        <f t="shared" si="1"/>
        <v>0</v>
      </c>
    </row>
    <row r="56" spans="1:6" s="163" customFormat="1">
      <c r="A56" s="146" t="str">
        <f>'BPU '!A95</f>
        <v>8.2</v>
      </c>
      <c r="B56" s="147" t="str">
        <f>'BPU '!B95</f>
        <v>Prises de courant 2p+T type encastré</v>
      </c>
      <c r="C56" s="52" t="str">
        <f>'BPU '!C95</f>
        <v>pce</v>
      </c>
      <c r="D56" s="109">
        <v>0</v>
      </c>
      <c r="E56" s="148">
        <f>'BPU '!D95</f>
        <v>0</v>
      </c>
      <c r="F56" s="149">
        <f t="shared" si="1"/>
        <v>0</v>
      </c>
    </row>
    <row r="57" spans="1:6" s="165" customFormat="1">
      <c r="A57" s="166" t="str">
        <f>'BPU '!A96</f>
        <v>9.0</v>
      </c>
      <c r="B57" s="169" t="str">
        <f>'BPU '!B96</f>
        <v xml:space="preserve">Interrupteurs </v>
      </c>
      <c r="C57" s="49"/>
      <c r="D57" s="108"/>
      <c r="E57" s="144"/>
      <c r="F57" s="149">
        <f t="shared" si="1"/>
        <v>0</v>
      </c>
    </row>
    <row r="58" spans="1:6" s="163" customFormat="1">
      <c r="A58" s="146" t="str">
        <f>'BPU '!A97</f>
        <v>9.1</v>
      </c>
      <c r="B58" s="147" t="str">
        <f>'BPU '!B97</f>
        <v>Simple Allumage type apparent IP 45</v>
      </c>
      <c r="C58" s="52" t="str">
        <f>'BPU '!C97</f>
        <v>pce</v>
      </c>
      <c r="D58" s="109">
        <v>7</v>
      </c>
      <c r="E58" s="148">
        <f>'BPU '!D97</f>
        <v>0</v>
      </c>
      <c r="F58" s="149">
        <f t="shared" si="1"/>
        <v>0</v>
      </c>
    </row>
    <row r="59" spans="1:6" s="163" customFormat="1">
      <c r="A59" s="146" t="str">
        <f>'BPU '!A98</f>
        <v>9.2</v>
      </c>
      <c r="B59" s="147" t="str">
        <f>'BPU '!B98</f>
        <v>Simple Allumage type encastré</v>
      </c>
      <c r="C59" s="52" t="str">
        <f>'BPU '!C98</f>
        <v>pce</v>
      </c>
      <c r="D59" s="109">
        <v>0</v>
      </c>
      <c r="E59" s="148">
        <f>'BPU '!D98</f>
        <v>0</v>
      </c>
      <c r="F59" s="149">
        <f t="shared" si="1"/>
        <v>0</v>
      </c>
    </row>
    <row r="60" spans="1:6" s="163" customFormat="1">
      <c r="A60" s="146" t="str">
        <f>'BPU '!A99</f>
        <v>9.3</v>
      </c>
      <c r="B60" s="147" t="str">
        <f>'BPU '!B99</f>
        <v>Va et vient type encastré</v>
      </c>
      <c r="C60" s="52" t="str">
        <f>'BPU '!C99</f>
        <v>pce</v>
      </c>
      <c r="D60" s="109">
        <v>0</v>
      </c>
      <c r="E60" s="148">
        <f>'BPU '!D99</f>
        <v>0</v>
      </c>
      <c r="F60" s="149">
        <f t="shared" si="1"/>
        <v>0</v>
      </c>
    </row>
    <row r="61" spans="1:6" s="165" customFormat="1">
      <c r="A61" s="166" t="str">
        <f>'BPU '!A100</f>
        <v>10.0</v>
      </c>
      <c r="B61" s="169" t="str">
        <f>'BPU '!B100</f>
        <v>Protection auxilliaire</v>
      </c>
      <c r="C61" s="49"/>
      <c r="D61" s="108"/>
      <c r="E61" s="144"/>
      <c r="F61" s="149">
        <f t="shared" si="1"/>
        <v>0</v>
      </c>
    </row>
    <row r="62" spans="1:6" s="163" customFormat="1">
      <c r="A62" s="146" t="str">
        <f>'BPU '!A101</f>
        <v>10.1</v>
      </c>
      <c r="B62" s="147" t="str">
        <f>'BPU '!B101</f>
        <v>Fourniture , pose et essai d'un interrupteur differentiel 32A 30mA</v>
      </c>
      <c r="C62" s="52" t="str">
        <f>'BPU '!C101</f>
        <v>pce</v>
      </c>
      <c r="D62" s="109">
        <v>0</v>
      </c>
      <c r="E62" s="148">
        <f>'BPU '!D101</f>
        <v>0</v>
      </c>
      <c r="F62" s="149">
        <f t="shared" si="1"/>
        <v>0</v>
      </c>
    </row>
    <row r="63" spans="1:6" s="165" customFormat="1">
      <c r="A63" s="146" t="str">
        <f>'BPU '!A102</f>
        <v>10.2</v>
      </c>
      <c r="B63" s="147" t="str">
        <f>'BPU '!B102</f>
        <v>Fourniture , pose et essai d'un interrupteur differentiel 63A 30mA</v>
      </c>
      <c r="C63" s="52" t="str">
        <f>'BPU '!C102</f>
        <v>pce</v>
      </c>
      <c r="D63" s="110">
        <v>2</v>
      </c>
      <c r="E63" s="148">
        <f>'BPU '!D102</f>
        <v>0</v>
      </c>
      <c r="F63" s="149">
        <f t="shared" si="1"/>
        <v>0</v>
      </c>
    </row>
    <row r="64" spans="1:6" s="163" customFormat="1">
      <c r="A64" s="146" t="str">
        <f>'BPU '!A103</f>
        <v>10.3</v>
      </c>
      <c r="B64" s="147" t="str">
        <f>'BPU '!B103</f>
        <v xml:space="preserve">Fourniture , pose et essai du disjoncteur AC 10A </v>
      </c>
      <c r="C64" s="52" t="str">
        <f>'BPU '!C103</f>
        <v>pce</v>
      </c>
      <c r="D64" s="110">
        <v>3</v>
      </c>
      <c r="E64" s="148">
        <f>'BPU '!D103</f>
        <v>0</v>
      </c>
      <c r="F64" s="149">
        <f t="shared" si="1"/>
        <v>0</v>
      </c>
    </row>
    <row r="65" spans="1:6" s="165" customFormat="1">
      <c r="A65" s="146" t="str">
        <f>'BPU '!A104</f>
        <v>10.4</v>
      </c>
      <c r="B65" s="147" t="str">
        <f>'BPU '!B104</f>
        <v xml:space="preserve">Fourniture , pose et essai du disjoncteur AC 16A </v>
      </c>
      <c r="C65" s="52" t="str">
        <f>'BPU '!C104</f>
        <v>pce</v>
      </c>
      <c r="D65" s="109">
        <v>4</v>
      </c>
      <c r="E65" s="148">
        <f>'BPU '!D104</f>
        <v>0</v>
      </c>
      <c r="F65" s="149">
        <f t="shared" si="1"/>
        <v>0</v>
      </c>
    </row>
    <row r="66" spans="1:6" s="165" customFormat="1">
      <c r="A66" s="166" t="str">
        <f>'BPU '!A105</f>
        <v>11.0</v>
      </c>
      <c r="B66" s="169" t="str">
        <f>'BPU '!B105</f>
        <v>Parafoudre Modulaire</v>
      </c>
      <c r="C66" s="49"/>
      <c r="D66" s="108"/>
      <c r="E66" s="144"/>
      <c r="F66" s="149">
        <f t="shared" si="1"/>
        <v>0</v>
      </c>
    </row>
    <row r="67" spans="1:6" s="165" customFormat="1">
      <c r="A67" s="146" t="str">
        <f>'BPU '!A106</f>
        <v>11.1</v>
      </c>
      <c r="B67" s="147" t="str">
        <f>'BPU '!B106</f>
        <v>Fourniture, pose et essais d'un parafoudre Modulaire 275V10-20kA type 2</v>
      </c>
      <c r="C67" s="52" t="str">
        <f>'BPU '!C106</f>
        <v>pce</v>
      </c>
      <c r="D67" s="109">
        <v>2</v>
      </c>
      <c r="E67" s="148">
        <f>'BPU '!D106</f>
        <v>0</v>
      </c>
      <c r="F67" s="149">
        <f t="shared" si="1"/>
        <v>0</v>
      </c>
    </row>
    <row r="68" spans="1:6" s="165" customFormat="1">
      <c r="A68" s="166" t="str">
        <f>'BPU '!A107</f>
        <v>12.0</v>
      </c>
      <c r="B68" s="169" t="str">
        <f>'BPU '!B107</f>
        <v>Système de Mise à la terre</v>
      </c>
      <c r="C68" s="49"/>
      <c r="D68" s="108"/>
      <c r="E68" s="144"/>
      <c r="F68" s="149"/>
    </row>
    <row r="69" spans="1:6" s="163" customFormat="1" ht="28.8">
      <c r="A69" s="146" t="str">
        <f>'BPU '!A108</f>
        <v>12.1</v>
      </c>
      <c r="B69" s="147" t="str">
        <f>'BPU '!B108</f>
        <v xml:space="preserve">Accessoires connexes permettant d’obtenir une résistance de terre inférieure ou égale à 10 Ω </v>
      </c>
      <c r="C69" s="52" t="str">
        <f>'BPU '!C108</f>
        <v>ff</v>
      </c>
      <c r="D69" s="109">
        <v>1</v>
      </c>
      <c r="E69" s="148">
        <f>'BPU '!D108</f>
        <v>0</v>
      </c>
      <c r="F69" s="149">
        <f t="shared" si="1"/>
        <v>0</v>
      </c>
    </row>
    <row r="70" spans="1:6" s="165" customFormat="1">
      <c r="A70" s="166" t="str">
        <f>'BPU '!A109</f>
        <v>13.0</v>
      </c>
      <c r="B70" s="169" t="str">
        <f>'BPU '!B109</f>
        <v>Paratonnerre</v>
      </c>
      <c r="C70" s="49"/>
      <c r="D70" s="108"/>
      <c r="E70" s="144"/>
      <c r="F70" s="149"/>
    </row>
    <row r="71" spans="1:6" s="163" customFormat="1" ht="28.8">
      <c r="A71" s="146" t="str">
        <f>'BPU '!A110</f>
        <v>13.1</v>
      </c>
      <c r="B71" s="147" t="str">
        <f>'BPU '!B110</f>
        <v>Fourniture et installation sur mât  d'un paratonnerre TYPe PDA Rayon d'action &gt; 100m</v>
      </c>
      <c r="C71" s="52" t="str">
        <f>'BPU '!C110</f>
        <v>ff</v>
      </c>
      <c r="D71" s="109">
        <v>1</v>
      </c>
      <c r="E71" s="148">
        <f>'BPU '!D110</f>
        <v>0</v>
      </c>
      <c r="F71" s="149">
        <f t="shared" ref="F71:F82" si="2">D71*E71</f>
        <v>0</v>
      </c>
    </row>
    <row r="72" spans="1:6" s="165" customFormat="1">
      <c r="A72" s="166" t="str">
        <f>'BPU '!A111</f>
        <v>14.0</v>
      </c>
      <c r="B72" s="169" t="str">
        <f>'BPU '!B111</f>
        <v>Câblage et filerie des circuits terminaux</v>
      </c>
      <c r="C72" s="49"/>
      <c r="D72" s="108"/>
      <c r="E72" s="144"/>
      <c r="F72" s="149"/>
    </row>
    <row r="73" spans="1:6" s="163" customFormat="1">
      <c r="A73" s="146" t="str">
        <f>'BPU '!A112</f>
        <v>14.1</v>
      </c>
      <c r="B73" s="147" t="str">
        <f>'BPU '!B112</f>
        <v>Fourniture et pose du câble 4x4mm² + T</v>
      </c>
      <c r="C73" s="52" t="str">
        <f>'BPU '!C112</f>
        <v>ml</v>
      </c>
      <c r="D73" s="110">
        <v>100</v>
      </c>
      <c r="E73" s="148">
        <f>'BPU '!D112</f>
        <v>0</v>
      </c>
      <c r="F73" s="149">
        <f t="shared" si="2"/>
        <v>0</v>
      </c>
    </row>
    <row r="74" spans="1:6" s="163" customFormat="1">
      <c r="A74" s="146" t="str">
        <f>'BPU '!A113</f>
        <v>14.2</v>
      </c>
      <c r="B74" s="147" t="str">
        <f>'BPU '!B113</f>
        <v>Fourniture et pose du câble 3x2.5mm²</v>
      </c>
      <c r="C74" s="52" t="str">
        <f>'BPU '!C113</f>
        <v>ml</v>
      </c>
      <c r="D74" s="109">
        <v>400</v>
      </c>
      <c r="E74" s="148">
        <f>'BPU '!D113</f>
        <v>0</v>
      </c>
      <c r="F74" s="149">
        <f t="shared" si="2"/>
        <v>0</v>
      </c>
    </row>
    <row r="75" spans="1:6" s="163" customFormat="1">
      <c r="A75" s="146" t="str">
        <f>'BPU '!A114</f>
        <v>14.3</v>
      </c>
      <c r="B75" s="147" t="str">
        <f>'BPU '!B114</f>
        <v>Fourniture et pose du câble 3x1.5mm²</v>
      </c>
      <c r="C75" s="52" t="str">
        <f>'BPU '!C114</f>
        <v>ml</v>
      </c>
      <c r="D75" s="109">
        <v>300</v>
      </c>
      <c r="E75" s="148">
        <f>'BPU '!D114</f>
        <v>0</v>
      </c>
      <c r="F75" s="149">
        <f t="shared" si="2"/>
        <v>0</v>
      </c>
    </row>
    <row r="76" spans="1:6" s="165" customFormat="1">
      <c r="A76" s="166" t="str">
        <f>'BPU '!A115</f>
        <v>15.0</v>
      </c>
      <c r="B76" s="169" t="str">
        <f>'BPU '!B115</f>
        <v>Accessoires de canalisation et jonction</v>
      </c>
      <c r="C76" s="49"/>
      <c r="D76" s="108"/>
      <c r="E76" s="144"/>
      <c r="F76" s="161"/>
    </row>
    <row r="77" spans="1:6" s="165" customFormat="1">
      <c r="A77" s="146" t="str">
        <f>'BPU '!A116</f>
        <v>15.1</v>
      </c>
      <c r="B77" s="147" t="str">
        <f>'BPU '!B116</f>
        <v>Gaine rigide ou(PVC) 3/4 " et accessoires</v>
      </c>
      <c r="C77" s="52" t="str">
        <f>'BPU '!C116</f>
        <v>pce</v>
      </c>
      <c r="D77" s="109">
        <v>60</v>
      </c>
      <c r="E77" s="148">
        <f>'BPU '!D116</f>
        <v>0</v>
      </c>
      <c r="F77" s="149">
        <f t="shared" si="2"/>
        <v>0</v>
      </c>
    </row>
    <row r="78" spans="1:6" s="163" customFormat="1">
      <c r="A78" s="146" t="str">
        <f>'BPU '!A117</f>
        <v>15.2</v>
      </c>
      <c r="B78" s="147" t="str">
        <f>'BPU '!B117</f>
        <v xml:space="preserve">Boite de jonction 150x110x70mm apparent  et accessoires </v>
      </c>
      <c r="C78" s="52" t="str">
        <f>'BPU '!C117</f>
        <v>pce</v>
      </c>
      <c r="D78" s="109">
        <v>30</v>
      </c>
      <c r="E78" s="148">
        <f>'BPU '!D117</f>
        <v>0</v>
      </c>
      <c r="F78" s="149">
        <f t="shared" si="2"/>
        <v>0</v>
      </c>
    </row>
    <row r="79" spans="1:6" s="163" customFormat="1">
      <c r="A79" s="146" t="str">
        <f>'BPU '!A118</f>
        <v>15.3</v>
      </c>
      <c r="B79" s="147" t="str">
        <f>'BPU '!B118</f>
        <v xml:space="preserve">Boite de jonction 160x130x70mm encastré et accessoires </v>
      </c>
      <c r="C79" s="52" t="str">
        <f>'BPU '!C118</f>
        <v>pce</v>
      </c>
      <c r="D79" s="109">
        <v>0</v>
      </c>
      <c r="E79" s="148">
        <f>'BPU '!D118</f>
        <v>0</v>
      </c>
      <c r="F79" s="149">
        <f t="shared" si="2"/>
        <v>0</v>
      </c>
    </row>
    <row r="80" spans="1:6" s="163" customFormat="1">
      <c r="A80" s="146" t="str">
        <f>'BPU '!A119</f>
        <v>15.4</v>
      </c>
      <c r="B80" s="147" t="str">
        <f>'BPU '!B119</f>
        <v>Boite d'encastrement</v>
      </c>
      <c r="C80" s="52" t="str">
        <f>'BPU '!C119</f>
        <v>pce</v>
      </c>
      <c r="D80" s="109">
        <v>0</v>
      </c>
      <c r="E80" s="148">
        <f>'BPU '!D119</f>
        <v>0</v>
      </c>
      <c r="F80" s="149"/>
    </row>
    <row r="81" spans="1:6" s="165" customFormat="1">
      <c r="A81" s="166" t="str">
        <f>'BPU '!A120</f>
        <v>16.0</v>
      </c>
      <c r="B81" s="169" t="str">
        <f>'BPU '!B120</f>
        <v xml:space="preserve"> Maintenance</v>
      </c>
      <c r="C81" s="49"/>
      <c r="D81" s="108"/>
      <c r="E81" s="144"/>
      <c r="F81" s="149">
        <f t="shared" si="2"/>
        <v>0</v>
      </c>
    </row>
    <row r="82" spans="1:6" s="163" customFormat="1">
      <c r="A82" s="146" t="str">
        <f>'BPU '!A121</f>
        <v>16.1</v>
      </c>
      <c r="B82" s="147" t="str">
        <f>'BPU '!B121</f>
        <v>Fourniture d'un set d'outil de Maintenance</v>
      </c>
      <c r="C82" s="52" t="str">
        <f>'BPU '!C121</f>
        <v>pce</v>
      </c>
      <c r="D82" s="109">
        <v>1</v>
      </c>
      <c r="E82" s="148">
        <f>'BPU '!D121</f>
        <v>0</v>
      </c>
      <c r="F82" s="149">
        <f t="shared" si="2"/>
        <v>0</v>
      </c>
    </row>
    <row r="83" spans="1:6" s="163" customFormat="1">
      <c r="A83" s="6"/>
      <c r="B83" s="67" t="s">
        <v>260</v>
      </c>
      <c r="C83" s="172"/>
      <c r="D83" s="108"/>
      <c r="E83" s="144"/>
      <c r="F83" s="161">
        <f>SUBTOTAL(9,F50:F82)</f>
        <v>0</v>
      </c>
    </row>
    <row r="84" spans="1:6" s="163" customFormat="1">
      <c r="A84" s="6"/>
      <c r="B84" s="67" t="s">
        <v>261</v>
      </c>
      <c r="C84" s="172"/>
      <c r="D84" s="108"/>
      <c r="E84" s="144"/>
      <c r="F84" s="161">
        <f>F49+F83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0A59-DAA7-42DA-A0A8-2F713E1A1CEE}">
  <sheetPr>
    <tabColor rgb="FF00B050"/>
  </sheetPr>
  <dimension ref="A2:F104"/>
  <sheetViews>
    <sheetView topLeftCell="A55" workbookViewId="0">
      <selection activeCell="J105" sqref="J105"/>
    </sheetView>
  </sheetViews>
  <sheetFormatPr baseColWidth="10" defaultColWidth="11.44140625" defaultRowHeight="14.4"/>
  <cols>
    <col min="1" max="1" width="7.109375" style="7" bestFit="1" customWidth="1"/>
    <col min="2" max="2" width="63.88671875" style="129" customWidth="1"/>
    <col min="3" max="3" width="6" style="9" bestFit="1" customWidth="1"/>
    <col min="4" max="4" width="9" style="3" bestFit="1" customWidth="1"/>
    <col min="5" max="5" width="11.5546875" style="3"/>
    <col min="6" max="6" width="11.5546875" style="9"/>
  </cols>
  <sheetData>
    <row r="2" spans="1:6" s="132" customFormat="1" ht="28.8">
      <c r="A2" s="143" t="s">
        <v>1</v>
      </c>
      <c r="B2" s="141" t="s">
        <v>2</v>
      </c>
      <c r="C2" s="140" t="s">
        <v>3</v>
      </c>
      <c r="D2" s="143" t="s">
        <v>256</v>
      </c>
      <c r="E2" s="142" t="s">
        <v>257</v>
      </c>
      <c r="F2" s="141" t="s">
        <v>258</v>
      </c>
    </row>
    <row r="3" spans="1:6" s="132" customFormat="1">
      <c r="A3" s="100"/>
      <c r="B3" s="67" t="s">
        <v>6</v>
      </c>
      <c r="C3" s="14"/>
      <c r="D3" s="100"/>
      <c r="E3" s="5"/>
      <c r="F3" s="14"/>
    </row>
    <row r="4" spans="1:6" s="2" customFormat="1" ht="57.6">
      <c r="A4" s="174" t="str">
        <f>'BPU '!A4</f>
        <v>0.0</v>
      </c>
      <c r="B4" s="133" t="s">
        <v>8</v>
      </c>
      <c r="C4" s="12"/>
      <c r="D4" s="125"/>
      <c r="E4" s="130"/>
      <c r="F4" s="12"/>
    </row>
    <row r="5" spans="1:6">
      <c r="A5" s="175" t="str">
        <f>'BPU '!A5</f>
        <v>0.1</v>
      </c>
      <c r="B5" s="11" t="s">
        <v>10</v>
      </c>
      <c r="C5" s="10" t="s">
        <v>11</v>
      </c>
      <c r="D5" s="130">
        <v>1</v>
      </c>
      <c r="E5" s="123">
        <f>'BPU '!D5</f>
        <v>0</v>
      </c>
      <c r="F5" s="119">
        <f>D5*E5</f>
        <v>0</v>
      </c>
    </row>
    <row r="6" spans="1:6">
      <c r="A6" s="175" t="str">
        <f>'BPU '!A6</f>
        <v>0.2</v>
      </c>
      <c r="B6" s="11" t="s">
        <v>13</v>
      </c>
      <c r="C6" s="10" t="s">
        <v>11</v>
      </c>
      <c r="D6" s="130">
        <v>1</v>
      </c>
      <c r="E6" s="123">
        <f>'BPU '!D6</f>
        <v>0</v>
      </c>
      <c r="F6" s="119">
        <f t="shared" ref="F6:F68" si="0">D6*E6</f>
        <v>0</v>
      </c>
    </row>
    <row r="7" spans="1:6">
      <c r="A7" s="175" t="str">
        <f>'BPU '!A7</f>
        <v>0.3</v>
      </c>
      <c r="B7" s="11" t="s">
        <v>15</v>
      </c>
      <c r="C7" s="10" t="s">
        <v>11</v>
      </c>
      <c r="D7" s="130">
        <v>1</v>
      </c>
      <c r="E7" s="123">
        <f>'BPU '!D7</f>
        <v>0</v>
      </c>
      <c r="F7" s="119">
        <f t="shared" si="0"/>
        <v>0</v>
      </c>
    </row>
    <row r="8" spans="1:6">
      <c r="A8" s="175" t="str">
        <f>'BPU '!A8</f>
        <v>0.4</v>
      </c>
      <c r="B8" s="11" t="s">
        <v>17</v>
      </c>
      <c r="C8" s="10" t="s">
        <v>11</v>
      </c>
      <c r="D8" s="130">
        <v>1</v>
      </c>
      <c r="E8" s="123">
        <f>'BPU '!D8</f>
        <v>0</v>
      </c>
      <c r="F8" s="119">
        <f t="shared" si="0"/>
        <v>0</v>
      </c>
    </row>
    <row r="9" spans="1:6">
      <c r="A9" s="175" t="str">
        <f>'BPU '!A9</f>
        <v>0.5</v>
      </c>
      <c r="B9" s="11" t="s">
        <v>19</v>
      </c>
      <c r="C9" s="10" t="s">
        <v>11</v>
      </c>
      <c r="D9" s="130">
        <v>1</v>
      </c>
      <c r="E9" s="123">
        <f>'BPU '!D9</f>
        <v>0</v>
      </c>
      <c r="F9" s="119">
        <f t="shared" si="0"/>
        <v>0</v>
      </c>
    </row>
    <row r="10" spans="1:6">
      <c r="A10" s="175" t="str">
        <f>'BPU '!A10</f>
        <v>0.6</v>
      </c>
      <c r="B10" s="11" t="s">
        <v>21</v>
      </c>
      <c r="C10" s="10" t="s">
        <v>11</v>
      </c>
      <c r="D10" s="130">
        <v>1</v>
      </c>
      <c r="E10" s="123">
        <f>'BPU '!D10</f>
        <v>0</v>
      </c>
      <c r="F10" s="119">
        <f t="shared" si="0"/>
        <v>0</v>
      </c>
    </row>
    <row r="11" spans="1:6" s="2" customFormat="1">
      <c r="A11" s="174" t="str">
        <f>'BPU '!A16</f>
        <v>1.0</v>
      </c>
      <c r="B11" s="133" t="s">
        <v>33</v>
      </c>
      <c r="C11" s="12"/>
      <c r="D11" s="125"/>
      <c r="E11" s="123"/>
      <c r="F11" s="119"/>
    </row>
    <row r="12" spans="1:6">
      <c r="A12" s="175" t="str">
        <f>'BPU '!A17</f>
        <v>1.1</v>
      </c>
      <c r="B12" s="11" t="s">
        <v>35</v>
      </c>
      <c r="C12" s="10" t="s">
        <v>36</v>
      </c>
      <c r="D12" s="127">
        <f>'DQE-BUSANGANA'!D7+'DQE-MINAGO'!D7+'DQE-KIRYAMA'!D7+'DQE-MURAMBA'!D7+'DQE-NYABISAKA'!D7+'DQE-MUSAGA'!D7</f>
        <v>40</v>
      </c>
      <c r="E12" s="123">
        <f>'BPU '!D17</f>
        <v>0</v>
      </c>
      <c r="F12" s="119">
        <f t="shared" si="0"/>
        <v>0</v>
      </c>
    </row>
    <row r="13" spans="1:6">
      <c r="A13" s="175" t="str">
        <f>'BPU '!A18</f>
        <v>1.2</v>
      </c>
      <c r="B13" s="11" t="s">
        <v>38</v>
      </c>
      <c r="C13" s="10" t="s">
        <v>36</v>
      </c>
      <c r="D13" s="127">
        <f>'DQE-BUSANGANA'!D8+'DQE-MINAGO'!D8+'DQE-KIRYAMA'!D8+'DQE-MURAMBA'!D8+'DQE-NYABISAKA'!D8+'DQE-MUSAGA'!D8</f>
        <v>139</v>
      </c>
      <c r="E13" s="123">
        <f>'BPU '!D18</f>
        <v>0</v>
      </c>
      <c r="F13" s="119">
        <f t="shared" si="0"/>
        <v>0</v>
      </c>
    </row>
    <row r="14" spans="1:6" ht="28.8">
      <c r="A14" s="175" t="str">
        <f>'BPU '!A19</f>
        <v>1.3</v>
      </c>
      <c r="B14" s="11" t="s">
        <v>40</v>
      </c>
      <c r="C14" s="10" t="s">
        <v>36</v>
      </c>
      <c r="D14" s="127">
        <f>'DQE-BUSANGANA'!D9+'DQE-MINAGO'!D9+'DQE-KIRYAMA'!D9+'DQE-MURAMBA'!D9+'DQE-NYABISAKA'!D9+'DQE-MUSAGA'!D9</f>
        <v>3</v>
      </c>
      <c r="E14" s="123">
        <f>'BPU '!D19</f>
        <v>0</v>
      </c>
      <c r="F14" s="119">
        <f t="shared" si="0"/>
        <v>0</v>
      </c>
    </row>
    <row r="15" spans="1:6" ht="28.8">
      <c r="A15" s="175" t="str">
        <f>'BPU '!A20</f>
        <v>1.4</v>
      </c>
      <c r="B15" s="11" t="s">
        <v>42</v>
      </c>
      <c r="C15" s="10" t="s">
        <v>36</v>
      </c>
      <c r="D15" s="127">
        <f>'DQE-BUSANGANA'!D10+'DQE-MINAGO'!D10+'DQE-KIRYAMA'!D10+'DQE-MURAMBA'!D10+'DQE-NYABISAKA'!D10+'DQE-MUSAGA'!D10</f>
        <v>2</v>
      </c>
      <c r="E15" s="123">
        <f>'BPU '!D20</f>
        <v>0</v>
      </c>
      <c r="F15" s="119">
        <f t="shared" si="0"/>
        <v>0</v>
      </c>
    </row>
    <row r="16" spans="1:6" ht="28.8">
      <c r="A16" s="175" t="str">
        <f>'BPU '!A21</f>
        <v>1.5</v>
      </c>
      <c r="B16" s="11" t="s">
        <v>44</v>
      </c>
      <c r="C16" s="10" t="s">
        <v>36</v>
      </c>
      <c r="D16" s="127">
        <f>'DQE-BUSANGANA'!D11+'DQE-MINAGO'!D11+'DQE-KIRYAMA'!D11+'DQE-MURAMBA'!D11+'DQE-NYABISAKA'!D11+'DQE-MUSAGA'!D11</f>
        <v>4</v>
      </c>
      <c r="E16" s="123">
        <f>'BPU '!D21</f>
        <v>0</v>
      </c>
      <c r="F16" s="119">
        <f t="shared" si="0"/>
        <v>0</v>
      </c>
    </row>
    <row r="17" spans="1:6">
      <c r="A17" s="175" t="str">
        <f>'BPU '!A22</f>
        <v>1.6</v>
      </c>
      <c r="B17" s="40" t="s">
        <v>46</v>
      </c>
      <c r="C17" s="173" t="s">
        <v>36</v>
      </c>
      <c r="D17" s="127">
        <f>'DQE-BUSANGANA'!D12+'DQE-MINAGO'!D12+'DQE-KIRYAMA'!D12+'DQE-MURAMBA'!D12+'DQE-NYABISAKA'!D12+'DQE-MUSAGA'!D12</f>
        <v>11</v>
      </c>
      <c r="E17" s="123">
        <f>'BPU '!D22</f>
        <v>0</v>
      </c>
      <c r="F17" s="119">
        <f t="shared" si="0"/>
        <v>0</v>
      </c>
    </row>
    <row r="18" spans="1:6" s="2" customFormat="1" ht="28.8">
      <c r="A18" s="174" t="str">
        <f>'BPU '!A23</f>
        <v>2.0</v>
      </c>
      <c r="B18" s="133" t="s">
        <v>48</v>
      </c>
      <c r="C18" s="12"/>
      <c r="D18" s="127"/>
      <c r="E18" s="123"/>
      <c r="F18" s="119"/>
    </row>
    <row r="19" spans="1:6">
      <c r="A19" s="175" t="str">
        <f>'BPU '!A24</f>
        <v>2.1</v>
      </c>
      <c r="B19" s="11" t="s">
        <v>50</v>
      </c>
      <c r="C19" s="10" t="s">
        <v>51</v>
      </c>
      <c r="D19" s="127">
        <f>'DQE-BUSANGANA'!D14+'DQE-MINAGO'!D14+'DQE-KIRYAMA'!D14+'DQE-MURAMBA'!D14+'DQE-NYABISAKA'!D14+'DQE-MUSAGA'!D14</f>
        <v>240</v>
      </c>
      <c r="E19" s="123">
        <f>'BPU '!D24</f>
        <v>0</v>
      </c>
      <c r="F19" s="119">
        <f t="shared" si="0"/>
        <v>0</v>
      </c>
    </row>
    <row r="20" spans="1:6">
      <c r="A20" s="175" t="str">
        <f>'BPU '!A25</f>
        <v>2.2</v>
      </c>
      <c r="B20" s="11" t="s">
        <v>53</v>
      </c>
      <c r="C20" s="10" t="s">
        <v>51</v>
      </c>
      <c r="D20" s="127">
        <f>'DQE-BUSANGANA'!D15+'DQE-MINAGO'!D15+'DQE-KIRYAMA'!D15+'DQE-MURAMBA'!D15+'DQE-NYABISAKA'!D15+'DQE-MUSAGA'!D15</f>
        <v>36</v>
      </c>
      <c r="E20" s="123">
        <f>'BPU '!D25</f>
        <v>0</v>
      </c>
      <c r="F20" s="119">
        <f t="shared" si="0"/>
        <v>0</v>
      </c>
    </row>
    <row r="21" spans="1:6">
      <c r="A21" s="175" t="str">
        <f>'BPU '!A26</f>
        <v>2.3</v>
      </c>
      <c r="B21" s="11" t="s">
        <v>55</v>
      </c>
      <c r="C21" s="10" t="s">
        <v>51</v>
      </c>
      <c r="D21" s="127">
        <f>'DQE-BUSANGANA'!D16+'DQE-MINAGO'!D16+'DQE-KIRYAMA'!D16+'DQE-MURAMBA'!D16+'DQE-NYABISAKA'!D16+'DQE-MUSAGA'!D16</f>
        <v>12</v>
      </c>
      <c r="E21" s="123">
        <f>'BPU '!D26</f>
        <v>0</v>
      </c>
      <c r="F21" s="119">
        <f t="shared" si="0"/>
        <v>0</v>
      </c>
    </row>
    <row r="22" spans="1:6">
      <c r="A22" s="175" t="str">
        <f>'BPU '!A27</f>
        <v>2.4</v>
      </c>
      <c r="B22" s="11" t="s">
        <v>57</v>
      </c>
      <c r="C22" s="10" t="s">
        <v>51</v>
      </c>
      <c r="D22" s="127">
        <f>'DQE-BUSANGANA'!D17+'DQE-MINAGO'!D17+'DQE-KIRYAMA'!D17+'DQE-MURAMBA'!D17+'DQE-NYABISAKA'!D17+'DQE-MUSAGA'!D17</f>
        <v>36</v>
      </c>
      <c r="E22" s="123">
        <f>'BPU '!D27</f>
        <v>0</v>
      </c>
      <c r="F22" s="119">
        <f t="shared" si="0"/>
        <v>0</v>
      </c>
    </row>
    <row r="23" spans="1:6">
      <c r="A23" s="175" t="str">
        <f>'BPU '!A28</f>
        <v>2.5</v>
      </c>
      <c r="B23" s="11" t="s">
        <v>59</v>
      </c>
      <c r="C23" s="10" t="s">
        <v>51</v>
      </c>
      <c r="D23" s="127">
        <f>'DQE-BUSANGANA'!D18+'DQE-MINAGO'!D18+'DQE-KIRYAMA'!D18+'DQE-MURAMBA'!D18+'DQE-NYABISAKA'!D18+'DQE-MUSAGA'!D18</f>
        <v>40</v>
      </c>
      <c r="E23" s="123">
        <f>'BPU '!D28</f>
        <v>0</v>
      </c>
      <c r="F23" s="119">
        <f t="shared" si="0"/>
        <v>0</v>
      </c>
    </row>
    <row r="24" spans="1:6">
      <c r="A24" s="175" t="str">
        <f>'BPU '!A29</f>
        <v>2.6</v>
      </c>
      <c r="B24" s="11" t="s">
        <v>61</v>
      </c>
      <c r="C24" s="10" t="s">
        <v>51</v>
      </c>
      <c r="D24" s="127">
        <f>'DQE-BUSANGANA'!D19+'DQE-MINAGO'!D19+'DQE-KIRYAMA'!D19+'DQE-MURAMBA'!D19+'DQE-NYABISAKA'!D19+'DQE-MUSAGA'!D19</f>
        <v>85</v>
      </c>
      <c r="E24" s="123">
        <f>'BPU '!D29</f>
        <v>0</v>
      </c>
      <c r="F24" s="119">
        <f t="shared" si="0"/>
        <v>0</v>
      </c>
    </row>
    <row r="25" spans="1:6">
      <c r="A25" s="175" t="str">
        <f>'BPU '!A30</f>
        <v>2.7</v>
      </c>
      <c r="B25" s="11" t="s">
        <v>262</v>
      </c>
      <c r="C25" s="10" t="s">
        <v>51</v>
      </c>
      <c r="D25" s="127">
        <f>'DQE-BUSANGANA'!D20+'DQE-MINAGO'!D20+'DQE-KIRYAMA'!D20+'DQE-MURAMBA'!D20+'DQE-NYABISAKA'!D20+'DQE-MUSAGA'!D20</f>
        <v>115</v>
      </c>
      <c r="E25" s="123">
        <f>'BPU '!D30</f>
        <v>0</v>
      </c>
      <c r="F25" s="119">
        <f t="shared" si="0"/>
        <v>0</v>
      </c>
    </row>
    <row r="26" spans="1:6">
      <c r="A26" s="175" t="str">
        <f>'BPU '!A31</f>
        <v>2.8</v>
      </c>
      <c r="B26" s="11" t="s">
        <v>263</v>
      </c>
      <c r="C26" s="10" t="s">
        <v>51</v>
      </c>
      <c r="D26" s="127">
        <f>'DQE-BUSANGANA'!D21+'DQE-MINAGO'!D21+'DQE-KIRYAMA'!D21+'DQE-MURAMBA'!D21+'DQE-NYABISAKA'!D21+'DQE-MUSAGA'!D21</f>
        <v>125</v>
      </c>
      <c r="E26" s="123">
        <f>'BPU '!D31</f>
        <v>0</v>
      </c>
      <c r="F26" s="119">
        <f t="shared" si="0"/>
        <v>0</v>
      </c>
    </row>
    <row r="27" spans="1:6" s="2" customFormat="1">
      <c r="A27" s="174" t="str">
        <f>'BPU '!A32</f>
        <v>3.0</v>
      </c>
      <c r="B27" s="133" t="s">
        <v>67</v>
      </c>
      <c r="C27" s="12"/>
      <c r="D27" s="127"/>
      <c r="E27" s="123"/>
      <c r="F27" s="119"/>
    </row>
    <row r="28" spans="1:6" ht="28.8">
      <c r="A28" s="175" t="str">
        <f>'BPU '!A33</f>
        <v>3.1</v>
      </c>
      <c r="B28" s="11" t="s">
        <v>69</v>
      </c>
      <c r="C28" s="10" t="s">
        <v>36</v>
      </c>
      <c r="D28" s="127">
        <f>'DQE-BUSANGANA'!D23+'DQE-MINAGO'!D23+'DQE-KIRYAMA'!D23+'DQE-MURAMBA'!D23+'DQE-NYABISAKA'!D23+'DQE-MUSAGA'!D23</f>
        <v>9</v>
      </c>
      <c r="E28" s="123">
        <f>'BPU '!D33</f>
        <v>0</v>
      </c>
      <c r="F28" s="119">
        <f t="shared" si="0"/>
        <v>0</v>
      </c>
    </row>
    <row r="29" spans="1:6" ht="28.8">
      <c r="A29" s="175" t="str">
        <f>'BPU '!A34</f>
        <v>3.2</v>
      </c>
      <c r="B29" s="11" t="s">
        <v>71</v>
      </c>
      <c r="C29" s="10" t="s">
        <v>36</v>
      </c>
      <c r="D29" s="127">
        <f>'DQE-BUSANGANA'!D24+'DQE-MINAGO'!D24+'DQE-KIRYAMA'!D24+'DQE-MURAMBA'!D24+'DQE-NYABISAKA'!D24+'DQE-MUSAGA'!D24</f>
        <v>2</v>
      </c>
      <c r="E29" s="123">
        <f>'BPU '!D34</f>
        <v>0</v>
      </c>
      <c r="F29" s="119">
        <f t="shared" si="0"/>
        <v>0</v>
      </c>
    </row>
    <row r="30" spans="1:6" ht="28.8">
      <c r="A30" s="175" t="str">
        <f>'BPU '!A35</f>
        <v>3.3</v>
      </c>
      <c r="B30" s="11" t="s">
        <v>73</v>
      </c>
      <c r="C30" s="10" t="s">
        <v>36</v>
      </c>
      <c r="D30" s="127">
        <f>'DQE-BUSANGANA'!D25+'DQE-MINAGO'!D25+'DQE-KIRYAMA'!D25+'DQE-MURAMBA'!D25+'DQE-NYABISAKA'!D25+'DQE-MUSAGA'!D25</f>
        <v>9</v>
      </c>
      <c r="E30" s="123">
        <f>'BPU '!D35</f>
        <v>0</v>
      </c>
      <c r="F30" s="119">
        <f t="shared" si="0"/>
        <v>0</v>
      </c>
    </row>
    <row r="31" spans="1:6" s="2" customFormat="1">
      <c r="A31" s="175" t="str">
        <f>'BPU '!A36</f>
        <v>4.0</v>
      </c>
      <c r="B31" s="133" t="s">
        <v>75</v>
      </c>
      <c r="C31" s="12"/>
      <c r="D31" s="127"/>
      <c r="E31" s="123"/>
      <c r="F31" s="119"/>
    </row>
    <row r="32" spans="1:6">
      <c r="A32" s="175" t="str">
        <f>'BPU '!A37</f>
        <v>4.1</v>
      </c>
      <c r="B32" s="11" t="s">
        <v>77</v>
      </c>
      <c r="C32" s="10" t="s">
        <v>36</v>
      </c>
      <c r="D32" s="127">
        <f>'DQE-BUSANGANA'!D27+'DQE-MINAGO'!D27+'DQE-KIRYAMA'!D27+'DQE-MURAMBA'!D27+'DQE-NYABISAKA'!D27+'DQE-MUSAGA'!D27</f>
        <v>28</v>
      </c>
      <c r="E32" s="123">
        <f>'BPU '!D37</f>
        <v>0</v>
      </c>
      <c r="F32" s="119">
        <f t="shared" si="0"/>
        <v>0</v>
      </c>
    </row>
    <row r="33" spans="1:6">
      <c r="A33" s="175" t="str">
        <f>'BPU '!A38</f>
        <v>4.2</v>
      </c>
      <c r="B33" s="11" t="s">
        <v>79</v>
      </c>
      <c r="C33" s="10" t="s">
        <v>36</v>
      </c>
      <c r="D33" s="127">
        <f>'DQE-BUSANGANA'!D28+'DQE-MINAGO'!D28+'DQE-KIRYAMA'!D28+'DQE-MURAMBA'!D28+'DQE-NYABISAKA'!D28+'DQE-MUSAGA'!D28</f>
        <v>36</v>
      </c>
      <c r="E33" s="123">
        <f>'BPU '!D38</f>
        <v>0</v>
      </c>
      <c r="F33" s="119">
        <f t="shared" si="0"/>
        <v>0</v>
      </c>
    </row>
    <row r="34" spans="1:6" s="2" customFormat="1" ht="28.8">
      <c r="A34" s="174" t="str">
        <f>'BPU '!A39</f>
        <v>5.0</v>
      </c>
      <c r="B34" s="133" t="s">
        <v>81</v>
      </c>
      <c r="C34" s="12"/>
      <c r="D34" s="127"/>
      <c r="E34" s="123"/>
      <c r="F34" s="119"/>
    </row>
    <row r="35" spans="1:6" ht="28.8">
      <c r="A35" s="175" t="str">
        <f>'BPU '!A40</f>
        <v>5.1</v>
      </c>
      <c r="B35" s="11" t="s">
        <v>83</v>
      </c>
      <c r="C35" s="10" t="s">
        <v>36</v>
      </c>
      <c r="D35" s="127">
        <f>'DQE-BUSANGANA'!D30+'DQE-MINAGO'!D30+'DQE-KIRYAMA'!D30+'DQE-MURAMBA'!D30+'DQE-NYABISAKA'!D30+'DQE-MUSAGA'!D30</f>
        <v>18</v>
      </c>
      <c r="E35" s="123">
        <f>'BPU '!D40</f>
        <v>0</v>
      </c>
      <c r="F35" s="119">
        <f t="shared" si="0"/>
        <v>0</v>
      </c>
    </row>
    <row r="36" spans="1:6">
      <c r="A36" s="175" t="str">
        <f>'BPU '!A41</f>
        <v>5.2</v>
      </c>
      <c r="B36" s="11" t="s">
        <v>85</v>
      </c>
      <c r="C36" s="10" t="s">
        <v>36</v>
      </c>
      <c r="D36" s="127">
        <f>'DQE-BUSANGANA'!D31+'DQE-MINAGO'!D31+'DQE-KIRYAMA'!D31+'DQE-MURAMBA'!D31+'DQE-NYABISAKA'!D31+'DQE-MUSAGA'!D31</f>
        <v>2</v>
      </c>
      <c r="E36" s="123">
        <f>'BPU '!D41</f>
        <v>0</v>
      </c>
      <c r="F36" s="119">
        <f t="shared" si="0"/>
        <v>0</v>
      </c>
    </row>
    <row r="37" spans="1:6">
      <c r="A37" s="175" t="str">
        <f>'BPU '!A42</f>
        <v>5.3</v>
      </c>
      <c r="B37" s="11" t="s">
        <v>87</v>
      </c>
      <c r="C37" s="10" t="s">
        <v>36</v>
      </c>
      <c r="D37" s="127">
        <f>'DQE-BUSANGANA'!D32+'DQE-MINAGO'!D32+'DQE-KIRYAMA'!D32+'DQE-MURAMBA'!D32+'DQE-NYABISAKA'!D32+'DQE-MUSAGA'!D32</f>
        <v>4</v>
      </c>
      <c r="E37" s="123">
        <f>'BPU '!D42</f>
        <v>0</v>
      </c>
      <c r="F37" s="119">
        <f t="shared" si="0"/>
        <v>0</v>
      </c>
    </row>
    <row r="38" spans="1:6">
      <c r="A38" s="175" t="str">
        <f>'BPU '!A43</f>
        <v>5.4</v>
      </c>
      <c r="B38" s="11" t="s">
        <v>89</v>
      </c>
      <c r="C38" s="10" t="s">
        <v>36</v>
      </c>
      <c r="D38" s="127">
        <f>'DQE-BUSANGANA'!D33+'DQE-MINAGO'!D33+'DQE-KIRYAMA'!D33+'DQE-MURAMBA'!D33+'DQE-NYABISAKA'!D33+'DQE-MUSAGA'!D33</f>
        <v>3</v>
      </c>
      <c r="E38" s="123">
        <f>'BPU '!D43</f>
        <v>0</v>
      </c>
      <c r="F38" s="119">
        <f t="shared" si="0"/>
        <v>0</v>
      </c>
    </row>
    <row r="39" spans="1:6">
      <c r="A39" s="175" t="str">
        <f>'BPU '!A44</f>
        <v>5.5</v>
      </c>
      <c r="B39" s="11" t="s">
        <v>91</v>
      </c>
      <c r="C39" s="10" t="s">
        <v>36</v>
      </c>
      <c r="D39" s="127">
        <f>'DQE-BUSANGANA'!D34+'DQE-MINAGO'!D34+'DQE-KIRYAMA'!D34+'DQE-MURAMBA'!D34+'DQE-NYABISAKA'!D34+'DQE-MUSAGA'!D34</f>
        <v>9</v>
      </c>
      <c r="E39" s="123">
        <f>'BPU '!D44</f>
        <v>0</v>
      </c>
      <c r="F39" s="119">
        <f t="shared" si="0"/>
        <v>0</v>
      </c>
    </row>
    <row r="40" spans="1:6">
      <c r="A40" s="175" t="str">
        <f>'BPU '!A45</f>
        <v>5.6</v>
      </c>
      <c r="B40" s="11" t="s">
        <v>93</v>
      </c>
      <c r="C40" s="10" t="s">
        <v>36</v>
      </c>
      <c r="D40" s="127">
        <f>'DQE-BUSANGANA'!D35+'DQE-MINAGO'!D35+'DQE-KIRYAMA'!D35+'DQE-MURAMBA'!D35+'DQE-NYABISAKA'!D35+'DQE-MUSAGA'!D35</f>
        <v>3</v>
      </c>
      <c r="E40" s="123">
        <f>'BPU '!D45</f>
        <v>0</v>
      </c>
      <c r="F40" s="119">
        <f t="shared" si="0"/>
        <v>0</v>
      </c>
    </row>
    <row r="41" spans="1:6">
      <c r="A41" s="175" t="str">
        <f>'BPU '!A46</f>
        <v>5.7</v>
      </c>
      <c r="B41" s="11" t="s">
        <v>95</v>
      </c>
      <c r="C41" s="10" t="s">
        <v>36</v>
      </c>
      <c r="D41" s="127">
        <f>'DQE-BUSANGANA'!D36+'DQE-MINAGO'!D36+'DQE-KIRYAMA'!D36+'DQE-MURAMBA'!D36+'DQE-NYABISAKA'!D36+'DQE-MUSAGA'!D36</f>
        <v>6</v>
      </c>
      <c r="E41" s="123">
        <f>'BPU '!D46</f>
        <v>0</v>
      </c>
      <c r="F41" s="119">
        <f t="shared" si="0"/>
        <v>0</v>
      </c>
    </row>
    <row r="42" spans="1:6">
      <c r="A42" s="175" t="str">
        <f>'BPU '!A47</f>
        <v>5.8</v>
      </c>
      <c r="B42" s="11" t="s">
        <v>97</v>
      </c>
      <c r="C42" s="10" t="s">
        <v>36</v>
      </c>
      <c r="D42" s="127">
        <f>'DQE-BUSANGANA'!D37+'DQE-MINAGO'!D37+'DQE-KIRYAMA'!D37+'DQE-MURAMBA'!D37+'DQE-NYABISAKA'!D37+'DQE-MUSAGA'!D37</f>
        <v>3</v>
      </c>
      <c r="E42" s="123">
        <f>'BPU '!D47</f>
        <v>0</v>
      </c>
      <c r="F42" s="119">
        <f t="shared" si="0"/>
        <v>0</v>
      </c>
    </row>
    <row r="43" spans="1:6">
      <c r="A43" s="175" t="str">
        <f>'BPU '!A48</f>
        <v>5.9</v>
      </c>
      <c r="B43" s="11" t="s">
        <v>99</v>
      </c>
      <c r="C43" s="10" t="s">
        <v>36</v>
      </c>
      <c r="D43" s="127">
        <f>'DQE-BUSANGANA'!D38+'DQE-MINAGO'!D38+'DQE-KIRYAMA'!D38+'DQE-MURAMBA'!D38+'DQE-NYABISAKA'!D38+'DQE-MUSAGA'!D38</f>
        <v>6</v>
      </c>
      <c r="E43" s="123">
        <f>'BPU '!D48</f>
        <v>0</v>
      </c>
      <c r="F43" s="119">
        <f t="shared" si="0"/>
        <v>0</v>
      </c>
    </row>
    <row r="44" spans="1:6">
      <c r="A44" s="175" t="str">
        <f>'BPU '!A49</f>
        <v>5.10</v>
      </c>
      <c r="B44" s="11" t="s">
        <v>101</v>
      </c>
      <c r="C44" s="10" t="s">
        <v>36</v>
      </c>
      <c r="D44" s="127">
        <f>'DQE-BUSANGANA'!D39+'DQE-MINAGO'!D39+'DQE-KIRYAMA'!D39+'DQE-MURAMBA'!D39+'DQE-NYABISAKA'!D39+'DQE-MUSAGA'!D39</f>
        <v>6</v>
      </c>
      <c r="E44" s="123">
        <f>'BPU '!D49</f>
        <v>0</v>
      </c>
      <c r="F44" s="119">
        <f t="shared" si="0"/>
        <v>0</v>
      </c>
    </row>
    <row r="45" spans="1:6">
      <c r="A45" s="175" t="str">
        <f>'BPU '!A50</f>
        <v>5.11</v>
      </c>
      <c r="B45" s="11" t="s">
        <v>103</v>
      </c>
      <c r="C45" s="10" t="s">
        <v>36</v>
      </c>
      <c r="D45" s="127">
        <f>'DQE-BUSANGANA'!D40+'DQE-MINAGO'!D40+'DQE-KIRYAMA'!D40+'DQE-MURAMBA'!D40+'DQE-NYABISAKA'!D40+'DQE-MUSAGA'!D40</f>
        <v>11</v>
      </c>
      <c r="E45" s="123">
        <f>'BPU '!D50</f>
        <v>0</v>
      </c>
      <c r="F45" s="119">
        <f t="shared" si="0"/>
        <v>0</v>
      </c>
    </row>
    <row r="46" spans="1:6">
      <c r="A46" s="175" t="str">
        <f>'BPU '!A51</f>
        <v>5.12</v>
      </c>
      <c r="B46" s="11" t="s">
        <v>105</v>
      </c>
      <c r="C46" s="10" t="s">
        <v>36</v>
      </c>
      <c r="D46" s="127">
        <f>'DQE-BUSANGANA'!D41+'DQE-MINAGO'!D41+'DQE-KIRYAMA'!D41+'DQE-MURAMBA'!D41+'DQE-NYABISAKA'!D41+'DQE-MUSAGA'!D41</f>
        <v>8</v>
      </c>
      <c r="E46" s="123">
        <f>'BPU '!D51</f>
        <v>0</v>
      </c>
      <c r="F46" s="119">
        <f t="shared" si="0"/>
        <v>0</v>
      </c>
    </row>
    <row r="47" spans="1:6" s="2" customFormat="1" ht="28.8">
      <c r="A47" s="174" t="str">
        <f>'BPU '!A52</f>
        <v>6.0</v>
      </c>
      <c r="B47" s="133" t="s">
        <v>109</v>
      </c>
      <c r="C47" s="12"/>
      <c r="D47" s="125"/>
      <c r="E47" s="123"/>
      <c r="F47" s="119"/>
    </row>
    <row r="48" spans="1:6" ht="28.8">
      <c r="A48" s="174" t="str">
        <f>'BPU '!A53</f>
        <v>6.1</v>
      </c>
      <c r="B48" s="133" t="s">
        <v>109</v>
      </c>
      <c r="C48" s="10"/>
      <c r="D48" s="130"/>
      <c r="E48" s="123"/>
      <c r="F48" s="119"/>
    </row>
    <row r="49" spans="1:6">
      <c r="A49" s="175" t="str">
        <f>'BPU '!A54</f>
        <v>6.1.1</v>
      </c>
      <c r="B49" s="11" t="s">
        <v>10</v>
      </c>
      <c r="C49" s="10" t="s">
        <v>11</v>
      </c>
      <c r="D49" s="130">
        <v>1</v>
      </c>
      <c r="E49" s="123">
        <f>'BPU '!D54</f>
        <v>0</v>
      </c>
      <c r="F49" s="119">
        <f t="shared" si="0"/>
        <v>0</v>
      </c>
    </row>
    <row r="50" spans="1:6">
      <c r="A50" s="175" t="str">
        <f>'BPU '!A55</f>
        <v>6.1.2</v>
      </c>
      <c r="B50" s="11" t="s">
        <v>13</v>
      </c>
      <c r="C50" s="10" t="s">
        <v>11</v>
      </c>
      <c r="D50" s="130">
        <v>1</v>
      </c>
      <c r="E50" s="123">
        <f>'BPU '!D55</f>
        <v>0</v>
      </c>
      <c r="F50" s="119">
        <f t="shared" si="0"/>
        <v>0</v>
      </c>
    </row>
    <row r="51" spans="1:6">
      <c r="A51" s="175" t="str">
        <f>'BPU '!A56</f>
        <v>6.1.3</v>
      </c>
      <c r="B51" s="11" t="s">
        <v>15</v>
      </c>
      <c r="C51" s="10" t="s">
        <v>11</v>
      </c>
      <c r="D51" s="130">
        <v>1</v>
      </c>
      <c r="E51" s="123">
        <f>'BPU '!D56</f>
        <v>0</v>
      </c>
      <c r="F51" s="119">
        <f t="shared" si="0"/>
        <v>0</v>
      </c>
    </row>
    <row r="52" spans="1:6">
      <c r="A52" s="175" t="str">
        <f>'BPU '!A57</f>
        <v>6.1.4</v>
      </c>
      <c r="B52" s="11" t="s">
        <v>17</v>
      </c>
      <c r="C52" s="10" t="s">
        <v>11</v>
      </c>
      <c r="D52" s="130">
        <v>1</v>
      </c>
      <c r="E52" s="123">
        <f>'BPU '!D57</f>
        <v>0</v>
      </c>
      <c r="F52" s="119">
        <f t="shared" si="0"/>
        <v>0</v>
      </c>
    </row>
    <row r="53" spans="1:6">
      <c r="A53" s="175" t="str">
        <f>'BPU '!A58</f>
        <v>6.1.5</v>
      </c>
      <c r="B53" s="11" t="s">
        <v>19</v>
      </c>
      <c r="C53" s="10" t="s">
        <v>11</v>
      </c>
      <c r="D53" s="130">
        <v>1</v>
      </c>
      <c r="E53" s="123">
        <f>'BPU '!D58</f>
        <v>0</v>
      </c>
      <c r="F53" s="119">
        <f t="shared" si="0"/>
        <v>0</v>
      </c>
    </row>
    <row r="54" spans="1:6">
      <c r="A54" s="175" t="str">
        <f>'BPU '!A59</f>
        <v>6.1.6</v>
      </c>
      <c r="B54" s="11" t="s">
        <v>21</v>
      </c>
      <c r="C54" s="10" t="s">
        <v>11</v>
      </c>
      <c r="D54" s="130">
        <v>1</v>
      </c>
      <c r="E54" s="123">
        <f>'BPU '!D59</f>
        <v>0</v>
      </c>
      <c r="F54" s="119">
        <f t="shared" si="0"/>
        <v>0</v>
      </c>
    </row>
    <row r="55" spans="1:6" ht="57.6">
      <c r="A55" s="100" t="str">
        <f>'BPU '!A65</f>
        <v>6.2</v>
      </c>
      <c r="B55" s="133" t="s">
        <v>122</v>
      </c>
      <c r="C55" s="10"/>
      <c r="D55" s="130"/>
      <c r="E55" s="123"/>
      <c r="F55" s="119"/>
    </row>
    <row r="56" spans="1:6">
      <c r="A56" s="5" t="str">
        <f>'BPU '!A66</f>
        <v>6.2.1</v>
      </c>
      <c r="B56" s="11" t="s">
        <v>10</v>
      </c>
      <c r="C56" s="10" t="s">
        <v>11</v>
      </c>
      <c r="D56" s="130">
        <v>1</v>
      </c>
      <c r="E56" s="123">
        <f>'BPU '!D66</f>
        <v>0</v>
      </c>
      <c r="F56" s="119">
        <f t="shared" si="0"/>
        <v>0</v>
      </c>
    </row>
    <row r="57" spans="1:6">
      <c r="A57" s="5" t="str">
        <f>'BPU '!A67</f>
        <v>6.2.2</v>
      </c>
      <c r="B57" s="11" t="s">
        <v>13</v>
      </c>
      <c r="C57" s="10" t="s">
        <v>11</v>
      </c>
      <c r="D57" s="130">
        <v>1</v>
      </c>
      <c r="E57" s="123">
        <f>'BPU '!D67</f>
        <v>0</v>
      </c>
      <c r="F57" s="119">
        <f t="shared" si="0"/>
        <v>0</v>
      </c>
    </row>
    <row r="58" spans="1:6">
      <c r="A58" s="5" t="str">
        <f>'BPU '!A68</f>
        <v>6.2.3</v>
      </c>
      <c r="B58" s="11" t="s">
        <v>15</v>
      </c>
      <c r="C58" s="10" t="s">
        <v>11</v>
      </c>
      <c r="D58" s="130">
        <v>1</v>
      </c>
      <c r="E58" s="123">
        <f>'BPU '!D68</f>
        <v>0</v>
      </c>
      <c r="F58" s="119">
        <f t="shared" si="0"/>
        <v>0</v>
      </c>
    </row>
    <row r="59" spans="1:6">
      <c r="A59" s="5" t="str">
        <f>'BPU '!A69</f>
        <v>6.2.4</v>
      </c>
      <c r="B59" s="11" t="s">
        <v>17</v>
      </c>
      <c r="C59" s="10" t="s">
        <v>11</v>
      </c>
      <c r="D59" s="130">
        <v>1</v>
      </c>
      <c r="E59" s="123">
        <f>'BPU '!D69</f>
        <v>0</v>
      </c>
      <c r="F59" s="119">
        <f t="shared" si="0"/>
        <v>0</v>
      </c>
    </row>
    <row r="60" spans="1:6">
      <c r="A60" s="5" t="str">
        <f>'BPU '!A70</f>
        <v>6.2.5</v>
      </c>
      <c r="B60" s="11" t="s">
        <v>19</v>
      </c>
      <c r="C60" s="10" t="s">
        <v>11</v>
      </c>
      <c r="D60" s="130">
        <v>1</v>
      </c>
      <c r="E60" s="123">
        <f>'BPU '!D70</f>
        <v>0</v>
      </c>
      <c r="F60" s="119">
        <f t="shared" si="0"/>
        <v>0</v>
      </c>
    </row>
    <row r="61" spans="1:6">
      <c r="A61" s="5" t="str">
        <f>'BPU '!A71</f>
        <v>6.2.6</v>
      </c>
      <c r="B61" s="11" t="s">
        <v>21</v>
      </c>
      <c r="C61" s="10" t="s">
        <v>11</v>
      </c>
      <c r="D61" s="130">
        <v>1</v>
      </c>
      <c r="E61" s="123">
        <f>'BPU '!D71</f>
        <v>0</v>
      </c>
      <c r="F61" s="119">
        <f t="shared" si="0"/>
        <v>0</v>
      </c>
    </row>
    <row r="62" spans="1:6" ht="43.2">
      <c r="A62" s="100" t="str">
        <f>'BPU '!A77</f>
        <v>6.3</v>
      </c>
      <c r="B62" s="133" t="s">
        <v>135</v>
      </c>
      <c r="C62" s="10"/>
      <c r="D62" s="130"/>
      <c r="E62" s="123"/>
      <c r="F62" s="119"/>
    </row>
    <row r="63" spans="1:6">
      <c r="A63" s="5" t="str">
        <f>'BPU '!A78</f>
        <v>6.3.1</v>
      </c>
      <c r="B63" s="11" t="s">
        <v>10</v>
      </c>
      <c r="C63" s="10" t="s">
        <v>11</v>
      </c>
      <c r="D63" s="130">
        <v>1</v>
      </c>
      <c r="E63" s="123">
        <f>'BPU '!D78</f>
        <v>0</v>
      </c>
      <c r="F63" s="119">
        <f t="shared" si="0"/>
        <v>0</v>
      </c>
    </row>
    <row r="64" spans="1:6">
      <c r="A64" s="5" t="str">
        <f>'BPU '!A79</f>
        <v>6.3.2</v>
      </c>
      <c r="B64" s="11" t="s">
        <v>13</v>
      </c>
      <c r="C64" s="10" t="s">
        <v>11</v>
      </c>
      <c r="D64" s="130">
        <v>1</v>
      </c>
      <c r="E64" s="123">
        <f>'BPU '!D79</f>
        <v>0</v>
      </c>
      <c r="F64" s="119">
        <f t="shared" si="0"/>
        <v>0</v>
      </c>
    </row>
    <row r="65" spans="1:6">
      <c r="A65" s="5" t="str">
        <f>'BPU '!A80</f>
        <v>6.3.3</v>
      </c>
      <c r="B65" s="11" t="s">
        <v>15</v>
      </c>
      <c r="C65" s="10" t="s">
        <v>11</v>
      </c>
      <c r="D65" s="130">
        <v>1</v>
      </c>
      <c r="E65" s="123">
        <f>'BPU '!D80</f>
        <v>0</v>
      </c>
      <c r="F65" s="119">
        <f t="shared" si="0"/>
        <v>0</v>
      </c>
    </row>
    <row r="66" spans="1:6">
      <c r="A66" s="5" t="str">
        <f>'BPU '!A81</f>
        <v>6.3.4</v>
      </c>
      <c r="B66" s="11" t="s">
        <v>17</v>
      </c>
      <c r="C66" s="10" t="s">
        <v>11</v>
      </c>
      <c r="D66" s="130">
        <v>1</v>
      </c>
      <c r="E66" s="123">
        <f>'BPU '!D81</f>
        <v>0</v>
      </c>
      <c r="F66" s="119">
        <f t="shared" si="0"/>
        <v>0</v>
      </c>
    </row>
    <row r="67" spans="1:6">
      <c r="A67" s="5" t="str">
        <f>'BPU '!A82</f>
        <v>6.3.5</v>
      </c>
      <c r="B67" s="11" t="s">
        <v>19</v>
      </c>
      <c r="C67" s="10" t="s">
        <v>11</v>
      </c>
      <c r="D67" s="130">
        <v>1</v>
      </c>
      <c r="E67" s="123">
        <f>'BPU '!D82</f>
        <v>0</v>
      </c>
      <c r="F67" s="119">
        <f t="shared" si="0"/>
        <v>0</v>
      </c>
    </row>
    <row r="68" spans="1:6">
      <c r="A68" s="5" t="str">
        <f>'BPU '!A83</f>
        <v>6.3.6</v>
      </c>
      <c r="B68" s="11" t="s">
        <v>21</v>
      </c>
      <c r="C68" s="10" t="s">
        <v>11</v>
      </c>
      <c r="D68" s="130">
        <v>1</v>
      </c>
      <c r="E68" s="123">
        <f>'BPU '!D83</f>
        <v>0</v>
      </c>
      <c r="F68" s="119">
        <f t="shared" si="0"/>
        <v>0</v>
      </c>
    </row>
    <row r="69" spans="1:6">
      <c r="A69" s="100"/>
      <c r="B69" s="133" t="s">
        <v>147</v>
      </c>
      <c r="C69" s="12"/>
      <c r="D69" s="125"/>
      <c r="E69" s="123"/>
      <c r="F69" s="119"/>
    </row>
    <row r="70" spans="1:6" s="2" customFormat="1">
      <c r="A70" s="100" t="str">
        <f>'BPU '!A90</f>
        <v>7.0</v>
      </c>
      <c r="B70" s="133" t="s">
        <v>149</v>
      </c>
      <c r="C70" s="12"/>
      <c r="D70" s="125"/>
      <c r="E70" s="123"/>
      <c r="F70" s="119"/>
    </row>
    <row r="71" spans="1:6">
      <c r="A71" s="5" t="str">
        <f>'BPU '!A91</f>
        <v>7.1</v>
      </c>
      <c r="B71" s="11" t="s">
        <v>151</v>
      </c>
      <c r="C71" s="10" t="s">
        <v>152</v>
      </c>
      <c r="D71" s="127">
        <f>'DQE-BUSANGANA'!D52+'DQE-MINAGO'!D52+'DQE-KIRYAMA'!D52+'DQE-MURAMBA'!D52+'DQE-NYABISAKA'!D52+'DQE-MUSAGA'!D52</f>
        <v>103</v>
      </c>
      <c r="E71" s="123">
        <f>'BPU '!D91</f>
        <v>0</v>
      </c>
      <c r="F71" s="119">
        <f t="shared" ref="F71:F101" si="1">D71*E71</f>
        <v>0</v>
      </c>
    </row>
    <row r="72" spans="1:6">
      <c r="A72" s="5" t="str">
        <f>'BPU '!A92</f>
        <v>7.2</v>
      </c>
      <c r="B72" s="11" t="s">
        <v>154</v>
      </c>
      <c r="C72" s="10" t="s">
        <v>152</v>
      </c>
      <c r="D72" s="127">
        <f>'DQE-BUSANGANA'!D53+'DQE-MINAGO'!D53+'DQE-KIRYAMA'!D53+'DQE-MURAMBA'!D53+'DQE-NYABISAKA'!D53+'DQE-MUSAGA'!D53</f>
        <v>38</v>
      </c>
      <c r="E72" s="123">
        <f>'BPU '!D92</f>
        <v>0</v>
      </c>
      <c r="F72" s="119">
        <f t="shared" si="1"/>
        <v>0</v>
      </c>
    </row>
    <row r="73" spans="1:6" s="2" customFormat="1">
      <c r="A73" s="100" t="str">
        <f>'BPU '!A93</f>
        <v>8.0</v>
      </c>
      <c r="B73" s="133" t="s">
        <v>156</v>
      </c>
      <c r="C73" s="12"/>
      <c r="D73" s="127"/>
      <c r="E73" s="123"/>
      <c r="F73" s="119"/>
    </row>
    <row r="74" spans="1:6">
      <c r="A74" s="5" t="str">
        <f>'BPU '!A94</f>
        <v>8.1</v>
      </c>
      <c r="B74" s="11" t="s">
        <v>158</v>
      </c>
      <c r="C74" s="10" t="s">
        <v>152</v>
      </c>
      <c r="D74" s="127">
        <f>'DQE-BUSANGANA'!D55+'DQE-MINAGO'!D55+'DQE-KIRYAMA'!D55+'DQE-MURAMBA'!D55+'DQE-NYABISAKA'!D55+'DQE-MUSAGA'!D55</f>
        <v>107</v>
      </c>
      <c r="E74" s="123">
        <f>'BPU '!D94</f>
        <v>0</v>
      </c>
      <c r="F74" s="119">
        <f t="shared" si="1"/>
        <v>0</v>
      </c>
    </row>
    <row r="75" spans="1:6">
      <c r="A75" s="5" t="str">
        <f>'BPU '!A95</f>
        <v>8.2</v>
      </c>
      <c r="B75" s="11" t="s">
        <v>160</v>
      </c>
      <c r="C75" s="10" t="s">
        <v>152</v>
      </c>
      <c r="D75" s="127">
        <f>'DQE-BUSANGANA'!D56+'DQE-MINAGO'!D56+'DQE-KIRYAMA'!D56+'DQE-MURAMBA'!D56+'DQE-NYABISAKA'!D56+'DQE-MUSAGA'!D56</f>
        <v>15</v>
      </c>
      <c r="E75" s="123">
        <f>'BPU '!D95</f>
        <v>0</v>
      </c>
      <c r="F75" s="119">
        <f t="shared" si="1"/>
        <v>0</v>
      </c>
    </row>
    <row r="76" spans="1:6" s="2" customFormat="1">
      <c r="A76" s="100" t="str">
        <f>'BPU '!A96</f>
        <v>9.0</v>
      </c>
      <c r="B76" s="133" t="s">
        <v>162</v>
      </c>
      <c r="C76" s="12"/>
      <c r="D76" s="127"/>
      <c r="E76" s="123"/>
      <c r="F76" s="119"/>
    </row>
    <row r="77" spans="1:6">
      <c r="A77" s="5" t="str">
        <f>'BPU '!A97</f>
        <v>9.1</v>
      </c>
      <c r="B77" s="11" t="s">
        <v>164</v>
      </c>
      <c r="C77" s="10" t="s">
        <v>152</v>
      </c>
      <c r="D77" s="127">
        <f>'DQE-BUSANGANA'!D58+'DQE-MINAGO'!D58+'DQE-KIRYAMA'!D58+'DQE-MURAMBA'!D58+'DQE-NYABISAKA'!D58+'DQE-MUSAGA'!D58</f>
        <v>37</v>
      </c>
      <c r="E77" s="123">
        <f>'BPU '!D97</f>
        <v>0</v>
      </c>
      <c r="F77" s="119">
        <f t="shared" si="1"/>
        <v>0</v>
      </c>
    </row>
    <row r="78" spans="1:6">
      <c r="A78" s="5" t="str">
        <f>'BPU '!A98</f>
        <v>9.2</v>
      </c>
      <c r="B78" s="11" t="s">
        <v>166</v>
      </c>
      <c r="C78" s="10" t="s">
        <v>152</v>
      </c>
      <c r="D78" s="127">
        <f>'DQE-BUSANGANA'!D59+'DQE-MINAGO'!D59+'DQE-KIRYAMA'!D59+'DQE-MURAMBA'!D59+'DQE-NYABISAKA'!D59+'DQE-MUSAGA'!D59</f>
        <v>20</v>
      </c>
      <c r="E78" s="123">
        <f>'BPU '!D98</f>
        <v>0</v>
      </c>
      <c r="F78" s="119">
        <f t="shared" si="1"/>
        <v>0</v>
      </c>
    </row>
    <row r="79" spans="1:6">
      <c r="A79" s="5" t="str">
        <f>'BPU '!A99</f>
        <v>9.3</v>
      </c>
      <c r="B79" s="11" t="s">
        <v>168</v>
      </c>
      <c r="C79" s="10" t="s">
        <v>152</v>
      </c>
      <c r="D79" s="127">
        <v>0</v>
      </c>
      <c r="E79" s="123">
        <f>'BPU '!D99</f>
        <v>0</v>
      </c>
      <c r="F79" s="119">
        <f t="shared" si="1"/>
        <v>0</v>
      </c>
    </row>
    <row r="80" spans="1:6" s="2" customFormat="1">
      <c r="A80" s="100" t="str">
        <f>'BPU '!A100</f>
        <v>10.0</v>
      </c>
      <c r="B80" s="133" t="s">
        <v>170</v>
      </c>
      <c r="C80" s="12"/>
      <c r="D80" s="127"/>
      <c r="E80" s="123"/>
      <c r="F80" s="119"/>
    </row>
    <row r="81" spans="1:6">
      <c r="A81" s="5" t="str">
        <f>'BPU '!A101</f>
        <v>10.1</v>
      </c>
      <c r="B81" s="11" t="s">
        <v>264</v>
      </c>
      <c r="C81" s="10" t="s">
        <v>152</v>
      </c>
      <c r="D81" s="127">
        <f>'DQE-BUSANGANA'!D62+'DQE-MINAGO'!D62+'DQE-KIRYAMA'!D62+'DQE-MURAMBA'!D62+'DQE-NYABISAKA'!D62+'DQE-MUSAGA'!D62</f>
        <v>4</v>
      </c>
      <c r="E81" s="123">
        <f>'BPU '!D101</f>
        <v>0</v>
      </c>
      <c r="F81" s="119">
        <f t="shared" si="1"/>
        <v>0</v>
      </c>
    </row>
    <row r="82" spans="1:6">
      <c r="A82" s="5" t="str">
        <f>'BPU '!A102</f>
        <v>10.2</v>
      </c>
      <c r="B82" s="11" t="s">
        <v>265</v>
      </c>
      <c r="C82" s="10" t="s">
        <v>152</v>
      </c>
      <c r="D82" s="127">
        <f>'DQE-BUSANGANA'!D63+'DQE-MINAGO'!D63+'DQE-KIRYAMA'!D63+'DQE-MURAMBA'!D63+'DQE-NYABISAKA'!D63+'DQE-MUSAGA'!D63</f>
        <v>13</v>
      </c>
      <c r="E82" s="123">
        <f>'BPU '!D102</f>
        <v>0</v>
      </c>
      <c r="F82" s="119">
        <f t="shared" si="1"/>
        <v>0</v>
      </c>
    </row>
    <row r="83" spans="1:6">
      <c r="A83" s="5" t="str">
        <f>'BPU '!A103</f>
        <v>10.3</v>
      </c>
      <c r="B83" s="11" t="s">
        <v>176</v>
      </c>
      <c r="C83" s="10" t="s">
        <v>152</v>
      </c>
      <c r="D83" s="127">
        <f>'DQE-BUSANGANA'!D64+'DQE-MINAGO'!D64+'DQE-KIRYAMA'!D64+'DQE-MURAMBA'!D64+'DQE-NYABISAKA'!D64+'DQE-MUSAGA'!D64</f>
        <v>16</v>
      </c>
      <c r="E83" s="123">
        <f>'BPU '!D103</f>
        <v>0</v>
      </c>
      <c r="F83" s="119">
        <f t="shared" si="1"/>
        <v>0</v>
      </c>
    </row>
    <row r="84" spans="1:6">
      <c r="A84" s="5" t="str">
        <f>'BPU '!A104</f>
        <v>10.4</v>
      </c>
      <c r="B84" s="11" t="s">
        <v>178</v>
      </c>
      <c r="C84" s="10" t="s">
        <v>152</v>
      </c>
      <c r="D84" s="127">
        <f>'DQE-BUSANGANA'!D65+'DQE-MINAGO'!D65+'DQE-KIRYAMA'!D65+'DQE-MURAMBA'!D65+'DQE-NYABISAKA'!D65+'DQE-MUSAGA'!D65</f>
        <v>18</v>
      </c>
      <c r="E84" s="123">
        <f>'BPU '!D104</f>
        <v>0</v>
      </c>
      <c r="F84" s="119">
        <f t="shared" si="1"/>
        <v>0</v>
      </c>
    </row>
    <row r="85" spans="1:6" s="2" customFormat="1">
      <c r="A85" s="100" t="str">
        <f>'BPU '!A105</f>
        <v>11.0</v>
      </c>
      <c r="B85" s="133" t="s">
        <v>180</v>
      </c>
      <c r="C85" s="12"/>
      <c r="D85" s="127"/>
      <c r="E85" s="123"/>
      <c r="F85" s="119"/>
    </row>
    <row r="86" spans="1:6">
      <c r="A86" s="5" t="str">
        <f>'BPU '!A106</f>
        <v>11.1</v>
      </c>
      <c r="B86" s="11" t="s">
        <v>182</v>
      </c>
      <c r="C86" s="10" t="s">
        <v>152</v>
      </c>
      <c r="D86" s="127">
        <f>'DQE-BUSANGANA'!D67+'DQE-MINAGO'!D67+'DQE-KIRYAMA'!D67+'DQE-MURAMBA'!D67+'DQE-NYABISAKA'!D67+'DQE-MUSAGA'!D67</f>
        <v>15</v>
      </c>
      <c r="E86" s="123">
        <f>'BPU '!D106</f>
        <v>0</v>
      </c>
      <c r="F86" s="119">
        <f t="shared" si="1"/>
        <v>0</v>
      </c>
    </row>
    <row r="87" spans="1:6" s="2" customFormat="1">
      <c r="A87" s="100" t="str">
        <f>'BPU '!A107</f>
        <v>12.0</v>
      </c>
      <c r="B87" s="133" t="s">
        <v>184</v>
      </c>
      <c r="C87" s="12"/>
      <c r="D87" s="127"/>
      <c r="E87" s="123"/>
      <c r="F87" s="119"/>
    </row>
    <row r="88" spans="1:6" ht="28.8">
      <c r="A88" s="5" t="str">
        <f>'BPU '!A108</f>
        <v>12.1</v>
      </c>
      <c r="B88" s="11" t="s">
        <v>186</v>
      </c>
      <c r="C88" s="10" t="s">
        <v>11</v>
      </c>
      <c r="D88" s="127">
        <f>'DQE-BUSANGANA'!D69+'DQE-MINAGO'!D69+'DQE-KIRYAMA'!D69+'DQE-MURAMBA'!D69+'DQE-NYABISAKA'!D69+'DQE-MUSAGA'!D69</f>
        <v>6</v>
      </c>
      <c r="E88" s="123">
        <f>'BPU '!D108</f>
        <v>0</v>
      </c>
      <c r="F88" s="119">
        <f t="shared" si="1"/>
        <v>0</v>
      </c>
    </row>
    <row r="89" spans="1:6" s="2" customFormat="1">
      <c r="A89" s="100" t="str">
        <f>'BPU '!A109</f>
        <v>13.0</v>
      </c>
      <c r="B89" s="133" t="s">
        <v>188</v>
      </c>
      <c r="C89" s="12"/>
      <c r="D89" s="127"/>
      <c r="E89" s="123"/>
      <c r="F89" s="119"/>
    </row>
    <row r="90" spans="1:6" ht="28.8">
      <c r="A90" s="5" t="str">
        <f>'BPU '!A110</f>
        <v>13.1</v>
      </c>
      <c r="B90" s="11" t="s">
        <v>190</v>
      </c>
      <c r="C90" s="10" t="s">
        <v>11</v>
      </c>
      <c r="D90" s="127">
        <f>'DQE-BUSANGANA'!D71+'DQE-MINAGO'!D71+'DQE-KIRYAMA'!D71+'DQE-MURAMBA'!D71+'DQE-NYABISAKA'!D71+'DQE-MUSAGA'!D71</f>
        <v>4</v>
      </c>
      <c r="E90" s="123">
        <f>'BPU '!D110</f>
        <v>0</v>
      </c>
      <c r="F90" s="119">
        <f t="shared" si="1"/>
        <v>0</v>
      </c>
    </row>
    <row r="91" spans="1:6" s="2" customFormat="1">
      <c r="A91" s="100" t="str">
        <f>'BPU '!A111</f>
        <v>14.0</v>
      </c>
      <c r="B91" s="133" t="s">
        <v>192</v>
      </c>
      <c r="C91" s="12"/>
      <c r="D91" s="127"/>
      <c r="E91" s="123"/>
      <c r="F91" s="119"/>
    </row>
    <row r="92" spans="1:6">
      <c r="A92" s="5" t="str">
        <f>'BPU '!A112</f>
        <v>14.1</v>
      </c>
      <c r="B92" s="11" t="s">
        <v>194</v>
      </c>
      <c r="C92" s="10" t="s">
        <v>51</v>
      </c>
      <c r="D92" s="127">
        <f>'DQE-BUSANGANA'!D73+'DQE-MINAGO'!D73+'DQE-KIRYAMA'!D73+'DQE-MURAMBA'!D73+'DQE-NYABISAKA'!D73+'DQE-MUSAGA'!D73</f>
        <v>250</v>
      </c>
      <c r="E92" s="123">
        <f>'BPU '!D112</f>
        <v>0</v>
      </c>
      <c r="F92" s="119">
        <f t="shared" si="1"/>
        <v>0</v>
      </c>
    </row>
    <row r="93" spans="1:6">
      <c r="A93" s="5" t="str">
        <f>'BPU '!A113</f>
        <v>14.2</v>
      </c>
      <c r="B93" s="11" t="s">
        <v>196</v>
      </c>
      <c r="C93" s="10" t="s">
        <v>51</v>
      </c>
      <c r="D93" s="127">
        <f>'DQE-BUSANGANA'!D74+'DQE-MINAGO'!D74+'DQE-KIRYAMA'!D74+'DQE-MURAMBA'!D74+'DQE-NYABISAKA'!D74+'DQE-MUSAGA'!D74</f>
        <v>1600</v>
      </c>
      <c r="E93" s="123">
        <f>'BPU '!D113</f>
        <v>0</v>
      </c>
      <c r="F93" s="119">
        <f t="shared" si="1"/>
        <v>0</v>
      </c>
    </row>
    <row r="94" spans="1:6">
      <c r="A94" s="5" t="str">
        <f>'BPU '!A114</f>
        <v>14.3</v>
      </c>
      <c r="B94" s="11" t="s">
        <v>198</v>
      </c>
      <c r="C94" s="10" t="s">
        <v>51</v>
      </c>
      <c r="D94" s="127">
        <f>'DQE-BUSANGANA'!D75+'DQE-MINAGO'!D75+'DQE-KIRYAMA'!D75+'DQE-MURAMBA'!D75+'DQE-NYABISAKA'!D75+'DQE-MUSAGA'!D75</f>
        <v>1200</v>
      </c>
      <c r="E94" s="123">
        <f>'BPU '!D114</f>
        <v>0</v>
      </c>
      <c r="F94" s="119">
        <f t="shared" si="1"/>
        <v>0</v>
      </c>
    </row>
    <row r="95" spans="1:6">
      <c r="A95" s="100" t="str">
        <f>'BPU '!A115</f>
        <v>15.0</v>
      </c>
      <c r="B95" s="67" t="s">
        <v>200</v>
      </c>
      <c r="C95" s="10"/>
      <c r="D95" s="127"/>
      <c r="E95" s="123"/>
      <c r="F95" s="119"/>
    </row>
    <row r="96" spans="1:6">
      <c r="A96" s="5" t="str">
        <f>'BPU '!A116</f>
        <v>15.1</v>
      </c>
      <c r="B96" s="11" t="s">
        <v>202</v>
      </c>
      <c r="C96" s="10" t="s">
        <v>152</v>
      </c>
      <c r="D96" s="127">
        <f>'DQE-BUSANGANA'!D77+'DQE-MINAGO'!D77+'DQE-KIRYAMA'!D77+'DQE-MURAMBA'!D77+'DQE-NYABISAKA'!D77+'DQE-MUSAGA'!D77</f>
        <v>245</v>
      </c>
      <c r="E96" s="123">
        <f>'BPU '!D116</f>
        <v>0</v>
      </c>
      <c r="F96" s="119">
        <f t="shared" si="1"/>
        <v>0</v>
      </c>
    </row>
    <row r="97" spans="1:6">
      <c r="A97" s="5" t="str">
        <f>'BPU '!A117</f>
        <v>15.2</v>
      </c>
      <c r="B97" s="11" t="s">
        <v>204</v>
      </c>
      <c r="C97" s="10" t="s">
        <v>152</v>
      </c>
      <c r="D97" s="127">
        <f>'DQE-BUSANGANA'!D78+'DQE-MINAGO'!D78+'DQE-KIRYAMA'!D78+'DQE-MURAMBA'!D78+'DQE-NYABISAKA'!D78+'DQE-MUSAGA'!D78</f>
        <v>110</v>
      </c>
      <c r="E97" s="123">
        <f>'BPU '!D117</f>
        <v>0</v>
      </c>
      <c r="F97" s="119">
        <f t="shared" si="1"/>
        <v>0</v>
      </c>
    </row>
    <row r="98" spans="1:6">
      <c r="A98" s="5" t="str">
        <f>'BPU '!A118</f>
        <v>15.3</v>
      </c>
      <c r="B98" s="11" t="s">
        <v>206</v>
      </c>
      <c r="C98" s="10" t="s">
        <v>152</v>
      </c>
      <c r="D98" s="127">
        <f>'DQE-BUSANGANA'!D79+'DQE-MINAGO'!D79+'DQE-KIRYAMA'!D79+'DQE-MURAMBA'!D79+'DQE-NYABISAKA'!D79+'DQE-MUSAGA'!D79</f>
        <v>30</v>
      </c>
      <c r="E98" s="123">
        <f>'BPU '!D118</f>
        <v>0</v>
      </c>
      <c r="F98" s="119">
        <f t="shared" si="1"/>
        <v>0</v>
      </c>
    </row>
    <row r="99" spans="1:6">
      <c r="A99" s="5" t="str">
        <f>'BPU '!A119</f>
        <v>15.4</v>
      </c>
      <c r="B99" s="135" t="s">
        <v>208</v>
      </c>
      <c r="C99" s="134" t="s">
        <v>152</v>
      </c>
      <c r="D99" s="127">
        <f>'DQE-BUSANGANA'!D80+'DQE-MINAGO'!D80+'DQE-KIRYAMA'!D80+'DQE-MURAMBA'!D80+'DQE-NYABISAKA'!D80+'DQE-MUSAGA'!D80</f>
        <v>29</v>
      </c>
      <c r="E99" s="123">
        <f>'BPU '!D119</f>
        <v>0</v>
      </c>
      <c r="F99" s="119">
        <f t="shared" si="1"/>
        <v>0</v>
      </c>
    </row>
    <row r="100" spans="1:6">
      <c r="A100" s="100" t="str">
        <f>'BPU '!A120</f>
        <v>16.0</v>
      </c>
      <c r="B100" s="67" t="s">
        <v>210</v>
      </c>
      <c r="C100" s="134"/>
      <c r="D100" s="127"/>
      <c r="F100" s="119"/>
    </row>
    <row r="101" spans="1:6">
      <c r="A101" s="5" t="str">
        <f>'BPU '!A121</f>
        <v>16.1</v>
      </c>
      <c r="B101" s="4" t="s">
        <v>212</v>
      </c>
      <c r="C101" s="134" t="s">
        <v>152</v>
      </c>
      <c r="D101" s="127">
        <f>'DQE-BUSANGANA'!D82+'DQE-MINAGO'!D82+'DQE-KIRYAMA'!D82+'DQE-MURAMBA'!D82+'DQE-NYABISAKA'!D82+'DQE-MUSAGA'!D82</f>
        <v>6</v>
      </c>
      <c r="E101" s="78">
        <f>'BPU '!D121</f>
        <v>0</v>
      </c>
      <c r="F101" s="119">
        <f t="shared" si="1"/>
        <v>0</v>
      </c>
    </row>
    <row r="102" spans="1:6">
      <c r="A102" s="178" t="s">
        <v>266</v>
      </c>
      <c r="B102" s="179"/>
      <c r="C102" s="179"/>
      <c r="D102" s="179"/>
      <c r="E102" s="180"/>
      <c r="F102" s="144">
        <f>SUM(F5:F101)</f>
        <v>0</v>
      </c>
    </row>
    <row r="103" spans="1:6">
      <c r="A103" s="181" t="s">
        <v>267</v>
      </c>
      <c r="B103" s="181"/>
      <c r="C103" s="181"/>
      <c r="D103" s="181"/>
      <c r="E103" s="181"/>
      <c r="F103" s="136"/>
    </row>
    <row r="104" spans="1:6">
      <c r="A104" s="178" t="s">
        <v>268</v>
      </c>
      <c r="B104" s="179"/>
      <c r="C104" s="179"/>
      <c r="D104" s="179"/>
      <c r="E104" s="180"/>
      <c r="F104" s="77"/>
    </row>
  </sheetData>
  <mergeCells count="3">
    <mergeCell ref="A104:E104"/>
    <mergeCell ref="A102:E102"/>
    <mergeCell ref="A103:E103"/>
  </mergeCells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FAB5-C04B-45D6-85AC-D0869E124EF6}">
  <sheetPr>
    <tabColor rgb="FF00B050"/>
  </sheetPr>
  <dimension ref="A2:H28"/>
  <sheetViews>
    <sheetView tabSelected="1" workbookViewId="0">
      <selection activeCell="J24" sqref="J24"/>
    </sheetView>
  </sheetViews>
  <sheetFormatPr baseColWidth="10" defaultColWidth="11.44140625" defaultRowHeight="14.4"/>
  <cols>
    <col min="1" max="1" width="6.88671875" bestFit="1" customWidth="1"/>
    <col min="2" max="2" width="60.44140625" bestFit="1" customWidth="1"/>
    <col min="3" max="3" width="6.109375" bestFit="1" customWidth="1"/>
    <col min="4" max="4" width="9" style="131" bestFit="1" customWidth="1"/>
    <col min="5" max="5" width="8.33203125" bestFit="1" customWidth="1"/>
    <col min="6" max="6" width="12.33203125" customWidth="1"/>
  </cols>
  <sheetData>
    <row r="2" spans="1:6" s="84" customFormat="1" ht="28.8">
      <c r="A2" s="137" t="s">
        <v>1</v>
      </c>
      <c r="B2" s="137" t="s">
        <v>269</v>
      </c>
      <c r="C2" s="138" t="s">
        <v>3</v>
      </c>
      <c r="D2" s="137" t="s">
        <v>256</v>
      </c>
      <c r="E2" s="139" t="s">
        <v>257</v>
      </c>
      <c r="F2" s="139" t="s">
        <v>258</v>
      </c>
    </row>
    <row r="3" spans="1:6">
      <c r="A3" s="10"/>
      <c r="B3" s="133" t="s">
        <v>213</v>
      </c>
      <c r="C3" s="10"/>
      <c r="D3" s="130"/>
      <c r="E3" s="123"/>
      <c r="F3" s="10"/>
    </row>
    <row r="4" spans="1:6" s="2" customFormat="1">
      <c r="A4" s="12" t="str">
        <f>'BPU '!A123</f>
        <v>16.2</v>
      </c>
      <c r="B4" s="133" t="s">
        <v>215</v>
      </c>
      <c r="C4" s="12"/>
      <c r="D4" s="125"/>
      <c r="E4" s="124"/>
      <c r="F4" s="12"/>
    </row>
    <row r="5" spans="1:6" ht="28.8">
      <c r="A5" s="12" t="str">
        <f>'BPU '!A124</f>
        <v>16.3</v>
      </c>
      <c r="B5" s="133" t="s">
        <v>217</v>
      </c>
      <c r="C5" s="10"/>
      <c r="D5" s="130"/>
      <c r="E5" s="123"/>
      <c r="F5" s="10"/>
    </row>
    <row r="6" spans="1:6">
      <c r="A6" s="10" t="str">
        <f>'BPU '!A125</f>
        <v>16.3.1</v>
      </c>
      <c r="B6" s="11" t="s">
        <v>10</v>
      </c>
      <c r="C6" s="10" t="s">
        <v>219</v>
      </c>
      <c r="D6" s="130">
        <v>1</v>
      </c>
      <c r="E6" s="123">
        <f>'BPU '!D125</f>
        <v>0</v>
      </c>
      <c r="F6" s="119">
        <f>D6*E6</f>
        <v>0</v>
      </c>
    </row>
    <row r="7" spans="1:6">
      <c r="A7" s="10" t="str">
        <f>'BPU '!A126</f>
        <v>16.3.2</v>
      </c>
      <c r="B7" s="11" t="s">
        <v>13</v>
      </c>
      <c r="C7" s="10" t="s">
        <v>219</v>
      </c>
      <c r="D7" s="130">
        <v>1</v>
      </c>
      <c r="E7" s="123">
        <f>'BPU '!D126</f>
        <v>0</v>
      </c>
      <c r="F7" s="119">
        <f t="shared" ref="F7:F25" si="0">D7*E7</f>
        <v>0</v>
      </c>
    </row>
    <row r="8" spans="1:6">
      <c r="A8" s="10" t="str">
        <f>'BPU '!A127</f>
        <v>16.3.3</v>
      </c>
      <c r="B8" s="11" t="s">
        <v>15</v>
      </c>
      <c r="C8" s="10" t="s">
        <v>219</v>
      </c>
      <c r="D8" s="130">
        <v>1</v>
      </c>
      <c r="E8" s="123">
        <f>'BPU '!D127</f>
        <v>0</v>
      </c>
      <c r="F8" s="119">
        <f t="shared" si="0"/>
        <v>0</v>
      </c>
    </row>
    <row r="9" spans="1:6">
      <c r="A9" s="10" t="str">
        <f>'BPU '!A128</f>
        <v>16.3.4</v>
      </c>
      <c r="B9" s="11" t="s">
        <v>17</v>
      </c>
      <c r="C9" s="10" t="s">
        <v>219</v>
      </c>
      <c r="D9" s="130">
        <v>1</v>
      </c>
      <c r="E9" s="123">
        <f>'BPU '!D128</f>
        <v>0</v>
      </c>
      <c r="F9" s="119">
        <f t="shared" si="0"/>
        <v>0</v>
      </c>
    </row>
    <row r="10" spans="1:6">
      <c r="A10" s="10" t="str">
        <f>'BPU '!A129</f>
        <v>16.3.5</v>
      </c>
      <c r="B10" s="11" t="s">
        <v>19</v>
      </c>
      <c r="C10" s="10" t="s">
        <v>219</v>
      </c>
      <c r="D10" s="130">
        <v>1</v>
      </c>
      <c r="E10" s="123">
        <f>'BPU '!D129</f>
        <v>0</v>
      </c>
      <c r="F10" s="119">
        <f t="shared" si="0"/>
        <v>0</v>
      </c>
    </row>
    <row r="11" spans="1:6">
      <c r="A11" s="10" t="str">
        <f>'BPU '!A130</f>
        <v>16.3.6</v>
      </c>
      <c r="B11" s="11" t="s">
        <v>21</v>
      </c>
      <c r="C11" s="10" t="s">
        <v>219</v>
      </c>
      <c r="D11" s="130">
        <v>1</v>
      </c>
      <c r="E11" s="123">
        <f>'BPU '!D130</f>
        <v>0</v>
      </c>
      <c r="F11" s="119">
        <f t="shared" si="0"/>
        <v>0</v>
      </c>
    </row>
    <row r="12" spans="1:6" s="2" customFormat="1">
      <c r="A12" s="12" t="str">
        <f>'BPU '!A136</f>
        <v>16.4</v>
      </c>
      <c r="B12" s="133" t="s">
        <v>231</v>
      </c>
      <c r="C12" s="12"/>
      <c r="D12" s="125"/>
      <c r="E12" s="124"/>
      <c r="F12" s="120"/>
    </row>
    <row r="13" spans="1:6">
      <c r="A13" s="10" t="str">
        <f>'BPU '!A137</f>
        <v>16.4.1</v>
      </c>
      <c r="B13" s="11" t="s">
        <v>10</v>
      </c>
      <c r="C13" s="10" t="s">
        <v>219</v>
      </c>
      <c r="D13" s="130">
        <v>1</v>
      </c>
      <c r="E13" s="123">
        <f>'BPU '!D137</f>
        <v>0</v>
      </c>
      <c r="F13" s="119">
        <f t="shared" si="0"/>
        <v>0</v>
      </c>
    </row>
    <row r="14" spans="1:6">
      <c r="A14" s="10" t="str">
        <f>'BPU '!A138</f>
        <v>16.4.2</v>
      </c>
      <c r="B14" s="11" t="s">
        <v>13</v>
      </c>
      <c r="C14" s="10" t="s">
        <v>219</v>
      </c>
      <c r="D14" s="130">
        <v>1</v>
      </c>
      <c r="E14" s="123">
        <f>'BPU '!D138</f>
        <v>0</v>
      </c>
      <c r="F14" s="119">
        <f t="shared" si="0"/>
        <v>0</v>
      </c>
    </row>
    <row r="15" spans="1:6">
      <c r="A15" s="10" t="str">
        <f>'BPU '!A139</f>
        <v>16.4.3</v>
      </c>
      <c r="B15" s="11" t="s">
        <v>15</v>
      </c>
      <c r="C15" s="10" t="s">
        <v>219</v>
      </c>
      <c r="D15" s="130">
        <v>1</v>
      </c>
      <c r="E15" s="123">
        <f>'BPU '!D139</f>
        <v>0</v>
      </c>
      <c r="F15" s="119">
        <f t="shared" si="0"/>
        <v>0</v>
      </c>
    </row>
    <row r="16" spans="1:6">
      <c r="A16" s="10" t="str">
        <f>'BPU '!A140</f>
        <v>16.4.4</v>
      </c>
      <c r="B16" s="11" t="s">
        <v>17</v>
      </c>
      <c r="C16" s="10" t="s">
        <v>219</v>
      </c>
      <c r="D16" s="130">
        <v>1</v>
      </c>
      <c r="E16" s="123">
        <f>'BPU '!D140</f>
        <v>0</v>
      </c>
      <c r="F16" s="119">
        <f t="shared" si="0"/>
        <v>0</v>
      </c>
    </row>
    <row r="17" spans="1:8">
      <c r="A17" s="10" t="str">
        <f>'BPU '!A141</f>
        <v>16.4.5</v>
      </c>
      <c r="B17" s="11" t="s">
        <v>19</v>
      </c>
      <c r="C17" s="10" t="s">
        <v>219</v>
      </c>
      <c r="D17" s="130">
        <v>1</v>
      </c>
      <c r="E17" s="123">
        <f>'BPU '!D141</f>
        <v>0</v>
      </c>
      <c r="F17" s="119">
        <f t="shared" si="0"/>
        <v>0</v>
      </c>
    </row>
    <row r="18" spans="1:8">
      <c r="A18" s="10" t="str">
        <f>'BPU '!A142</f>
        <v>16.4.6</v>
      </c>
      <c r="B18" s="11" t="s">
        <v>21</v>
      </c>
      <c r="C18" s="10" t="s">
        <v>219</v>
      </c>
      <c r="D18" s="130">
        <v>1</v>
      </c>
      <c r="E18" s="123">
        <f>'BPU '!D142</f>
        <v>0</v>
      </c>
      <c r="F18" s="119">
        <f t="shared" si="0"/>
        <v>0</v>
      </c>
    </row>
    <row r="19" spans="1:8" ht="46.95" customHeight="1">
      <c r="A19" s="49" t="str">
        <f>'BPU '!A148</f>
        <v>16.5</v>
      </c>
      <c r="B19" s="76" t="s">
        <v>244</v>
      </c>
      <c r="C19" s="160"/>
      <c r="D19" s="130"/>
      <c r="E19" s="123"/>
      <c r="F19" s="119"/>
    </row>
    <row r="20" spans="1:8">
      <c r="A20" s="52" t="str">
        <f>'BPU '!A149</f>
        <v>16.5.1</v>
      </c>
      <c r="B20" s="80" t="s">
        <v>10</v>
      </c>
      <c r="C20" s="77" t="s">
        <v>219</v>
      </c>
      <c r="D20" s="130">
        <v>1</v>
      </c>
      <c r="E20" s="123">
        <f>'BPU '!D149</f>
        <v>0</v>
      </c>
      <c r="F20" s="119">
        <f t="shared" si="0"/>
        <v>0</v>
      </c>
    </row>
    <row r="21" spans="1:8">
      <c r="A21" s="52" t="str">
        <f>'BPU '!A150</f>
        <v>16.5.2</v>
      </c>
      <c r="B21" s="80" t="s">
        <v>13</v>
      </c>
      <c r="C21" s="77" t="s">
        <v>219</v>
      </c>
      <c r="D21" s="130">
        <v>1</v>
      </c>
      <c r="E21" s="123">
        <f>'BPU '!D150</f>
        <v>0</v>
      </c>
      <c r="F21" s="119">
        <f t="shared" si="0"/>
        <v>0</v>
      </c>
    </row>
    <row r="22" spans="1:8">
      <c r="A22" s="52" t="str">
        <f>'BPU '!A151</f>
        <v>16.5.3</v>
      </c>
      <c r="B22" s="80" t="s">
        <v>15</v>
      </c>
      <c r="C22" s="77" t="s">
        <v>219</v>
      </c>
      <c r="D22" s="130">
        <v>1</v>
      </c>
      <c r="E22" s="123">
        <f>'BPU '!D151</f>
        <v>0</v>
      </c>
      <c r="F22" s="119">
        <f t="shared" si="0"/>
        <v>0</v>
      </c>
    </row>
    <row r="23" spans="1:8">
      <c r="A23" s="52" t="str">
        <f>'BPU '!A152</f>
        <v>16.5.4</v>
      </c>
      <c r="B23" s="80" t="s">
        <v>17</v>
      </c>
      <c r="C23" s="77" t="s">
        <v>219</v>
      </c>
      <c r="D23" s="130">
        <v>1</v>
      </c>
      <c r="E23" s="123">
        <f>'BPU '!D152</f>
        <v>0</v>
      </c>
      <c r="F23" s="119">
        <f t="shared" si="0"/>
        <v>0</v>
      </c>
    </row>
    <row r="24" spans="1:8">
      <c r="A24" s="52" t="str">
        <f>'BPU '!A153</f>
        <v>16.5.5</v>
      </c>
      <c r="B24" s="80" t="s">
        <v>19</v>
      </c>
      <c r="C24" s="77" t="s">
        <v>219</v>
      </c>
      <c r="D24" s="130">
        <v>1</v>
      </c>
      <c r="E24" s="123">
        <f>'BPU '!D153</f>
        <v>0</v>
      </c>
      <c r="F24" s="119">
        <f t="shared" si="0"/>
        <v>0</v>
      </c>
    </row>
    <row r="25" spans="1:8">
      <c r="A25" s="52" t="str">
        <f>'BPU '!A154</f>
        <v>16.5.6</v>
      </c>
      <c r="B25" s="80" t="s">
        <v>21</v>
      </c>
      <c r="C25" s="77" t="s">
        <v>219</v>
      </c>
      <c r="D25" s="130">
        <v>1</v>
      </c>
      <c r="E25" s="123">
        <f>'BPU '!D154</f>
        <v>0</v>
      </c>
      <c r="F25" s="119">
        <f t="shared" si="0"/>
        <v>0</v>
      </c>
    </row>
    <row r="26" spans="1:8">
      <c r="A26" s="178" t="s">
        <v>266</v>
      </c>
      <c r="B26" s="179"/>
      <c r="C26" s="179"/>
      <c r="D26" s="179"/>
      <c r="E26" s="180"/>
      <c r="F26" s="144">
        <f>SUM(F6:F25)</f>
        <v>0</v>
      </c>
      <c r="H26" s="82"/>
    </row>
    <row r="27" spans="1:8">
      <c r="A27" s="181" t="s">
        <v>267</v>
      </c>
      <c r="B27" s="181"/>
      <c r="C27" s="181"/>
      <c r="D27" s="181"/>
      <c r="E27" s="181"/>
      <c r="F27" s="136"/>
    </row>
    <row r="28" spans="1:8">
      <c r="A28" s="178" t="s">
        <v>268</v>
      </c>
      <c r="B28" s="179"/>
      <c r="C28" s="179"/>
      <c r="D28" s="179"/>
      <c r="E28" s="180"/>
      <c r="F28" s="77"/>
      <c r="H28" s="82"/>
    </row>
  </sheetData>
  <mergeCells count="3">
    <mergeCell ref="A28:E28"/>
    <mergeCell ref="A26:E26"/>
    <mergeCell ref="A27:E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TaxCatchAll xmlns="702fbd75-83ea-491b-9326-cd04ce73097a">
      <Value>1</Value>
      <Value>6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BDI</TermName>
          <TermId xmlns="http://schemas.microsoft.com/office/infopath/2007/PartnerControls">6a9dcac3-72aa-4e48-8d07-6a290ee11ae9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_Flow_SignoffStatus xmlns="80d7e988-bfdd-4980-b6cb-f22db3610b03" xsi:nil="true"/>
    <kecc0e8a0a3349c79c5d1d6e51bea7c3 xmlns="14a9c00f-d9e3-4eb9-aad3-f69239d17d9c">
      <Terms xmlns="http://schemas.microsoft.com/office/infopath/2007/PartnerControls"/>
    </kecc0e8a0a3349c79c5d1d6e51bea7c3>
    <lcf76f155ced4ddcb4097134ff3c332f xmlns="80d7e988-bfdd-4980-b6cb-f22db3610b03">
      <Terms xmlns="http://schemas.microsoft.com/office/infopath/2007/PartnerControls"/>
    </lcf76f155ced4ddcb4097134ff3c332f>
    <_dlc_DocId xmlns="508ba6eb-9e09-4fd5-92f2-2d9921329f2d">BDIENABEL-844965907-436060</_dlc_DocId>
    <_dlc_DocIdUrl xmlns="508ba6eb-9e09-4fd5-92f2-2d9921329f2d">
      <Url>https://enabelbe.sharepoint.com/sites/BDI/_layouts/15/DocIdRedir.aspx?ID=BDIENABEL-844965907-436060</Url>
      <Description>BDIENABEL-844965907-436060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4DA5A7F9CC1A1449BD7F4E4FD1658182" ma:contentTypeVersion="29" ma:contentTypeDescription="Crée un document." ma:contentTypeScope="" ma:versionID="cb4c8a340b1d22a1a8c3edd85dbc160e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702fbd75-83ea-491b-9326-cd04ce73097a" xmlns:ns5="80d7e988-bfdd-4980-b6cb-f22db3610b03" targetNamespace="http://schemas.microsoft.com/office/2006/metadata/properties" ma:root="true" ma:fieldsID="2473da4afa3955abc239ca9a4505bef1" ns2:_="" ns3:_="" ns4:_="" ns5:_="">
    <xsd:import namespace="508ba6eb-9e09-4fd5-92f2-2d9921329f2d"/>
    <xsd:import namespace="14a9c00f-d9e3-4eb9-aad3-f69239d17d9c"/>
    <xsd:import namespace="702fbd75-83ea-491b-9326-cd04ce73097a"/>
    <xsd:import namespace="80d7e988-bfdd-4980-b6cb-f22db3610b0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LengthInSecond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AutoKeyPoint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_Flow_SignoffStatus" minOccurs="0"/>
                <xsd:element ref="ns5:MediaServiceObjectDetectorVersion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DI|6a9dcac3-72aa-4e48-8d07-6a290ee11ae9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fbd75-83ea-491b-9326-cd04ce7309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3df3c41-9769-4c6f-8708-7662f98c6b67}" ma:internalName="TaxCatchAll" ma:showField="CatchAllData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93df3c41-9769-4c6f-8708-7662f98c6b67}" ma:internalName="TaxCatchAllLabel" ma:readOnly="true" ma:showField="CatchAllDataLabel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7e988-bfdd-4980-b6cb-f22db3610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35" nillable="true" ma:displayName="Sign-off status" ma:internalName="Sign_x002d_off_x0020_status">
      <xsd:simpleType>
        <xsd:restriction base="dms:Text"/>
      </xsd:simpleType>
    </xsd:element>
    <xsd:element name="MediaServiceObjectDetectorVersions" ma:index="3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BCEB82-C422-4F79-8F31-D6649B3624AB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702fbd75-83ea-491b-9326-cd04ce73097a"/>
    <ds:schemaRef ds:uri="80d7e988-bfdd-4980-b6cb-f22db3610b03"/>
    <ds:schemaRef ds:uri="508ba6eb-9e09-4fd5-92f2-2d9921329f2d"/>
  </ds:schemaRefs>
</ds:datastoreItem>
</file>

<file path=customXml/itemProps2.xml><?xml version="1.0" encoding="utf-8"?>
<ds:datastoreItem xmlns:ds="http://schemas.openxmlformats.org/officeDocument/2006/customXml" ds:itemID="{75C6E226-CFA7-4642-A763-11EAB585E7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8ba6eb-9e09-4fd5-92f2-2d9921329f2d"/>
    <ds:schemaRef ds:uri="14a9c00f-d9e3-4eb9-aad3-f69239d17d9c"/>
    <ds:schemaRef ds:uri="702fbd75-83ea-491b-9326-cd04ce73097a"/>
    <ds:schemaRef ds:uri="80d7e988-bfdd-4980-b6cb-f22db3610b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AB06C4-9EE0-4C2F-874C-FF0886F169A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0353D6C-82D8-4B31-8BD3-0F57286735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BPU </vt:lpstr>
      <vt:lpstr>DQE-BUSANGANA</vt:lpstr>
      <vt:lpstr>DQE-MINAGO</vt:lpstr>
      <vt:lpstr>DQE-KIRYAMA</vt:lpstr>
      <vt:lpstr>DQE-MURAMBA</vt:lpstr>
      <vt:lpstr>DQE-NYABISAKA</vt:lpstr>
      <vt:lpstr>DQE-MUSAGA</vt:lpstr>
      <vt:lpstr>Lot1_Zone UE</vt:lpstr>
      <vt:lpstr>Option Obligatoir_LOT1_Zone UE</vt:lpstr>
      <vt:lpstr>Prix Total HTVA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NIYAKIRE, Dieudonné</dc:creator>
  <cp:keywords/>
  <dc:description/>
  <cp:lastModifiedBy>NIYAKIRE, Dieudonné</cp:lastModifiedBy>
  <cp:revision/>
  <dcterms:created xsi:type="dcterms:W3CDTF">2025-10-15T14:32:17Z</dcterms:created>
  <dcterms:modified xsi:type="dcterms:W3CDTF">2026-04-15T12:24:06Z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0x010100A054E23CC720224AB55CD5109E0645C0004DA5A7F9CC1A1449BD7F4E4FD1658182</vt:lpwstr>
  </property>
  <property fmtid="{D5CDD505-2E9C-101B-9397-08002B2CF9AE}" pid="3" name="Document_Language">
    <vt:lpwstr>6;#FR|e5b11214-e6fc-4287-b1cb-b050c041462c</vt:lpwstr>
  </property>
  <property fmtid="{D5CDD505-2E9C-101B-9397-08002B2CF9AE}" pid="4" name="Country">
    <vt:lpwstr>1;#BDI|6a9dcac3-72aa-4e48-8d07-6a290ee11ae9</vt:lpwstr>
  </property>
  <property fmtid="{D5CDD505-2E9C-101B-9397-08002B2CF9AE}" pid="5" name="_dlc_DocIdItemGuid">
    <vt:lpwstr>23ef2656-0e7b-4c9f-b810-fc468478f41c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  <property fmtid="{D5CDD505-2E9C-101B-9397-08002B2CF9AE}" pid="11" name="e2b781e9cad840cd89b90f5a7e989839">
    <vt:lpwstr/>
  </property>
  <property fmtid="{D5CDD505-2E9C-101B-9397-08002B2CF9AE}" pid="12" name="l9d65098618b4a8fbbe87718e7187e6b">
    <vt:lpwstr/>
  </property>
</Properties>
</file>