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-my.sharepoint.com/personal/dieudonne_niyakire_enabel_be/Documents/Desktop/Nouveau programme 24-28/Aquisition d'Equipements/Formation Emploi/Marché Solaire 11CEM/CSC/"/>
    </mc:Choice>
  </mc:AlternateContent>
  <xr:revisionPtr revIDLastSave="15" documentId="8_{A450EC7E-8EDA-4743-9BB4-2FFA3B756704}" xr6:coauthVersionLast="47" xr6:coauthVersionMax="47" xr10:uidLastSave="{CC0B223A-C8CF-4F1D-94BC-349E975910A3}"/>
  <bookViews>
    <workbookView xWindow="57480" yWindow="-120" windowWidth="29040" windowHeight="15720" activeTab="5" xr2:uid="{1A9DC361-7B22-4652-962D-893B188DC334}"/>
  </bookViews>
  <sheets>
    <sheet name="BPU " sheetId="17" r:id="rId1"/>
    <sheet name="DQE-KAMENGE" sheetId="26" r:id="rId2"/>
    <sheet name="DQE-MURWI" sheetId="27" r:id="rId3"/>
    <sheet name="DQE-MARANGARA" sheetId="28" r:id="rId4"/>
    <sheet name="DQE-MWENYA" sheetId="29" r:id="rId5"/>
    <sheet name="DQE-BUHORO" sheetId="30" r:id="rId6"/>
    <sheet name="Lot2_ Zone BE" sheetId="37" r:id="rId7"/>
    <sheet name="Option obligatoir_Lot2_Zone BE" sheetId="38" r:id="rId8"/>
    <sheet name="Prix total" sheetId="34" r:id="rId9"/>
  </sheets>
  <definedNames>
    <definedName name="_xlnm._FilterDatabase" localSheetId="5" hidden="1">'DQE-BUHORO'!$A$2:$F$84</definedName>
    <definedName name="_xlnm._FilterDatabase" localSheetId="1" hidden="1">'DQE-KAMENGE'!$A$2:$F$84</definedName>
    <definedName name="_xlnm._FilterDatabase" localSheetId="3" hidden="1">'DQE-MARANGARA'!$A$2:$F$84</definedName>
    <definedName name="_xlnm._FilterDatabase" localSheetId="2" hidden="1">'DQE-MURWI'!$A$2:$F$84</definedName>
    <definedName name="_xlnm._FilterDatabase" localSheetId="4" hidden="1">'DQE-MWENYA'!$A$2:$F$84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30" l="1"/>
  <c r="F84" i="29"/>
  <c r="F84" i="28"/>
  <c r="F84" i="27"/>
  <c r="F84" i="26"/>
  <c r="A19" i="38"/>
  <c r="A20" i="38"/>
  <c r="A21" i="38"/>
  <c r="A22" i="38"/>
  <c r="A18" i="38"/>
  <c r="A17" i="38"/>
  <c r="A13" i="38"/>
  <c r="A14" i="38"/>
  <c r="A15" i="38"/>
  <c r="A16" i="38"/>
  <c r="A12" i="38"/>
  <c r="A11" i="38"/>
  <c r="A7" i="38"/>
  <c r="A8" i="38"/>
  <c r="A9" i="38"/>
  <c r="A10" i="38"/>
  <c r="A6" i="38"/>
  <c r="A5" i="38"/>
  <c r="A4" i="38"/>
  <c r="A66" i="37"/>
  <c r="A67" i="37"/>
  <c r="A68" i="37"/>
  <c r="A69" i="37"/>
  <c r="A70" i="37"/>
  <c r="A71" i="37"/>
  <c r="A72" i="37"/>
  <c r="A73" i="37"/>
  <c r="A74" i="37"/>
  <c r="A75" i="37"/>
  <c r="A76" i="37"/>
  <c r="A77" i="37"/>
  <c r="A78" i="37"/>
  <c r="A79" i="37"/>
  <c r="A80" i="37"/>
  <c r="A81" i="37"/>
  <c r="A82" i="37"/>
  <c r="A83" i="37"/>
  <c r="A84" i="37"/>
  <c r="A85" i="37"/>
  <c r="A86" i="37"/>
  <c r="A87" i="37"/>
  <c r="A88" i="37"/>
  <c r="A89" i="37"/>
  <c r="A90" i="37"/>
  <c r="A91" i="37"/>
  <c r="A92" i="37"/>
  <c r="A93" i="37"/>
  <c r="A94" i="37"/>
  <c r="A95" i="37"/>
  <c r="A96" i="37"/>
  <c r="A97" i="37"/>
  <c r="A61" i="37"/>
  <c r="A62" i="37"/>
  <c r="A63" i="37"/>
  <c r="A64" i="37"/>
  <c r="A60" i="37"/>
  <c r="A59" i="37"/>
  <c r="A55" i="37"/>
  <c r="A56" i="37"/>
  <c r="A57" i="37"/>
  <c r="A58" i="37"/>
  <c r="A54" i="37"/>
  <c r="A49" i="37"/>
  <c r="A50" i="37"/>
  <c r="A51" i="37"/>
  <c r="A52" i="37"/>
  <c r="A53" i="37"/>
  <c r="A48" i="37"/>
  <c r="A6" i="37"/>
  <c r="A7" i="37"/>
  <c r="A8" i="37"/>
  <c r="A9" i="37"/>
  <c r="A10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A28" i="37"/>
  <c r="A29" i="37"/>
  <c r="A30" i="37"/>
  <c r="A31" i="37"/>
  <c r="A32" i="37"/>
  <c r="A33" i="37"/>
  <c r="A34" i="37"/>
  <c r="A35" i="37"/>
  <c r="A36" i="37"/>
  <c r="A37" i="37"/>
  <c r="A38" i="37"/>
  <c r="A39" i="37"/>
  <c r="A40" i="37"/>
  <c r="A41" i="37"/>
  <c r="A42" i="37"/>
  <c r="A43" i="37"/>
  <c r="A44" i="37"/>
  <c r="A45" i="37"/>
  <c r="A46" i="37"/>
  <c r="A47" i="37"/>
  <c r="A5" i="37"/>
  <c r="A4" i="37"/>
  <c r="E12" i="26" l="1"/>
  <c r="F12" i="26" s="1"/>
  <c r="B76" i="30"/>
  <c r="A76" i="30"/>
  <c r="B76" i="29"/>
  <c r="A76" i="29"/>
  <c r="B76" i="28"/>
  <c r="A76" i="28"/>
  <c r="B76" i="27"/>
  <c r="A76" i="27"/>
  <c r="B76" i="26"/>
  <c r="A76" i="26"/>
  <c r="D16" i="37"/>
  <c r="C12" i="30"/>
  <c r="B12" i="30"/>
  <c r="A12" i="30"/>
  <c r="C12" i="29"/>
  <c r="B12" i="29"/>
  <c r="A12" i="29"/>
  <c r="C12" i="28"/>
  <c r="B12" i="28"/>
  <c r="A12" i="28"/>
  <c r="E12" i="27"/>
  <c r="F12" i="27" s="1"/>
  <c r="C12" i="27"/>
  <c r="B12" i="27"/>
  <c r="A12" i="27"/>
  <c r="C12" i="26"/>
  <c r="B12" i="26"/>
  <c r="A12" i="26"/>
  <c r="E97" i="37"/>
  <c r="D97" i="37"/>
  <c r="E82" i="30"/>
  <c r="F82" i="30" s="1"/>
  <c r="C82" i="30"/>
  <c r="B81" i="30"/>
  <c r="B82" i="30"/>
  <c r="A81" i="30"/>
  <c r="A82" i="30"/>
  <c r="E82" i="29"/>
  <c r="F82" i="29" s="1"/>
  <c r="C82" i="29"/>
  <c r="B81" i="29"/>
  <c r="B82" i="29"/>
  <c r="A81" i="29"/>
  <c r="A82" i="29"/>
  <c r="E82" i="28"/>
  <c r="F82" i="28" s="1"/>
  <c r="C82" i="28"/>
  <c r="B81" i="28"/>
  <c r="B82" i="28"/>
  <c r="A81" i="28"/>
  <c r="A82" i="28"/>
  <c r="E82" i="27"/>
  <c r="F82" i="27" s="1"/>
  <c r="C82" i="27"/>
  <c r="B81" i="27"/>
  <c r="B82" i="27"/>
  <c r="A81" i="27"/>
  <c r="A82" i="27"/>
  <c r="E82" i="26"/>
  <c r="F82" i="26" s="1"/>
  <c r="C82" i="26"/>
  <c r="B81" i="26"/>
  <c r="B82" i="26"/>
  <c r="A81" i="26"/>
  <c r="A82" i="26"/>
  <c r="E18" i="38"/>
  <c r="F18" i="38" s="1"/>
  <c r="E21" i="38"/>
  <c r="F21" i="38" s="1"/>
  <c r="E12" i="30" l="1"/>
  <c r="F12" i="30" s="1"/>
  <c r="E16" i="37"/>
  <c r="F16" i="37" s="1"/>
  <c r="E12" i="29"/>
  <c r="F12" i="29" s="1"/>
  <c r="E12" i="28"/>
  <c r="F12" i="28" s="1"/>
  <c r="F97" i="37"/>
  <c r="E20" i="38"/>
  <c r="F20" i="38" s="1"/>
  <c r="E19" i="38"/>
  <c r="F19" i="38" s="1"/>
  <c r="E22" i="38"/>
  <c r="F22" i="38" s="1"/>
  <c r="D89" i="37"/>
  <c r="D90" i="37"/>
  <c r="D92" i="37"/>
  <c r="D93" i="37"/>
  <c r="D94" i="37"/>
  <c r="D95" i="37"/>
  <c r="D78" i="37"/>
  <c r="D79" i="37"/>
  <c r="D80" i="37"/>
  <c r="D35" i="37"/>
  <c r="D36" i="37"/>
  <c r="D37" i="37"/>
  <c r="D38" i="37"/>
  <c r="D39" i="37"/>
  <c r="D40" i="37"/>
  <c r="D41" i="37"/>
  <c r="D42" i="37"/>
  <c r="D43" i="37"/>
  <c r="D44" i="37"/>
  <c r="D45" i="37"/>
  <c r="D28" i="37"/>
  <c r="D29" i="37"/>
  <c r="D31" i="37"/>
  <c r="D32" i="37"/>
  <c r="D19" i="37"/>
  <c r="D20" i="37"/>
  <c r="D21" i="37"/>
  <c r="D22" i="37"/>
  <c r="D23" i="37"/>
  <c r="D24" i="37"/>
  <c r="D25" i="37"/>
  <c r="D12" i="37"/>
  <c r="D13" i="37"/>
  <c r="D14" i="37"/>
  <c r="D15" i="37"/>
  <c r="F10" i="37" l="1"/>
  <c r="F17" i="37"/>
  <c r="F26" i="37"/>
  <c r="F30" i="37"/>
  <c r="F33" i="37"/>
  <c r="F47" i="37"/>
  <c r="F76" i="37"/>
  <c r="F81" i="37"/>
  <c r="D88" i="37"/>
  <c r="D86" i="37"/>
  <c r="D84" i="37"/>
  <c r="D82" i="37"/>
  <c r="D77" i="37"/>
  <c r="D34" i="37"/>
  <c r="D27" i="37"/>
  <c r="D18" i="37"/>
  <c r="F70" i="30" l="1"/>
  <c r="F66" i="28"/>
  <c r="D75" i="37"/>
  <c r="F57" i="27"/>
  <c r="F66" i="27"/>
  <c r="F61" i="26"/>
  <c r="D73" i="37" l="1"/>
  <c r="D71" i="37"/>
  <c r="D70" i="37"/>
  <c r="D74" i="37"/>
  <c r="C24" i="30"/>
  <c r="B24" i="30"/>
  <c r="A24" i="30"/>
  <c r="C24" i="29"/>
  <c r="B24" i="29"/>
  <c r="A24" i="29"/>
  <c r="C24" i="28"/>
  <c r="B24" i="28"/>
  <c r="A24" i="28"/>
  <c r="C24" i="27"/>
  <c r="B24" i="27"/>
  <c r="A24" i="27"/>
  <c r="C24" i="26"/>
  <c r="B24" i="26"/>
  <c r="A24" i="26"/>
  <c r="C80" i="30" l="1"/>
  <c r="B80" i="30"/>
  <c r="A80" i="30"/>
  <c r="C79" i="30"/>
  <c r="B79" i="30"/>
  <c r="A79" i="30"/>
  <c r="C78" i="30"/>
  <c r="B78" i="30"/>
  <c r="A78" i="30"/>
  <c r="C77" i="30"/>
  <c r="B77" i="30"/>
  <c r="A77" i="30"/>
  <c r="C75" i="30"/>
  <c r="B75" i="30"/>
  <c r="A75" i="30"/>
  <c r="C74" i="30"/>
  <c r="B74" i="30"/>
  <c r="A74" i="30"/>
  <c r="C73" i="30"/>
  <c r="B73" i="30"/>
  <c r="A73" i="30"/>
  <c r="B72" i="30"/>
  <c r="A72" i="30"/>
  <c r="C71" i="30"/>
  <c r="B71" i="30"/>
  <c r="A71" i="30"/>
  <c r="B70" i="30"/>
  <c r="A70" i="30"/>
  <c r="C69" i="30"/>
  <c r="B69" i="30"/>
  <c r="A69" i="30"/>
  <c r="B68" i="30"/>
  <c r="A68" i="30"/>
  <c r="C67" i="30"/>
  <c r="B67" i="30"/>
  <c r="A67" i="30"/>
  <c r="B66" i="30"/>
  <c r="A66" i="30"/>
  <c r="C65" i="30"/>
  <c r="B65" i="30"/>
  <c r="A65" i="30"/>
  <c r="C64" i="30"/>
  <c r="B64" i="30"/>
  <c r="A64" i="30"/>
  <c r="C63" i="30"/>
  <c r="B63" i="30"/>
  <c r="A63" i="30"/>
  <c r="C62" i="30"/>
  <c r="B62" i="30"/>
  <c r="A62" i="30"/>
  <c r="B61" i="30"/>
  <c r="A61" i="30"/>
  <c r="C60" i="30"/>
  <c r="B60" i="30"/>
  <c r="A60" i="30"/>
  <c r="C59" i="30"/>
  <c r="B59" i="30"/>
  <c r="A59" i="30"/>
  <c r="C58" i="30"/>
  <c r="B58" i="30"/>
  <c r="A58" i="30"/>
  <c r="B57" i="30"/>
  <c r="A57" i="30"/>
  <c r="C56" i="30"/>
  <c r="B56" i="30"/>
  <c r="A56" i="30"/>
  <c r="C55" i="30"/>
  <c r="B55" i="30"/>
  <c r="A55" i="30"/>
  <c r="B54" i="30"/>
  <c r="A54" i="30"/>
  <c r="C53" i="30"/>
  <c r="B53" i="30"/>
  <c r="A53" i="30"/>
  <c r="C52" i="30"/>
  <c r="B52" i="30"/>
  <c r="A52" i="30"/>
  <c r="B51" i="30"/>
  <c r="A51" i="30"/>
  <c r="B50" i="30"/>
  <c r="C48" i="30"/>
  <c r="B48" i="30"/>
  <c r="A48" i="30"/>
  <c r="B47" i="30"/>
  <c r="A47" i="30"/>
  <c r="C46" i="30"/>
  <c r="B46" i="30"/>
  <c r="A46" i="30"/>
  <c r="B45" i="30"/>
  <c r="A45" i="30"/>
  <c r="C44" i="30"/>
  <c r="B44" i="30"/>
  <c r="A44" i="30"/>
  <c r="B43" i="30"/>
  <c r="A43" i="30"/>
  <c r="B42" i="30"/>
  <c r="A42" i="30"/>
  <c r="C41" i="30"/>
  <c r="B41" i="30"/>
  <c r="A41" i="30"/>
  <c r="C40" i="30"/>
  <c r="B40" i="30"/>
  <c r="A40" i="30"/>
  <c r="C39" i="30"/>
  <c r="B39" i="30"/>
  <c r="A39" i="30"/>
  <c r="C38" i="30"/>
  <c r="B38" i="30"/>
  <c r="A38" i="30"/>
  <c r="C37" i="30"/>
  <c r="B37" i="30"/>
  <c r="A37" i="30"/>
  <c r="C36" i="30"/>
  <c r="B36" i="30"/>
  <c r="A36" i="30"/>
  <c r="C35" i="30"/>
  <c r="B35" i="30"/>
  <c r="A35" i="30"/>
  <c r="C34" i="30"/>
  <c r="B34" i="30"/>
  <c r="A34" i="30"/>
  <c r="C33" i="30"/>
  <c r="B33" i="30"/>
  <c r="A33" i="30"/>
  <c r="C32" i="30"/>
  <c r="B32" i="30"/>
  <c r="A32" i="30"/>
  <c r="C31" i="30"/>
  <c r="B31" i="30"/>
  <c r="A31" i="30"/>
  <c r="C30" i="30"/>
  <c r="B30" i="30"/>
  <c r="A30" i="30"/>
  <c r="B29" i="30"/>
  <c r="A29" i="30"/>
  <c r="C28" i="30"/>
  <c r="B28" i="30"/>
  <c r="A28" i="30"/>
  <c r="C27" i="30"/>
  <c r="B27" i="30"/>
  <c r="A27" i="30"/>
  <c r="B26" i="30"/>
  <c r="A26" i="30"/>
  <c r="C25" i="30"/>
  <c r="B25" i="30"/>
  <c r="A25" i="30"/>
  <c r="C23" i="30"/>
  <c r="B23" i="30"/>
  <c r="A23" i="30"/>
  <c r="B22" i="30"/>
  <c r="A22" i="30"/>
  <c r="C21" i="30"/>
  <c r="B21" i="30"/>
  <c r="A21" i="30"/>
  <c r="C20" i="30"/>
  <c r="B20" i="30"/>
  <c r="A20" i="30"/>
  <c r="C19" i="30"/>
  <c r="B19" i="30"/>
  <c r="A19" i="30"/>
  <c r="C18" i="30"/>
  <c r="B18" i="30"/>
  <c r="A18" i="30"/>
  <c r="C17" i="30"/>
  <c r="B17" i="30"/>
  <c r="A17" i="30"/>
  <c r="C16" i="30"/>
  <c r="B16" i="30"/>
  <c r="A16" i="30"/>
  <c r="C15" i="30"/>
  <c r="B15" i="30"/>
  <c r="A15" i="30"/>
  <c r="C14" i="30"/>
  <c r="B14" i="30"/>
  <c r="A14" i="30"/>
  <c r="B13" i="30"/>
  <c r="A13" i="30"/>
  <c r="C11" i="30"/>
  <c r="B11" i="30"/>
  <c r="A11" i="30"/>
  <c r="C10" i="30"/>
  <c r="B10" i="30"/>
  <c r="A10" i="30"/>
  <c r="C9" i="30"/>
  <c r="B9" i="30"/>
  <c r="A9" i="30"/>
  <c r="C8" i="30"/>
  <c r="B8" i="30"/>
  <c r="A8" i="30"/>
  <c r="C7" i="30"/>
  <c r="B7" i="30"/>
  <c r="A7" i="30"/>
  <c r="B6" i="30"/>
  <c r="A6" i="30"/>
  <c r="C5" i="30"/>
  <c r="B5" i="30"/>
  <c r="A5" i="30"/>
  <c r="B4" i="30"/>
  <c r="A4" i="30"/>
  <c r="B3" i="30"/>
  <c r="C2" i="30"/>
  <c r="B2" i="30"/>
  <c r="A2" i="30"/>
  <c r="C80" i="29"/>
  <c r="B80" i="29"/>
  <c r="A80" i="29"/>
  <c r="C79" i="29"/>
  <c r="B79" i="29"/>
  <c r="A79" i="29"/>
  <c r="C78" i="29"/>
  <c r="B78" i="29"/>
  <c r="A78" i="29"/>
  <c r="C77" i="29"/>
  <c r="B77" i="29"/>
  <c r="A77" i="29"/>
  <c r="C75" i="29"/>
  <c r="B75" i="29"/>
  <c r="A75" i="29"/>
  <c r="C74" i="29"/>
  <c r="B74" i="29"/>
  <c r="A74" i="29"/>
  <c r="C73" i="29"/>
  <c r="B73" i="29"/>
  <c r="A73" i="29"/>
  <c r="B72" i="29"/>
  <c r="A72" i="29"/>
  <c r="C71" i="29"/>
  <c r="B71" i="29"/>
  <c r="A71" i="29"/>
  <c r="B70" i="29"/>
  <c r="A70" i="29"/>
  <c r="C69" i="29"/>
  <c r="B69" i="29"/>
  <c r="A69" i="29"/>
  <c r="B68" i="29"/>
  <c r="A68" i="29"/>
  <c r="C67" i="29"/>
  <c r="B67" i="29"/>
  <c r="A67" i="29"/>
  <c r="B66" i="29"/>
  <c r="A66" i="29"/>
  <c r="C65" i="29"/>
  <c r="B65" i="29"/>
  <c r="A65" i="29"/>
  <c r="C64" i="29"/>
  <c r="B64" i="29"/>
  <c r="A64" i="29"/>
  <c r="C63" i="29"/>
  <c r="B63" i="29"/>
  <c r="A63" i="29"/>
  <c r="C62" i="29"/>
  <c r="B62" i="29"/>
  <c r="A62" i="29"/>
  <c r="B61" i="29"/>
  <c r="A61" i="29"/>
  <c r="C60" i="29"/>
  <c r="B60" i="29"/>
  <c r="A60" i="29"/>
  <c r="C59" i="29"/>
  <c r="B59" i="29"/>
  <c r="A59" i="29"/>
  <c r="C58" i="29"/>
  <c r="B58" i="29"/>
  <c r="A58" i="29"/>
  <c r="B57" i="29"/>
  <c r="A57" i="29"/>
  <c r="C56" i="29"/>
  <c r="B56" i="29"/>
  <c r="A56" i="29"/>
  <c r="C55" i="29"/>
  <c r="B55" i="29"/>
  <c r="A55" i="29"/>
  <c r="B54" i="29"/>
  <c r="A54" i="29"/>
  <c r="C53" i="29"/>
  <c r="B53" i="29"/>
  <c r="A53" i="29"/>
  <c r="C52" i="29"/>
  <c r="B52" i="29"/>
  <c r="A52" i="29"/>
  <c r="B51" i="29"/>
  <c r="A51" i="29"/>
  <c r="B50" i="29"/>
  <c r="C48" i="29"/>
  <c r="B48" i="29"/>
  <c r="A48" i="29"/>
  <c r="B47" i="29"/>
  <c r="A47" i="29"/>
  <c r="C46" i="29"/>
  <c r="B46" i="29"/>
  <c r="A46" i="29"/>
  <c r="B45" i="29"/>
  <c r="A45" i="29"/>
  <c r="C44" i="29"/>
  <c r="B44" i="29"/>
  <c r="A44" i="29"/>
  <c r="B43" i="29"/>
  <c r="A43" i="29"/>
  <c r="B42" i="29"/>
  <c r="A42" i="29"/>
  <c r="C41" i="29"/>
  <c r="B41" i="29"/>
  <c r="A41" i="29"/>
  <c r="C40" i="29"/>
  <c r="B40" i="29"/>
  <c r="A40" i="29"/>
  <c r="C39" i="29"/>
  <c r="B39" i="29"/>
  <c r="A39" i="29"/>
  <c r="C38" i="29"/>
  <c r="B38" i="29"/>
  <c r="A38" i="29"/>
  <c r="C37" i="29"/>
  <c r="B37" i="29"/>
  <c r="A37" i="29"/>
  <c r="C36" i="29"/>
  <c r="B36" i="29"/>
  <c r="A36" i="29"/>
  <c r="C35" i="29"/>
  <c r="B35" i="29"/>
  <c r="A35" i="29"/>
  <c r="C34" i="29"/>
  <c r="B34" i="29"/>
  <c r="A34" i="29"/>
  <c r="C33" i="29"/>
  <c r="B33" i="29"/>
  <c r="A33" i="29"/>
  <c r="C32" i="29"/>
  <c r="B32" i="29"/>
  <c r="A32" i="29"/>
  <c r="C31" i="29"/>
  <c r="B31" i="29"/>
  <c r="A31" i="29"/>
  <c r="C30" i="29"/>
  <c r="B30" i="29"/>
  <c r="A30" i="29"/>
  <c r="B29" i="29"/>
  <c r="A29" i="29"/>
  <c r="C28" i="29"/>
  <c r="B28" i="29"/>
  <c r="A28" i="29"/>
  <c r="C27" i="29"/>
  <c r="B27" i="29"/>
  <c r="A27" i="29"/>
  <c r="B26" i="29"/>
  <c r="A26" i="29"/>
  <c r="C25" i="29"/>
  <c r="B25" i="29"/>
  <c r="A25" i="29"/>
  <c r="C23" i="29"/>
  <c r="B23" i="29"/>
  <c r="A23" i="29"/>
  <c r="B22" i="29"/>
  <c r="A22" i="29"/>
  <c r="C21" i="29"/>
  <c r="B21" i="29"/>
  <c r="A21" i="29"/>
  <c r="C20" i="29"/>
  <c r="B20" i="29"/>
  <c r="A20" i="29"/>
  <c r="C19" i="29"/>
  <c r="B19" i="29"/>
  <c r="A19" i="29"/>
  <c r="C18" i="29"/>
  <c r="B18" i="29"/>
  <c r="A18" i="29"/>
  <c r="C17" i="29"/>
  <c r="B17" i="29"/>
  <c r="A17" i="29"/>
  <c r="C16" i="29"/>
  <c r="B16" i="29"/>
  <c r="A16" i="29"/>
  <c r="C15" i="29"/>
  <c r="B15" i="29"/>
  <c r="A15" i="29"/>
  <c r="C14" i="29"/>
  <c r="B14" i="29"/>
  <c r="A14" i="29"/>
  <c r="B13" i="29"/>
  <c r="A13" i="29"/>
  <c r="C11" i="29"/>
  <c r="B11" i="29"/>
  <c r="A11" i="29"/>
  <c r="C10" i="29"/>
  <c r="B10" i="29"/>
  <c r="A10" i="29"/>
  <c r="C9" i="29"/>
  <c r="B9" i="29"/>
  <c r="A9" i="29"/>
  <c r="C8" i="29"/>
  <c r="B8" i="29"/>
  <c r="A8" i="29"/>
  <c r="C7" i="29"/>
  <c r="B7" i="29"/>
  <c r="A7" i="29"/>
  <c r="B6" i="29"/>
  <c r="A6" i="29"/>
  <c r="C5" i="29"/>
  <c r="B5" i="29"/>
  <c r="A5" i="29"/>
  <c r="B4" i="29"/>
  <c r="A4" i="29"/>
  <c r="B3" i="29"/>
  <c r="C2" i="29"/>
  <c r="B2" i="29"/>
  <c r="A2" i="29"/>
  <c r="C80" i="28"/>
  <c r="B80" i="28"/>
  <c r="A80" i="28"/>
  <c r="C79" i="28"/>
  <c r="B79" i="28"/>
  <c r="A79" i="28"/>
  <c r="C78" i="28"/>
  <c r="B78" i="28"/>
  <c r="A78" i="28"/>
  <c r="C77" i="28"/>
  <c r="B77" i="28"/>
  <c r="A77" i="28"/>
  <c r="C75" i="28"/>
  <c r="B75" i="28"/>
  <c r="A75" i="28"/>
  <c r="C74" i="28"/>
  <c r="B74" i="28"/>
  <c r="A74" i="28"/>
  <c r="C73" i="28"/>
  <c r="B73" i="28"/>
  <c r="A73" i="28"/>
  <c r="B72" i="28"/>
  <c r="A72" i="28"/>
  <c r="C71" i="28"/>
  <c r="B71" i="28"/>
  <c r="A71" i="28"/>
  <c r="B70" i="28"/>
  <c r="A70" i="28"/>
  <c r="C69" i="28"/>
  <c r="B69" i="28"/>
  <c r="A69" i="28"/>
  <c r="B68" i="28"/>
  <c r="A68" i="28"/>
  <c r="C67" i="28"/>
  <c r="B67" i="28"/>
  <c r="A67" i="28"/>
  <c r="B66" i="28"/>
  <c r="A66" i="28"/>
  <c r="C65" i="28"/>
  <c r="B65" i="28"/>
  <c r="A65" i="28"/>
  <c r="C64" i="28"/>
  <c r="B64" i="28"/>
  <c r="A64" i="28"/>
  <c r="C63" i="28"/>
  <c r="B63" i="28"/>
  <c r="A63" i="28"/>
  <c r="C62" i="28"/>
  <c r="B62" i="28"/>
  <c r="A62" i="28"/>
  <c r="B61" i="28"/>
  <c r="A61" i="28"/>
  <c r="C60" i="28"/>
  <c r="B60" i="28"/>
  <c r="A60" i="28"/>
  <c r="C59" i="28"/>
  <c r="B59" i="28"/>
  <c r="A59" i="28"/>
  <c r="C58" i="28"/>
  <c r="B58" i="28"/>
  <c r="A58" i="28"/>
  <c r="B57" i="28"/>
  <c r="A57" i="28"/>
  <c r="C56" i="28"/>
  <c r="B56" i="28"/>
  <c r="A56" i="28"/>
  <c r="C55" i="28"/>
  <c r="B55" i="28"/>
  <c r="A55" i="28"/>
  <c r="B54" i="28"/>
  <c r="A54" i="28"/>
  <c r="C53" i="28"/>
  <c r="B53" i="28"/>
  <c r="A53" i="28"/>
  <c r="C52" i="28"/>
  <c r="B52" i="28"/>
  <c r="A52" i="28"/>
  <c r="B51" i="28"/>
  <c r="A51" i="28"/>
  <c r="B50" i="28"/>
  <c r="C48" i="28"/>
  <c r="B48" i="28"/>
  <c r="A48" i="28"/>
  <c r="B47" i="28"/>
  <c r="A47" i="28"/>
  <c r="C46" i="28"/>
  <c r="B46" i="28"/>
  <c r="A46" i="28"/>
  <c r="B45" i="28"/>
  <c r="A45" i="28"/>
  <c r="C44" i="28"/>
  <c r="B44" i="28"/>
  <c r="A44" i="28"/>
  <c r="B43" i="28"/>
  <c r="A43" i="28"/>
  <c r="B42" i="28"/>
  <c r="A42" i="28"/>
  <c r="C41" i="28"/>
  <c r="B41" i="28"/>
  <c r="A41" i="28"/>
  <c r="C40" i="28"/>
  <c r="B40" i="28"/>
  <c r="A40" i="28"/>
  <c r="C39" i="28"/>
  <c r="B39" i="28"/>
  <c r="A39" i="28"/>
  <c r="C38" i="28"/>
  <c r="B38" i="28"/>
  <c r="A38" i="28"/>
  <c r="C37" i="28"/>
  <c r="B37" i="28"/>
  <c r="A37" i="28"/>
  <c r="C36" i="28"/>
  <c r="B36" i="28"/>
  <c r="A36" i="28"/>
  <c r="C35" i="28"/>
  <c r="B35" i="28"/>
  <c r="A35" i="28"/>
  <c r="C34" i="28"/>
  <c r="B34" i="28"/>
  <c r="A34" i="28"/>
  <c r="C33" i="28"/>
  <c r="B33" i="28"/>
  <c r="A33" i="28"/>
  <c r="C32" i="28"/>
  <c r="B32" i="28"/>
  <c r="A32" i="28"/>
  <c r="C31" i="28"/>
  <c r="B31" i="28"/>
  <c r="A31" i="28"/>
  <c r="C30" i="28"/>
  <c r="B30" i="28"/>
  <c r="A30" i="28"/>
  <c r="B29" i="28"/>
  <c r="A29" i="28"/>
  <c r="C28" i="28"/>
  <c r="B28" i="28"/>
  <c r="A28" i="28"/>
  <c r="C27" i="28"/>
  <c r="B27" i="28"/>
  <c r="A27" i="28"/>
  <c r="B26" i="28"/>
  <c r="A26" i="28"/>
  <c r="C25" i="28"/>
  <c r="B25" i="28"/>
  <c r="A25" i="28"/>
  <c r="C23" i="28"/>
  <c r="B23" i="28"/>
  <c r="A23" i="28"/>
  <c r="B22" i="28"/>
  <c r="A22" i="28"/>
  <c r="C21" i="28"/>
  <c r="B21" i="28"/>
  <c r="A21" i="28"/>
  <c r="C20" i="28"/>
  <c r="B20" i="28"/>
  <c r="A20" i="28"/>
  <c r="C19" i="28"/>
  <c r="B19" i="28"/>
  <c r="A19" i="28"/>
  <c r="C18" i="28"/>
  <c r="B18" i="28"/>
  <c r="A18" i="28"/>
  <c r="C17" i="28"/>
  <c r="B17" i="28"/>
  <c r="A17" i="28"/>
  <c r="C16" i="28"/>
  <c r="B16" i="28"/>
  <c r="A16" i="28"/>
  <c r="C15" i="28"/>
  <c r="B15" i="28"/>
  <c r="A15" i="28"/>
  <c r="C14" i="28"/>
  <c r="B14" i="28"/>
  <c r="A14" i="28"/>
  <c r="B13" i="28"/>
  <c r="A13" i="28"/>
  <c r="C11" i="28"/>
  <c r="B11" i="28"/>
  <c r="A11" i="28"/>
  <c r="C10" i="28"/>
  <c r="B10" i="28"/>
  <c r="A10" i="28"/>
  <c r="C9" i="28"/>
  <c r="B9" i="28"/>
  <c r="A9" i="28"/>
  <c r="C8" i="28"/>
  <c r="B8" i="28"/>
  <c r="A8" i="28"/>
  <c r="C7" i="28"/>
  <c r="B7" i="28"/>
  <c r="A7" i="28"/>
  <c r="B6" i="28"/>
  <c r="A6" i="28"/>
  <c r="C5" i="28"/>
  <c r="B5" i="28"/>
  <c r="A5" i="28"/>
  <c r="B4" i="28"/>
  <c r="A4" i="28"/>
  <c r="B3" i="28"/>
  <c r="C2" i="28"/>
  <c r="B2" i="28"/>
  <c r="A2" i="28"/>
  <c r="C80" i="27"/>
  <c r="B80" i="27"/>
  <c r="A80" i="27"/>
  <c r="C79" i="27"/>
  <c r="B79" i="27"/>
  <c r="A79" i="27"/>
  <c r="C78" i="27"/>
  <c r="B78" i="27"/>
  <c r="A78" i="27"/>
  <c r="C77" i="27"/>
  <c r="B77" i="27"/>
  <c r="A77" i="27"/>
  <c r="C75" i="27"/>
  <c r="B75" i="27"/>
  <c r="A75" i="27"/>
  <c r="C74" i="27"/>
  <c r="B74" i="27"/>
  <c r="A74" i="27"/>
  <c r="C73" i="27"/>
  <c r="B73" i="27"/>
  <c r="A73" i="27"/>
  <c r="B72" i="27"/>
  <c r="A72" i="27"/>
  <c r="C71" i="27"/>
  <c r="B71" i="27"/>
  <c r="A71" i="27"/>
  <c r="B70" i="27"/>
  <c r="A70" i="27"/>
  <c r="C69" i="27"/>
  <c r="B69" i="27"/>
  <c r="A69" i="27"/>
  <c r="B68" i="27"/>
  <c r="A68" i="27"/>
  <c r="C67" i="27"/>
  <c r="B67" i="27"/>
  <c r="A67" i="27"/>
  <c r="B66" i="27"/>
  <c r="A66" i="27"/>
  <c r="C65" i="27"/>
  <c r="B65" i="27"/>
  <c r="A65" i="27"/>
  <c r="C64" i="27"/>
  <c r="B64" i="27"/>
  <c r="A64" i="27"/>
  <c r="C63" i="27"/>
  <c r="B63" i="27"/>
  <c r="A63" i="27"/>
  <c r="C62" i="27"/>
  <c r="B62" i="27"/>
  <c r="A62" i="27"/>
  <c r="B61" i="27"/>
  <c r="A61" i="27"/>
  <c r="C60" i="27"/>
  <c r="B60" i="27"/>
  <c r="A60" i="27"/>
  <c r="C59" i="27"/>
  <c r="B59" i="27"/>
  <c r="A59" i="27"/>
  <c r="C58" i="27"/>
  <c r="B58" i="27"/>
  <c r="A58" i="27"/>
  <c r="B57" i="27"/>
  <c r="A57" i="27"/>
  <c r="C56" i="27"/>
  <c r="B56" i="27"/>
  <c r="A56" i="27"/>
  <c r="C55" i="27"/>
  <c r="B55" i="27"/>
  <c r="A55" i="27"/>
  <c r="B54" i="27"/>
  <c r="A54" i="27"/>
  <c r="C53" i="27"/>
  <c r="B53" i="27"/>
  <c r="A53" i="27"/>
  <c r="C52" i="27"/>
  <c r="B52" i="27"/>
  <c r="A52" i="27"/>
  <c r="B51" i="27"/>
  <c r="A51" i="27"/>
  <c r="B50" i="27"/>
  <c r="C48" i="27"/>
  <c r="B48" i="27"/>
  <c r="A48" i="27"/>
  <c r="B47" i="27"/>
  <c r="A47" i="27"/>
  <c r="C46" i="27"/>
  <c r="B46" i="27"/>
  <c r="A46" i="27"/>
  <c r="B45" i="27"/>
  <c r="A45" i="27"/>
  <c r="C44" i="27"/>
  <c r="B44" i="27"/>
  <c r="A44" i="27"/>
  <c r="B43" i="27"/>
  <c r="A43" i="27"/>
  <c r="B42" i="27"/>
  <c r="A42" i="27"/>
  <c r="C41" i="27"/>
  <c r="B41" i="27"/>
  <c r="A41" i="27"/>
  <c r="C40" i="27"/>
  <c r="B40" i="27"/>
  <c r="A40" i="27"/>
  <c r="C39" i="27"/>
  <c r="B39" i="27"/>
  <c r="A39" i="27"/>
  <c r="C38" i="27"/>
  <c r="B38" i="27"/>
  <c r="A38" i="27"/>
  <c r="C37" i="27"/>
  <c r="B37" i="27"/>
  <c r="A37" i="27"/>
  <c r="C36" i="27"/>
  <c r="B36" i="27"/>
  <c r="A36" i="27"/>
  <c r="C35" i="27"/>
  <c r="B35" i="27"/>
  <c r="A35" i="27"/>
  <c r="C34" i="27"/>
  <c r="B34" i="27"/>
  <c r="A34" i="27"/>
  <c r="C33" i="27"/>
  <c r="B33" i="27"/>
  <c r="A33" i="27"/>
  <c r="C32" i="27"/>
  <c r="B32" i="27"/>
  <c r="A32" i="27"/>
  <c r="C31" i="27"/>
  <c r="B31" i="27"/>
  <c r="A31" i="27"/>
  <c r="C30" i="27"/>
  <c r="B30" i="27"/>
  <c r="A30" i="27"/>
  <c r="B29" i="27"/>
  <c r="A29" i="27"/>
  <c r="C28" i="27"/>
  <c r="B28" i="27"/>
  <c r="A28" i="27"/>
  <c r="C27" i="27"/>
  <c r="B27" i="27"/>
  <c r="A27" i="27"/>
  <c r="B26" i="27"/>
  <c r="A26" i="27"/>
  <c r="C25" i="27"/>
  <c r="B25" i="27"/>
  <c r="A25" i="27"/>
  <c r="C23" i="27"/>
  <c r="B23" i="27"/>
  <c r="A23" i="27"/>
  <c r="B22" i="27"/>
  <c r="A22" i="27"/>
  <c r="C21" i="27"/>
  <c r="B21" i="27"/>
  <c r="A21" i="27"/>
  <c r="C20" i="27"/>
  <c r="B20" i="27"/>
  <c r="A20" i="27"/>
  <c r="C19" i="27"/>
  <c r="B19" i="27"/>
  <c r="A19" i="27"/>
  <c r="C18" i="27"/>
  <c r="B18" i="27"/>
  <c r="A18" i="27"/>
  <c r="C17" i="27"/>
  <c r="B17" i="27"/>
  <c r="A17" i="27"/>
  <c r="C16" i="27"/>
  <c r="B16" i="27"/>
  <c r="A16" i="27"/>
  <c r="C15" i="27"/>
  <c r="B15" i="27"/>
  <c r="A15" i="27"/>
  <c r="C14" i="27"/>
  <c r="B14" i="27"/>
  <c r="A14" i="27"/>
  <c r="B13" i="27"/>
  <c r="A13" i="27"/>
  <c r="C11" i="27"/>
  <c r="B11" i="27"/>
  <c r="A11" i="27"/>
  <c r="C10" i="27"/>
  <c r="B10" i="27"/>
  <c r="A10" i="27"/>
  <c r="C9" i="27"/>
  <c r="B9" i="27"/>
  <c r="A9" i="27"/>
  <c r="C8" i="27"/>
  <c r="B8" i="27"/>
  <c r="A8" i="27"/>
  <c r="C7" i="27"/>
  <c r="B7" i="27"/>
  <c r="A7" i="27"/>
  <c r="B6" i="27"/>
  <c r="A6" i="27"/>
  <c r="C5" i="27"/>
  <c r="B5" i="27"/>
  <c r="A5" i="27"/>
  <c r="B4" i="27"/>
  <c r="A4" i="27"/>
  <c r="B3" i="27"/>
  <c r="C2" i="27"/>
  <c r="B2" i="27"/>
  <c r="A2" i="27"/>
  <c r="C80" i="26"/>
  <c r="B80" i="26"/>
  <c r="A80" i="26"/>
  <c r="C79" i="26"/>
  <c r="B79" i="26"/>
  <c r="A79" i="26"/>
  <c r="C78" i="26"/>
  <c r="B78" i="26"/>
  <c r="A78" i="26"/>
  <c r="C77" i="26"/>
  <c r="B77" i="26"/>
  <c r="A77" i="26"/>
  <c r="C75" i="26"/>
  <c r="B75" i="26"/>
  <c r="A75" i="26"/>
  <c r="C74" i="26"/>
  <c r="B74" i="26"/>
  <c r="A74" i="26"/>
  <c r="C73" i="26"/>
  <c r="B73" i="26"/>
  <c r="A73" i="26"/>
  <c r="B72" i="26"/>
  <c r="A72" i="26"/>
  <c r="C71" i="26"/>
  <c r="B71" i="26"/>
  <c r="A71" i="26"/>
  <c r="B70" i="26"/>
  <c r="A70" i="26"/>
  <c r="C69" i="26"/>
  <c r="B69" i="26"/>
  <c r="A69" i="26"/>
  <c r="B68" i="26"/>
  <c r="A68" i="26"/>
  <c r="C67" i="26"/>
  <c r="B67" i="26"/>
  <c r="A67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B61" i="26"/>
  <c r="A61" i="26"/>
  <c r="C60" i="26"/>
  <c r="B60" i="26"/>
  <c r="A60" i="26"/>
  <c r="C59" i="26"/>
  <c r="B59" i="26"/>
  <c r="A59" i="26"/>
  <c r="C58" i="26"/>
  <c r="B58" i="26"/>
  <c r="A58" i="26"/>
  <c r="B57" i="26"/>
  <c r="A57" i="26"/>
  <c r="C56" i="26"/>
  <c r="B56" i="26"/>
  <c r="A56" i="26"/>
  <c r="C55" i="26"/>
  <c r="B55" i="26"/>
  <c r="A55" i="26"/>
  <c r="B54" i="26"/>
  <c r="A54" i="26"/>
  <c r="C53" i="26"/>
  <c r="B53" i="26"/>
  <c r="A53" i="26"/>
  <c r="C52" i="26"/>
  <c r="B52" i="26"/>
  <c r="A52" i="26"/>
  <c r="B51" i="26"/>
  <c r="A51" i="26"/>
  <c r="B50" i="26"/>
  <c r="C48" i="26"/>
  <c r="B48" i="26"/>
  <c r="A48" i="26"/>
  <c r="B47" i="26"/>
  <c r="A47" i="26"/>
  <c r="C46" i="26"/>
  <c r="B46" i="26"/>
  <c r="A46" i="26"/>
  <c r="B45" i="26"/>
  <c r="A45" i="26"/>
  <c r="C44" i="26"/>
  <c r="B44" i="26"/>
  <c r="A44" i="26"/>
  <c r="B43" i="26"/>
  <c r="A43" i="26"/>
  <c r="B42" i="26"/>
  <c r="A42" i="26"/>
  <c r="C41" i="26"/>
  <c r="B41" i="26"/>
  <c r="A41" i="26"/>
  <c r="C40" i="26"/>
  <c r="B40" i="26"/>
  <c r="A40" i="26"/>
  <c r="C39" i="26"/>
  <c r="B39" i="26"/>
  <c r="A39" i="26"/>
  <c r="C38" i="26"/>
  <c r="B38" i="26"/>
  <c r="A38" i="26"/>
  <c r="C37" i="26"/>
  <c r="B37" i="26"/>
  <c r="A37" i="26"/>
  <c r="C36" i="26"/>
  <c r="B36" i="26"/>
  <c r="A36" i="26"/>
  <c r="C35" i="26"/>
  <c r="B35" i="26"/>
  <c r="A35" i="26"/>
  <c r="C34" i="26"/>
  <c r="B34" i="26"/>
  <c r="A34" i="26"/>
  <c r="C33" i="26"/>
  <c r="B33" i="26"/>
  <c r="A33" i="26"/>
  <c r="C32" i="26"/>
  <c r="B32" i="26"/>
  <c r="A32" i="26"/>
  <c r="C31" i="26"/>
  <c r="B31" i="26"/>
  <c r="A31" i="26"/>
  <c r="C30" i="26"/>
  <c r="B30" i="26"/>
  <c r="A30" i="26"/>
  <c r="B29" i="26"/>
  <c r="A29" i="26"/>
  <c r="C28" i="26"/>
  <c r="B28" i="26"/>
  <c r="A28" i="26"/>
  <c r="C27" i="26"/>
  <c r="B27" i="26"/>
  <c r="A27" i="26"/>
  <c r="B26" i="26"/>
  <c r="A26" i="26"/>
  <c r="C25" i="26"/>
  <c r="B25" i="26"/>
  <c r="A25" i="26"/>
  <c r="C23" i="26"/>
  <c r="B23" i="26"/>
  <c r="A23" i="26"/>
  <c r="B22" i="26"/>
  <c r="A22" i="26"/>
  <c r="C21" i="26"/>
  <c r="B21" i="26"/>
  <c r="A21" i="26"/>
  <c r="C20" i="26"/>
  <c r="B20" i="26"/>
  <c r="A20" i="26"/>
  <c r="C19" i="26"/>
  <c r="B19" i="26"/>
  <c r="A19" i="26"/>
  <c r="C18" i="26"/>
  <c r="B18" i="26"/>
  <c r="A18" i="26"/>
  <c r="C17" i="26"/>
  <c r="B17" i="26"/>
  <c r="A17" i="26"/>
  <c r="C16" i="26"/>
  <c r="B16" i="26"/>
  <c r="A16" i="26"/>
  <c r="C15" i="26"/>
  <c r="B15" i="26"/>
  <c r="A15" i="26"/>
  <c r="C14" i="26"/>
  <c r="B14" i="26"/>
  <c r="A14" i="26"/>
  <c r="B13" i="26"/>
  <c r="A13" i="26"/>
  <c r="C11" i="26"/>
  <c r="B11" i="26"/>
  <c r="A11" i="26"/>
  <c r="C10" i="26"/>
  <c r="B10" i="26"/>
  <c r="A10" i="26"/>
  <c r="C9" i="26"/>
  <c r="B9" i="26"/>
  <c r="A9" i="26"/>
  <c r="C8" i="26"/>
  <c r="B8" i="26"/>
  <c r="A8" i="26"/>
  <c r="C7" i="26"/>
  <c r="B7" i="26"/>
  <c r="A7" i="26"/>
  <c r="B6" i="26"/>
  <c r="A6" i="26"/>
  <c r="C5" i="26"/>
  <c r="B5" i="26"/>
  <c r="A5" i="26"/>
  <c r="B4" i="26"/>
  <c r="A4" i="26"/>
  <c r="B3" i="26"/>
  <c r="C2" i="26"/>
  <c r="B2" i="26"/>
  <c r="A2" i="26"/>
  <c r="E6" i="38" l="1"/>
  <c r="F6" i="38" s="1"/>
  <c r="E7" i="38"/>
  <c r="F7" i="38" s="1"/>
  <c r="E8" i="38"/>
  <c r="F8" i="38" s="1"/>
  <c r="E9" i="38"/>
  <c r="F9" i="38" s="1"/>
  <c r="E10" i="38"/>
  <c r="F10" i="38" s="1"/>
  <c r="E12" i="38"/>
  <c r="F12" i="38" s="1"/>
  <c r="E13" i="38"/>
  <c r="F13" i="38" s="1"/>
  <c r="E14" i="38"/>
  <c r="F14" i="38" s="1"/>
  <c r="E15" i="38"/>
  <c r="F15" i="38" s="1"/>
  <c r="E16" i="38"/>
  <c r="F16" i="38" s="1"/>
  <c r="F23" i="38" l="1"/>
  <c r="B3" i="34" s="1"/>
  <c r="D67" i="37" l="1"/>
  <c r="D68" i="37"/>
  <c r="E24" i="28"/>
  <c r="F24" i="28" s="1"/>
  <c r="E24" i="29"/>
  <c r="F24" i="29" s="1"/>
  <c r="E24" i="30"/>
  <c r="F24" i="30" s="1"/>
  <c r="E28" i="37"/>
  <c r="F28" i="37" s="1"/>
  <c r="E24" i="27"/>
  <c r="F24" i="27" s="1"/>
  <c r="E24" i="26"/>
  <c r="F24" i="26" s="1"/>
  <c r="E13" i="37" l="1"/>
  <c r="F13" i="37" s="1"/>
  <c r="E88" i="37"/>
  <c r="F88" i="37" s="1"/>
  <c r="E68" i="37"/>
  <c r="F68" i="37" s="1"/>
  <c r="E14" i="37"/>
  <c r="F14" i="37" s="1"/>
  <c r="E25" i="37"/>
  <c r="F25" i="37" s="1"/>
  <c r="E40" i="37"/>
  <c r="F40" i="37" s="1"/>
  <c r="E27" i="37"/>
  <c r="F27" i="37" s="1"/>
  <c r="E93" i="37"/>
  <c r="F93" i="37" s="1"/>
  <c r="E89" i="37"/>
  <c r="F89" i="37" s="1"/>
  <c r="E37" i="37"/>
  <c r="F37" i="37" s="1"/>
  <c r="E11" i="37"/>
  <c r="E29" i="37"/>
  <c r="F29" i="37" s="1"/>
  <c r="E94" i="37"/>
  <c r="F94" i="37" s="1"/>
  <c r="E79" i="37"/>
  <c r="F79" i="37" s="1"/>
  <c r="E78" i="37"/>
  <c r="F78" i="37" s="1"/>
  <c r="E41" i="37"/>
  <c r="F41" i="37" s="1"/>
  <c r="E22" i="37"/>
  <c r="F22" i="37" s="1"/>
  <c r="E20" i="37"/>
  <c r="F20" i="37" s="1"/>
  <c r="E92" i="37"/>
  <c r="F92" i="37" s="1"/>
  <c r="E67" i="37"/>
  <c r="F67" i="37" s="1"/>
  <c r="E90" i="37"/>
  <c r="F90" i="37" s="1"/>
  <c r="E38" i="37"/>
  <c r="F38" i="37" s="1"/>
  <c r="E32" i="37"/>
  <c r="F32" i="37" s="1"/>
  <c r="E70" i="37"/>
  <c r="F70" i="37" s="1"/>
  <c r="E35" i="37"/>
  <c r="F35" i="37" s="1"/>
  <c r="E15" i="37"/>
  <c r="F15" i="37" s="1"/>
  <c r="E18" i="37"/>
  <c r="F18" i="37" s="1"/>
  <c r="E36" i="37"/>
  <c r="F36" i="37" s="1"/>
  <c r="E12" i="37"/>
  <c r="E21" i="37"/>
  <c r="F21" i="37" s="1"/>
  <c r="E74" i="37"/>
  <c r="F74" i="37" s="1"/>
  <c r="E31" i="37"/>
  <c r="F31" i="37" s="1"/>
  <c r="E95" i="37"/>
  <c r="F95" i="37" s="1"/>
  <c r="E80" i="37"/>
  <c r="F80" i="37" s="1"/>
  <c r="E23" i="37"/>
  <c r="F23" i="37" s="1"/>
  <c r="E71" i="37"/>
  <c r="F71" i="37" s="1"/>
  <c r="E84" i="37"/>
  <c r="F84" i="37" s="1"/>
  <c r="E86" i="37"/>
  <c r="F86" i="37" s="1"/>
  <c r="E19" i="37"/>
  <c r="F19" i="37" s="1"/>
  <c r="E73" i="37"/>
  <c r="F73" i="37" s="1"/>
  <c r="E34" i="37"/>
  <c r="F34" i="37" s="1"/>
  <c r="E75" i="37"/>
  <c r="F75" i="37" s="1"/>
  <c r="E82" i="37"/>
  <c r="F82" i="37" s="1"/>
  <c r="E36" i="30"/>
  <c r="F36" i="30" s="1"/>
  <c r="E36" i="28"/>
  <c r="F36" i="28" s="1"/>
  <c r="E36" i="29"/>
  <c r="F36" i="29" s="1"/>
  <c r="E36" i="27"/>
  <c r="F36" i="27" s="1"/>
  <c r="E36" i="26"/>
  <c r="F36" i="26" s="1"/>
  <c r="E33" i="30"/>
  <c r="F33" i="30" s="1"/>
  <c r="E33" i="27"/>
  <c r="F33" i="27" s="1"/>
  <c r="E33" i="29"/>
  <c r="F33" i="29" s="1"/>
  <c r="E33" i="26"/>
  <c r="F33" i="26" s="1"/>
  <c r="E33" i="28"/>
  <c r="F33" i="28" s="1"/>
  <c r="E63" i="28"/>
  <c r="F63" i="28" s="1"/>
  <c r="E63" i="30"/>
  <c r="F63" i="30" s="1"/>
  <c r="E63" i="26"/>
  <c r="F63" i="26" s="1"/>
  <c r="E63" i="29"/>
  <c r="F63" i="29" s="1"/>
  <c r="E63" i="27"/>
  <c r="F63" i="27" s="1"/>
  <c r="E37" i="28"/>
  <c r="F37" i="28" s="1"/>
  <c r="E37" i="30"/>
  <c r="F37" i="30" s="1"/>
  <c r="E37" i="27"/>
  <c r="F37" i="27" s="1"/>
  <c r="E37" i="26"/>
  <c r="F37" i="26" s="1"/>
  <c r="E37" i="29"/>
  <c r="F37" i="29" s="1"/>
  <c r="E7" i="28"/>
  <c r="E7" i="30"/>
  <c r="F7" i="30" s="1"/>
  <c r="E7" i="27"/>
  <c r="F7" i="27" s="1"/>
  <c r="E7" i="29"/>
  <c r="F7" i="29" s="1"/>
  <c r="E7" i="26"/>
  <c r="F7" i="26" s="1"/>
  <c r="E80" i="27"/>
  <c r="F80" i="27" s="1"/>
  <c r="E80" i="29"/>
  <c r="F80" i="29" s="1"/>
  <c r="E80" i="28"/>
  <c r="F80" i="28" s="1"/>
  <c r="E80" i="30"/>
  <c r="F80" i="30" s="1"/>
  <c r="E80" i="26"/>
  <c r="F80" i="26" s="1"/>
  <c r="E28" i="30"/>
  <c r="F28" i="30" s="1"/>
  <c r="E28" i="26"/>
  <c r="F28" i="26" s="1"/>
  <c r="E28" i="28"/>
  <c r="F28" i="28" s="1"/>
  <c r="E28" i="29"/>
  <c r="F28" i="29" s="1"/>
  <c r="E28" i="27"/>
  <c r="F28" i="27" s="1"/>
  <c r="E69" i="27"/>
  <c r="F69" i="27" s="1"/>
  <c r="E69" i="29"/>
  <c r="F69" i="29" s="1"/>
  <c r="E69" i="30"/>
  <c r="F69" i="30" s="1"/>
  <c r="E69" i="28"/>
  <c r="F69" i="28" s="1"/>
  <c r="E69" i="26"/>
  <c r="F69" i="26" s="1"/>
  <c r="E71" i="27"/>
  <c r="F71" i="27" s="1"/>
  <c r="E71" i="29"/>
  <c r="F71" i="29" s="1"/>
  <c r="E71" i="30"/>
  <c r="F71" i="30" s="1"/>
  <c r="E71" i="28"/>
  <c r="F71" i="28" s="1"/>
  <c r="E71" i="26"/>
  <c r="F71" i="26" s="1"/>
  <c r="E79" i="30"/>
  <c r="F79" i="30" s="1"/>
  <c r="E79" i="29"/>
  <c r="F79" i="29" s="1"/>
  <c r="E79" i="27"/>
  <c r="F79" i="27" s="1"/>
  <c r="E79" i="28"/>
  <c r="F79" i="28" s="1"/>
  <c r="E79" i="26"/>
  <c r="F79" i="26" s="1"/>
  <c r="E67" i="27"/>
  <c r="F67" i="27" s="1"/>
  <c r="E67" i="29"/>
  <c r="F67" i="29" s="1"/>
  <c r="E67" i="30"/>
  <c r="F67" i="30" s="1"/>
  <c r="E67" i="28"/>
  <c r="F67" i="28" s="1"/>
  <c r="E67" i="26"/>
  <c r="F67" i="26" s="1"/>
  <c r="E25" i="28"/>
  <c r="F25" i="28" s="1"/>
  <c r="E25" i="30"/>
  <c r="F25" i="30" s="1"/>
  <c r="E25" i="27"/>
  <c r="F25" i="27" s="1"/>
  <c r="E25" i="29"/>
  <c r="F25" i="29" s="1"/>
  <c r="E25" i="26"/>
  <c r="F25" i="26" s="1"/>
  <c r="E64" i="30"/>
  <c r="F64" i="30" s="1"/>
  <c r="E64" i="29"/>
  <c r="F64" i="29" s="1"/>
  <c r="E64" i="27"/>
  <c r="F64" i="27" s="1"/>
  <c r="E64" i="28"/>
  <c r="F64" i="28" s="1"/>
  <c r="E64" i="26"/>
  <c r="F64" i="26" s="1"/>
  <c r="E17" i="30"/>
  <c r="F17" i="30" s="1"/>
  <c r="E17" i="29"/>
  <c r="F17" i="29" s="1"/>
  <c r="E17" i="27"/>
  <c r="F17" i="27" s="1"/>
  <c r="E17" i="28"/>
  <c r="F17" i="28" s="1"/>
  <c r="E17" i="26"/>
  <c r="F17" i="26" s="1"/>
  <c r="E59" i="27"/>
  <c r="F59" i="27" s="1"/>
  <c r="E59" i="29"/>
  <c r="F59" i="29" s="1"/>
  <c r="E59" i="28"/>
  <c r="F59" i="28" s="1"/>
  <c r="E59" i="26"/>
  <c r="F59" i="26" s="1"/>
  <c r="E59" i="30"/>
  <c r="F59" i="30" s="1"/>
  <c r="E27" i="28"/>
  <c r="F27" i="28" s="1"/>
  <c r="E27" i="30"/>
  <c r="F27" i="30" s="1"/>
  <c r="E27" i="27"/>
  <c r="F27" i="27" s="1"/>
  <c r="E27" i="29"/>
  <c r="F27" i="29" s="1"/>
  <c r="E27" i="26"/>
  <c r="F27" i="26" s="1"/>
  <c r="E19" i="30"/>
  <c r="F19" i="30" s="1"/>
  <c r="E19" i="29"/>
  <c r="F19" i="29" s="1"/>
  <c r="E19" i="27"/>
  <c r="F19" i="27" s="1"/>
  <c r="E19" i="28"/>
  <c r="F19" i="28" s="1"/>
  <c r="E19" i="26"/>
  <c r="F19" i="26" s="1"/>
  <c r="E31" i="28"/>
  <c r="F31" i="28" s="1"/>
  <c r="E31" i="30"/>
  <c r="F31" i="30" s="1"/>
  <c r="E31" i="27"/>
  <c r="F31" i="27" s="1"/>
  <c r="E31" i="26"/>
  <c r="F31" i="26" s="1"/>
  <c r="E31" i="29"/>
  <c r="F31" i="29" s="1"/>
  <c r="E65" i="27"/>
  <c r="F65" i="27" s="1"/>
  <c r="E65" i="29"/>
  <c r="F65" i="29" s="1"/>
  <c r="E65" i="30"/>
  <c r="F65" i="30" s="1"/>
  <c r="E65" i="28"/>
  <c r="F65" i="28" s="1"/>
  <c r="E65" i="26"/>
  <c r="F65" i="26" s="1"/>
  <c r="E56" i="30"/>
  <c r="F56" i="30" s="1"/>
  <c r="E56" i="29"/>
  <c r="F56" i="29" s="1"/>
  <c r="E56" i="27"/>
  <c r="F56" i="27" s="1"/>
  <c r="E56" i="28"/>
  <c r="F56" i="28" s="1"/>
  <c r="E56" i="26"/>
  <c r="F56" i="26" s="1"/>
  <c r="E58" i="30"/>
  <c r="F58" i="30" s="1"/>
  <c r="E58" i="29"/>
  <c r="F58" i="29" s="1"/>
  <c r="E58" i="27"/>
  <c r="F58" i="27" s="1"/>
  <c r="E58" i="28"/>
  <c r="F58" i="28" s="1"/>
  <c r="E58" i="26"/>
  <c r="F58" i="26" s="1"/>
  <c r="E30" i="30"/>
  <c r="F30" i="30" s="1"/>
  <c r="E30" i="26"/>
  <c r="F30" i="26" s="1"/>
  <c r="E30" i="28"/>
  <c r="F30" i="28" s="1"/>
  <c r="E30" i="29"/>
  <c r="F30" i="29" s="1"/>
  <c r="E30" i="27"/>
  <c r="F30" i="27" s="1"/>
  <c r="E9" i="28"/>
  <c r="F9" i="28" s="1"/>
  <c r="E9" i="30"/>
  <c r="F9" i="30" s="1"/>
  <c r="E9" i="27"/>
  <c r="F9" i="27" s="1"/>
  <c r="E9" i="29"/>
  <c r="F9" i="29" s="1"/>
  <c r="E9" i="26"/>
  <c r="F9" i="26" s="1"/>
  <c r="E18" i="28"/>
  <c r="F18" i="28" s="1"/>
  <c r="E18" i="30"/>
  <c r="F18" i="30" s="1"/>
  <c r="E18" i="27"/>
  <c r="F18" i="27" s="1"/>
  <c r="E18" i="29"/>
  <c r="F18" i="29" s="1"/>
  <c r="E18" i="26"/>
  <c r="F18" i="26" s="1"/>
  <c r="E16" i="28"/>
  <c r="F16" i="28" s="1"/>
  <c r="E16" i="30"/>
  <c r="F16" i="30" s="1"/>
  <c r="E16" i="27"/>
  <c r="F16" i="27" s="1"/>
  <c r="E16" i="29"/>
  <c r="F16" i="29" s="1"/>
  <c r="E16" i="26"/>
  <c r="F16" i="26" s="1"/>
  <c r="E14" i="28"/>
  <c r="F14" i="28" s="1"/>
  <c r="E14" i="30"/>
  <c r="F14" i="30" s="1"/>
  <c r="E14" i="27"/>
  <c r="F14" i="27" s="1"/>
  <c r="E14" i="29"/>
  <c r="F14" i="29" s="1"/>
  <c r="E14" i="26"/>
  <c r="F14" i="26" s="1"/>
  <c r="E15" i="30"/>
  <c r="F15" i="30" s="1"/>
  <c r="E15" i="29"/>
  <c r="F15" i="29" s="1"/>
  <c r="E15" i="27"/>
  <c r="F15" i="27" s="1"/>
  <c r="E15" i="28"/>
  <c r="F15" i="28" s="1"/>
  <c r="E15" i="26"/>
  <c r="F15" i="26" s="1"/>
  <c r="E11" i="28"/>
  <c r="F11" i="28" s="1"/>
  <c r="E11" i="30"/>
  <c r="F11" i="30" s="1"/>
  <c r="E11" i="27"/>
  <c r="F11" i="27" s="1"/>
  <c r="E11" i="29"/>
  <c r="F11" i="29" s="1"/>
  <c r="E11" i="26"/>
  <c r="F11" i="26" s="1"/>
  <c r="E77" i="30"/>
  <c r="F77" i="30" s="1"/>
  <c r="E77" i="29"/>
  <c r="F77" i="29" s="1"/>
  <c r="E77" i="27"/>
  <c r="F77" i="27" s="1"/>
  <c r="E77" i="28"/>
  <c r="F77" i="28" s="1"/>
  <c r="E77" i="26"/>
  <c r="F77" i="26" s="1"/>
  <c r="E10" i="30"/>
  <c r="F10" i="30" s="1"/>
  <c r="E10" i="29"/>
  <c r="F10" i="29" s="1"/>
  <c r="E10" i="28"/>
  <c r="F10" i="28" s="1"/>
  <c r="E10" i="27"/>
  <c r="F10" i="27" s="1"/>
  <c r="E10" i="26"/>
  <c r="F10" i="26" s="1"/>
  <c r="E52" i="30"/>
  <c r="F52" i="30" s="1"/>
  <c r="E52" i="29"/>
  <c r="F52" i="29" s="1"/>
  <c r="E52" i="27"/>
  <c r="F52" i="27" s="1"/>
  <c r="E52" i="28"/>
  <c r="F52" i="28" s="1"/>
  <c r="E52" i="26"/>
  <c r="F52" i="26" s="1"/>
  <c r="E21" i="30"/>
  <c r="F21" i="30" s="1"/>
  <c r="E21" i="28"/>
  <c r="F21" i="28" s="1"/>
  <c r="E21" i="29"/>
  <c r="F21" i="29" s="1"/>
  <c r="E21" i="27"/>
  <c r="F21" i="27" s="1"/>
  <c r="E21" i="26"/>
  <c r="F21" i="26" s="1"/>
  <c r="E32" i="30"/>
  <c r="F32" i="30" s="1"/>
  <c r="E32" i="26"/>
  <c r="F32" i="26" s="1"/>
  <c r="E32" i="29"/>
  <c r="F32" i="29" s="1"/>
  <c r="E32" i="28"/>
  <c r="F32" i="28" s="1"/>
  <c r="E32" i="27"/>
  <c r="F32" i="27" s="1"/>
  <c r="E75" i="27"/>
  <c r="F75" i="27" s="1"/>
  <c r="E75" i="29"/>
  <c r="F75" i="29" s="1"/>
  <c r="E75" i="30"/>
  <c r="F75" i="30" s="1"/>
  <c r="E75" i="28"/>
  <c r="F75" i="28" s="1"/>
  <c r="E75" i="26"/>
  <c r="F75" i="26" s="1"/>
  <c r="E60" i="30"/>
  <c r="F60" i="30" s="1"/>
  <c r="E60" i="29"/>
  <c r="F60" i="29" s="1"/>
  <c r="E60" i="27"/>
  <c r="F60" i="27" s="1"/>
  <c r="E60" i="28"/>
  <c r="F60" i="28" s="1"/>
  <c r="E60" i="26"/>
  <c r="F60" i="26" s="1"/>
  <c r="E55" i="27"/>
  <c r="F55" i="27" s="1"/>
  <c r="E55" i="29"/>
  <c r="F55" i="29" s="1"/>
  <c r="E55" i="28"/>
  <c r="F55" i="28" s="1"/>
  <c r="E55" i="30"/>
  <c r="F55" i="30" s="1"/>
  <c r="E55" i="26"/>
  <c r="F55" i="26" s="1"/>
  <c r="E73" i="27"/>
  <c r="F73" i="27" s="1"/>
  <c r="E73" i="29"/>
  <c r="F73" i="29" s="1"/>
  <c r="E73" i="30"/>
  <c r="F73" i="30" s="1"/>
  <c r="E73" i="28"/>
  <c r="F73" i="28" s="1"/>
  <c r="E73" i="26"/>
  <c r="F73" i="26" s="1"/>
  <c r="E53" i="27"/>
  <c r="F53" i="27" s="1"/>
  <c r="E53" i="29"/>
  <c r="F53" i="29" s="1"/>
  <c r="E53" i="28"/>
  <c r="F53" i="28" s="1"/>
  <c r="E53" i="30"/>
  <c r="F53" i="30" s="1"/>
  <c r="E53" i="26"/>
  <c r="F53" i="26" s="1"/>
  <c r="E8" i="30"/>
  <c r="F8" i="30" s="1"/>
  <c r="E8" i="28"/>
  <c r="E8" i="29"/>
  <c r="F8" i="29" s="1"/>
  <c r="E8" i="27"/>
  <c r="F8" i="27" s="1"/>
  <c r="E8" i="26"/>
  <c r="F8" i="26" s="1"/>
  <c r="E34" i="30"/>
  <c r="F34" i="30" s="1"/>
  <c r="E34" i="26"/>
  <c r="F34" i="26" s="1"/>
  <c r="E34" i="29"/>
  <c r="F34" i="29" s="1"/>
  <c r="E34" i="28"/>
  <c r="F34" i="28" s="1"/>
  <c r="E34" i="27"/>
  <c r="F34" i="27" s="1"/>
  <c r="E23" i="30"/>
  <c r="F23" i="30" s="1"/>
  <c r="E23" i="26"/>
  <c r="F23" i="26" s="1"/>
  <c r="E23" i="28"/>
  <c r="F23" i="28" s="1"/>
  <c r="E23" i="29"/>
  <c r="F23" i="29" s="1"/>
  <c r="E23" i="27"/>
  <c r="F23" i="27" s="1"/>
  <c r="E78" i="27"/>
  <c r="F78" i="27" s="1"/>
  <c r="E78" i="29"/>
  <c r="F78" i="29" s="1"/>
  <c r="E78" i="30"/>
  <c r="F78" i="30" s="1"/>
  <c r="E78" i="28"/>
  <c r="F78" i="28" s="1"/>
  <c r="E78" i="26"/>
  <c r="F78" i="26" s="1"/>
  <c r="E74" i="30"/>
  <c r="F74" i="30" s="1"/>
  <c r="E74" i="29"/>
  <c r="F74" i="29" s="1"/>
  <c r="E74" i="27"/>
  <c r="F74" i="27" s="1"/>
  <c r="E74" i="28"/>
  <c r="F74" i="28" s="1"/>
  <c r="E74" i="26"/>
  <c r="F74" i="26" s="1"/>
  <c r="E77" i="37" l="1"/>
  <c r="F77" i="37" s="1"/>
  <c r="E45" i="37"/>
  <c r="F45" i="37" s="1"/>
  <c r="E44" i="37"/>
  <c r="F44" i="37" s="1"/>
  <c r="E43" i="37"/>
  <c r="F43" i="37" s="1"/>
  <c r="E24" i="37"/>
  <c r="F24" i="37" s="1"/>
  <c r="E42" i="37"/>
  <c r="F42" i="37" s="1"/>
  <c r="E39" i="37"/>
  <c r="F39" i="37" s="1"/>
  <c r="E35" i="30"/>
  <c r="F35" i="30" s="1"/>
  <c r="E35" i="28"/>
  <c r="F35" i="28" s="1"/>
  <c r="E35" i="26"/>
  <c r="F35" i="26" s="1"/>
  <c r="E35" i="29"/>
  <c r="F35" i="29" s="1"/>
  <c r="E35" i="27"/>
  <c r="F35" i="27" s="1"/>
  <c r="E62" i="26"/>
  <c r="F62" i="26" s="1"/>
  <c r="F83" i="26" s="1"/>
  <c r="E62" i="28"/>
  <c r="F62" i="28" s="1"/>
  <c r="F83" i="28" s="1"/>
  <c r="E62" i="29"/>
  <c r="F62" i="29" s="1"/>
  <c r="F83" i="29" s="1"/>
  <c r="E62" i="30"/>
  <c r="F62" i="30" s="1"/>
  <c r="F83" i="30" s="1"/>
  <c r="E62" i="27"/>
  <c r="F62" i="27" s="1"/>
  <c r="F83" i="27" s="1"/>
  <c r="E38" i="26"/>
  <c r="F38" i="26" s="1"/>
  <c r="E38" i="28"/>
  <c r="F38" i="28" s="1"/>
  <c r="E38" i="30"/>
  <c r="F38" i="30" s="1"/>
  <c r="E38" i="29"/>
  <c r="F38" i="29" s="1"/>
  <c r="E38" i="27"/>
  <c r="F38" i="27" s="1"/>
  <c r="E40" i="30"/>
  <c r="F40" i="30" s="1"/>
  <c r="E40" i="26"/>
  <c r="F40" i="26" s="1"/>
  <c r="E40" i="29"/>
  <c r="F40" i="29" s="1"/>
  <c r="E40" i="27"/>
  <c r="F40" i="27" s="1"/>
  <c r="E40" i="28"/>
  <c r="F40" i="28" s="1"/>
  <c r="E41" i="26"/>
  <c r="F41" i="26" s="1"/>
  <c r="E41" i="30"/>
  <c r="F41" i="30" s="1"/>
  <c r="E41" i="28"/>
  <c r="F41" i="28" s="1"/>
  <c r="E41" i="27"/>
  <c r="F41" i="27" s="1"/>
  <c r="E41" i="29"/>
  <c r="F41" i="29" s="1"/>
  <c r="E39" i="28"/>
  <c r="F39" i="28" s="1"/>
  <c r="E39" i="30"/>
  <c r="F39" i="30" s="1"/>
  <c r="E39" i="27"/>
  <c r="F39" i="27" s="1"/>
  <c r="E39" i="29"/>
  <c r="F39" i="29" s="1"/>
  <c r="E39" i="26"/>
  <c r="F39" i="26" s="1"/>
  <c r="E20" i="28"/>
  <c r="F20" i="28" s="1"/>
  <c r="E20" i="30"/>
  <c r="F20" i="30" s="1"/>
  <c r="E20" i="27"/>
  <c r="F20" i="27" s="1"/>
  <c r="E20" i="29"/>
  <c r="F20" i="29" s="1"/>
  <c r="E20" i="26"/>
  <c r="F20" i="26" s="1"/>
  <c r="E5" i="37" l="1"/>
  <c r="F5" i="37" s="1"/>
  <c r="E5" i="26" l="1"/>
  <c r="F5" i="26" s="1"/>
  <c r="E7" i="37"/>
  <c r="F7" i="37" s="1"/>
  <c r="E8" i="37"/>
  <c r="F8" i="37" s="1"/>
  <c r="E9" i="37"/>
  <c r="F9" i="37" s="1"/>
  <c r="E6" i="37"/>
  <c r="F6" i="37" s="1"/>
  <c r="E5" i="28" l="1"/>
  <c r="F5" i="28" s="1"/>
  <c r="E5" i="27"/>
  <c r="F5" i="27" s="1"/>
  <c r="E5" i="30"/>
  <c r="F5" i="30" s="1"/>
  <c r="E5" i="29"/>
  <c r="F5" i="29" s="1"/>
  <c r="E62" i="37" l="1"/>
  <c r="F62" i="37" s="1"/>
  <c r="E61" i="37"/>
  <c r="F61" i="37" s="1"/>
  <c r="E55" i="37"/>
  <c r="F55" i="37" s="1"/>
  <c r="F12" i="37"/>
  <c r="F8" i="28"/>
  <c r="E48" i="28" l="1"/>
  <c r="F48" i="28" s="1"/>
  <c r="E64" i="37"/>
  <c r="F64" i="37" s="1"/>
  <c r="E58" i="37"/>
  <c r="F58" i="37" s="1"/>
  <c r="E46" i="29"/>
  <c r="F46" i="29" s="1"/>
  <c r="E46" i="27"/>
  <c r="F46" i="27" s="1"/>
  <c r="E63" i="37"/>
  <c r="F63" i="37" s="1"/>
  <c r="E48" i="27"/>
  <c r="F48" i="27" s="1"/>
  <c r="E56" i="37"/>
  <c r="F56" i="37" s="1"/>
  <c r="E60" i="37"/>
  <c r="F60" i="37" s="1"/>
  <c r="E46" i="26"/>
  <c r="F46" i="26" s="1"/>
  <c r="D11" i="37"/>
  <c r="F11" i="37" s="1"/>
  <c r="F7" i="28"/>
  <c r="E46" i="30"/>
  <c r="F46" i="30" s="1"/>
  <c r="E48" i="29"/>
  <c r="F48" i="29" s="1"/>
  <c r="E48" i="30"/>
  <c r="F48" i="30" s="1"/>
  <c r="E46" i="28" l="1"/>
  <c r="F46" i="28" s="1"/>
  <c r="E57" i="37"/>
  <c r="F57" i="37" s="1"/>
  <c r="E48" i="26"/>
  <c r="F48" i="26" s="1"/>
  <c r="E54" i="37"/>
  <c r="F54" i="37" s="1"/>
  <c r="E52" i="37"/>
  <c r="F52" i="37" s="1"/>
  <c r="E49" i="37"/>
  <c r="F49" i="37" s="1"/>
  <c r="E44" i="26"/>
  <c r="F44" i="26" s="1"/>
  <c r="F49" i="26" s="1"/>
  <c r="E51" i="37"/>
  <c r="F51" i="37" s="1"/>
  <c r="E44" i="28"/>
  <c r="F44" i="28" s="1"/>
  <c r="E50" i="37"/>
  <c r="F50" i="37" s="1"/>
  <c r="F49" i="28" l="1"/>
  <c r="E44" i="29"/>
  <c r="F44" i="29" s="1"/>
  <c r="F49" i="29" s="1"/>
  <c r="E44" i="27"/>
  <c r="F44" i="27" s="1"/>
  <c r="F49" i="27" s="1"/>
  <c r="E44" i="30"/>
  <c r="F44" i="30" s="1"/>
  <c r="F49" i="30" s="1"/>
  <c r="E48" i="37"/>
  <c r="F48" i="37" s="1"/>
  <c r="F98" i="37" s="1"/>
  <c r="B2" i="34" l="1"/>
  <c r="B4" i="34" l="1"/>
</calcChain>
</file>

<file path=xl/sharedStrings.xml><?xml version="1.0" encoding="utf-8"?>
<sst xmlns="http://schemas.openxmlformats.org/spreadsheetml/2006/main" count="710" uniqueCount="272">
  <si>
    <t>N°</t>
  </si>
  <si>
    <t>Désignation</t>
  </si>
  <si>
    <t>pc</t>
  </si>
  <si>
    <t>BORDEREAU DES PRIX UNITAIRES</t>
  </si>
  <si>
    <t>Unité</t>
  </si>
  <si>
    <t xml:space="preserve">PU EN CHIFFRE (EURO) Htva </t>
  </si>
  <si>
    <t>PU EN LETTRE (EURO) Htva</t>
  </si>
  <si>
    <t>0.0</t>
  </si>
  <si>
    <t>0.1</t>
  </si>
  <si>
    <t>ff</t>
  </si>
  <si>
    <t>0.2</t>
  </si>
  <si>
    <t>0.3</t>
  </si>
  <si>
    <t>0.4</t>
  </si>
  <si>
    <t>0.5</t>
  </si>
  <si>
    <t>0.6</t>
  </si>
  <si>
    <t>0.7</t>
  </si>
  <si>
    <t>0.8</t>
  </si>
  <si>
    <t>0.9</t>
  </si>
  <si>
    <t>0.10</t>
  </si>
  <si>
    <t>0.11</t>
  </si>
  <si>
    <t>1.0</t>
  </si>
  <si>
    <t xml:space="preserve">Eléments de production </t>
  </si>
  <si>
    <t>1.1</t>
  </si>
  <si>
    <t>Fourniture, pose et essais des batteries type Lithium LiFePo4 200AH/48V</t>
  </si>
  <si>
    <t>1.2</t>
  </si>
  <si>
    <t>1.3</t>
  </si>
  <si>
    <t>1.4</t>
  </si>
  <si>
    <t>2.0</t>
  </si>
  <si>
    <t>2.1</t>
  </si>
  <si>
    <t>ml</t>
  </si>
  <si>
    <t>2.3</t>
  </si>
  <si>
    <t>2.4</t>
  </si>
  <si>
    <t>3.0</t>
  </si>
  <si>
    <t>Tableau divisionnaire</t>
  </si>
  <si>
    <t>3.1</t>
  </si>
  <si>
    <t>4.0</t>
  </si>
  <si>
    <t>Chemins de câbles</t>
  </si>
  <si>
    <t>4.1</t>
  </si>
  <si>
    <t>4.2</t>
  </si>
  <si>
    <t>5.0</t>
  </si>
  <si>
    <t>5.1</t>
  </si>
  <si>
    <t>5.4</t>
  </si>
  <si>
    <t>5.6</t>
  </si>
  <si>
    <t>5.7</t>
  </si>
  <si>
    <t>6.0</t>
  </si>
  <si>
    <t>6.1</t>
  </si>
  <si>
    <t>6.1.1</t>
  </si>
  <si>
    <t>6.1.2</t>
  </si>
  <si>
    <t>6.2</t>
  </si>
  <si>
    <t>6.2.1</t>
  </si>
  <si>
    <t>6.2.2</t>
  </si>
  <si>
    <t>6.3</t>
  </si>
  <si>
    <t>6.3.1</t>
  </si>
  <si>
    <t>6.3.2</t>
  </si>
  <si>
    <t>OPTION OBLIGATOIRE</t>
  </si>
  <si>
    <t>7.0</t>
  </si>
  <si>
    <t>Maintenance des équipements - Contrat annuel</t>
  </si>
  <si>
    <t>7.1</t>
  </si>
  <si>
    <t>ff/site</t>
  </si>
  <si>
    <t>7.2</t>
  </si>
  <si>
    <t>Câble souple DC _1x70mm²  + son soulier de cable</t>
  </si>
  <si>
    <t>Câbles et Filerie: comprends  la fourniture,la pose et essai des câbles et filerie en DC et en AC</t>
  </si>
  <si>
    <t>Fourniture et pose de TD 2 rangées de 24 modules IP 65 équipé de rail DIN pour recevoir les équipement de protection AC</t>
  </si>
  <si>
    <t>MISE AUX NORMES ELECTRIQUES</t>
  </si>
  <si>
    <t>CEM BUSANGANA</t>
  </si>
  <si>
    <t>CEM MINAGO</t>
  </si>
  <si>
    <t>CEM KIRYAMA</t>
  </si>
  <si>
    <t>CEM MURAMBA</t>
  </si>
  <si>
    <t>CEM NYABISAKA</t>
  </si>
  <si>
    <t>CEM MUSAGA</t>
  </si>
  <si>
    <t>CFA KAMENGE</t>
  </si>
  <si>
    <t>CEM MURWI</t>
  </si>
  <si>
    <t>CEM MARANGARA</t>
  </si>
  <si>
    <t>CEM MWENYA</t>
  </si>
  <si>
    <t>CEM BUHORO</t>
  </si>
  <si>
    <t>Support des batteries: Le poste comprend la fabrication , la fourniture et la pose d'un rack  métallique pour les batteries.</t>
  </si>
  <si>
    <t>Support des panneaux : Le poste comprend la fourniture et la pose d'une structure de support réalisée en aluminium anodisé ou en acier galvanisé à chaud, présentant une haute résistance à la corrosion</t>
  </si>
  <si>
    <t xml:space="preserve">Transport,installation et nettoyage de chantier : comprend les frais de transport du matériel à partir des entrepôts de Bujumbura vers les lieux de travail,installation de chantier, nettoyage après travaux et les frais de facilitation sur terrain. </t>
  </si>
  <si>
    <t>pce</t>
  </si>
  <si>
    <t>prises de courant</t>
  </si>
  <si>
    <t>Simple Allumage type apparent IP 45</t>
  </si>
  <si>
    <t>Simple Allumage type encastré</t>
  </si>
  <si>
    <t>Parafoudre Modulaire</t>
  </si>
  <si>
    <t>Fourniture et pose du câble 3x2.5mm²</t>
  </si>
  <si>
    <t>Fourniture et pose du câble 3x1.5mm²</t>
  </si>
  <si>
    <t>Gaine rigide ou(PVC) 3/4 " et accessoires</t>
  </si>
  <si>
    <t>Fourniture , pose et essai du disjoncteur DC 300A</t>
  </si>
  <si>
    <t>Fourniture et pose de TD 1 rangées de 12 modules IP 65 équipé de rail DIN pour recevoir les équipement de protection DC</t>
  </si>
  <si>
    <t xml:space="preserve">Fourniture , pose et essai du disjoncteur AC 16A </t>
  </si>
  <si>
    <t xml:space="preserve">Fourniture , pose et essai du disjoncteur AC 32A </t>
  </si>
  <si>
    <t>Luminaires :Douille Murale/Plafond E27 avec ampoule  LED 13W</t>
  </si>
  <si>
    <t>Luminaires type étanche : Réglette avec tube LED 16w</t>
  </si>
  <si>
    <t>Prises de courant 2p+T type apparent IP 45</t>
  </si>
  <si>
    <t>Prises de courant 2p+T type encastré</t>
  </si>
  <si>
    <t xml:space="preserve">Interrupteurs </t>
  </si>
  <si>
    <t>Va et vient type encastré</t>
  </si>
  <si>
    <t>Protection auxilliaire</t>
  </si>
  <si>
    <t xml:space="preserve">Fourniture , pose et essai du disjoncteur AC 10A </t>
  </si>
  <si>
    <t>Paratonnerre</t>
  </si>
  <si>
    <t xml:space="preserve">Accessoires connexes permettant d’obtenir une résistance de terre inférieure ou égale à 10 Ω </t>
  </si>
  <si>
    <t>Fourniture, pose et essais des Convertisseurs 5KVA/48V-220V (Regulateur MPPT incorporé ou séparé)</t>
  </si>
  <si>
    <t>Fourniture , pose et essai des Convertisseurs 10KVA/(48)V-220V (Regulateur MPPT incorporé ou séparé)</t>
  </si>
  <si>
    <t>Fourniture , pose et essai des Convertisseurs 12KVA/(48)V-220V (Regulateur MPPT incorporé ou séparé)</t>
  </si>
  <si>
    <t>Câble Souple AC 3x 6mm²</t>
  </si>
  <si>
    <t>Câble souple AC 3x 4mm²</t>
  </si>
  <si>
    <t>Fourniture et pose du câble 4x4mm² + T</t>
  </si>
  <si>
    <t>Nettoyage des panneaux solaires, dépoussiérage d'équipements, Contrôle visuel et mesurages légers trimestriels</t>
  </si>
  <si>
    <t>Fourniture, pose et essai des panneaux solaires photovoltaique 595Wc</t>
  </si>
  <si>
    <t>Eléments de Protection:comprends  la fourniture,la pose et essai des fusibles et disjoncteurs  en DC et en AC</t>
  </si>
  <si>
    <t xml:space="preserve">Câble 1x 25mm2 vert-jaune de liaison à la terre </t>
  </si>
  <si>
    <t>Détection des pannes et réparations ponctuelles par site</t>
  </si>
  <si>
    <t>Fourniture et installation sur mât  d'un paratonnerre TYPe PDA Rayon d'action &gt; 100m</t>
  </si>
  <si>
    <t>Fourniture  et pose des goulottes 38x25 et accessoires de fixation</t>
  </si>
  <si>
    <t>Fourniture  et pose des goulottes 60x60mm et accessoires de fixation</t>
  </si>
  <si>
    <t xml:space="preserve">Boite de jonction 160x130x70mm encastré et accessoires </t>
  </si>
  <si>
    <t>Boite d'encastrement</t>
  </si>
  <si>
    <t xml:space="preserve">Boite de jonction 150x110x70mm apparent  et accessoires </t>
  </si>
  <si>
    <t>Quantité</t>
  </si>
  <si>
    <t xml:space="preserve">PU en € Htva </t>
  </si>
  <si>
    <t xml:space="preserve">Prix total en € Htva </t>
  </si>
  <si>
    <t>1.5</t>
  </si>
  <si>
    <t>2.2</t>
  </si>
  <si>
    <t>2.5</t>
  </si>
  <si>
    <t>2.6</t>
  </si>
  <si>
    <t>3.2</t>
  </si>
  <si>
    <t>5.2</t>
  </si>
  <si>
    <t>5.3</t>
  </si>
  <si>
    <t>5.5</t>
  </si>
  <si>
    <t>5.8</t>
  </si>
  <si>
    <t>5.9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</si>
  <si>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</si>
  <si>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</si>
  <si>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</si>
  <si>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</si>
  <si>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</si>
  <si>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</si>
  <si>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</si>
  <si>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</si>
  <si>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</si>
  <si>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</si>
  <si>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</si>
  <si>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</si>
  <si>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</si>
  <si>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</si>
  <si>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</si>
  <si>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</si>
  <si>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</si>
  <si>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</si>
  <si>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6.3.3</t>
  </si>
  <si>
    <t>6.3.4</t>
  </si>
  <si>
    <t>6.3.5</t>
  </si>
  <si>
    <t>6.3.6</t>
  </si>
  <si>
    <t>6.3.7</t>
  </si>
  <si>
    <t>6.3.8</t>
  </si>
  <si>
    <t>6.3.9</t>
  </si>
  <si>
    <t>6.3.10</t>
  </si>
  <si>
    <t>6.3.11</t>
  </si>
  <si>
    <t>8.0</t>
  </si>
  <si>
    <t>8.1</t>
  </si>
  <si>
    <t>8.2</t>
  </si>
  <si>
    <t>9.0</t>
  </si>
  <si>
    <t>9.1</t>
  </si>
  <si>
    <t>9.2</t>
  </si>
  <si>
    <t>9.3</t>
  </si>
  <si>
    <t>10.0</t>
  </si>
  <si>
    <t>10.1</t>
  </si>
  <si>
    <t>10.2</t>
  </si>
  <si>
    <t>10.3</t>
  </si>
  <si>
    <t>11.0</t>
  </si>
  <si>
    <t>12.0</t>
  </si>
  <si>
    <t>12.1</t>
  </si>
  <si>
    <t>13.0</t>
  </si>
  <si>
    <t>13.1</t>
  </si>
  <si>
    <t>14.0</t>
  </si>
  <si>
    <t>14.1</t>
  </si>
  <si>
    <t>14.2</t>
  </si>
  <si>
    <t>14.3</t>
  </si>
  <si>
    <t>15.0</t>
  </si>
  <si>
    <t>15.1</t>
  </si>
  <si>
    <t>15.2</t>
  </si>
  <si>
    <t xml:space="preserve">Chemin de circulation: Le poste comprend la fourniture et la pose sur le toit des passerelles antidérapantes en aluminium ou acier galvanisé pour maintenance solaire </t>
  </si>
  <si>
    <t>11.1</t>
  </si>
  <si>
    <t>Fourniture, pose et essais d'un parafoudre Modulaire 275V10-20kA type 2</t>
  </si>
  <si>
    <t>Câble souple DC _1x50mm²  + son soulier de cable</t>
  </si>
  <si>
    <t>2.7</t>
  </si>
  <si>
    <t>2.8</t>
  </si>
  <si>
    <t>Câble souple DC _1x6mm² + son soulier de cable</t>
  </si>
  <si>
    <t>Câble souple DC _1x10mm² + son soulier de cable</t>
  </si>
  <si>
    <r>
      <t>Câble 1x 16 mm</t>
    </r>
    <r>
      <rPr>
        <vertAlign val="superscript"/>
        <sz val="10.5"/>
        <rFont val="Calibri Light"/>
        <family val="2"/>
        <scheme val="major"/>
      </rPr>
      <t>2</t>
    </r>
    <r>
      <rPr>
        <sz val="10.5"/>
        <rFont val="Calibri Light"/>
        <family val="2"/>
        <scheme val="major"/>
      </rPr>
      <t xml:space="preserve"> vert-jaune de liaison équipotentielle  </t>
    </r>
  </si>
  <si>
    <t xml:space="preserve">Fourniture , pose et essai du disjoncteur DC 20 A – 2P  600 -1000V DC </t>
  </si>
  <si>
    <t xml:space="preserve">Fourniture , pose et essai d'un porte fusible  et fusible DC 20 A – 600 -1000V DC  </t>
  </si>
  <si>
    <t xml:space="preserve">Fourniture , pose et essai du disjoncteur DC 40 A – 2P 600 -1000V DC </t>
  </si>
  <si>
    <t xml:space="preserve">Fourniture , pose et essai du disjoncteur DC 63 A – 2P 600 -1000V DC </t>
  </si>
  <si>
    <t>Fourniture , pose et essai du Parafoudre SPD 700-1000VDC20kA type 2</t>
  </si>
  <si>
    <t xml:space="preserve">Fourniture , pose et essai d'unporte fusible et fusible  DC 300 A </t>
  </si>
  <si>
    <t xml:space="preserve">Fourniture , pose et essai d'unporte fusible et fusible  DC 150 A </t>
  </si>
  <si>
    <t>Fourniture , pose et essai du disjoncteur DC 160A</t>
  </si>
  <si>
    <t xml:space="preserve">Fourniture , pose et essai du disjoncteur AC 63A </t>
  </si>
  <si>
    <t>Fourniture , pose et essai d'un inverseur 63A</t>
  </si>
  <si>
    <t>5.10</t>
  </si>
  <si>
    <t>5.11</t>
  </si>
  <si>
    <t>5.12</t>
  </si>
  <si>
    <t>10.4</t>
  </si>
  <si>
    <t>BACK UP SOLAIRE</t>
  </si>
  <si>
    <t>SOUS TOTAL BACK UP SOLAIRE</t>
  </si>
  <si>
    <t>SOUS TOTAL MISE AUX NORMES ELECTRIQUES</t>
  </si>
  <si>
    <t xml:space="preserve">Câble 1x 16 mm2 vert-jaune de liaison équipotentielle  </t>
  </si>
  <si>
    <t>TOTAL FOURNITURES &amp; TRAVAUX HTVA</t>
  </si>
  <si>
    <t>3.3</t>
  </si>
  <si>
    <t>Fourniture et pose de TD 1 rangées de 12 modules IP 65 équipé de rail DIN pour recevoir les équipement de protection AC</t>
  </si>
  <si>
    <t>Désignations des ouvrages</t>
  </si>
  <si>
    <t>DESIGNATION DES OUVRAGES</t>
  </si>
  <si>
    <t>Prix total  € htva</t>
  </si>
  <si>
    <t>Montant de la tva €</t>
  </si>
  <si>
    <t xml:space="preserve">Prix total € tva incluse </t>
  </si>
  <si>
    <t>Support des batteries et modules solaires: Le poste comprend la fabrication , la fourniture et la pose des supports  pour les batteries et les modules PV.</t>
  </si>
  <si>
    <t>Prix unitaire</t>
  </si>
  <si>
    <t>Fourniture d'un set d'outil de Maintenance</t>
  </si>
  <si>
    <t xml:space="preserve"> Maintenance</t>
  </si>
  <si>
    <t>Formation de Maintenanciers ( 2 personnes du corps enseignant et 1 personne de l'administration scolaire de l'établissement ) désignés pour effectuer les opérations de maintenance préventive</t>
  </si>
  <si>
    <t>1.6</t>
  </si>
  <si>
    <t>Ventilateur mural 55W-220V pour local technque</t>
  </si>
  <si>
    <r>
      <t>Câble 1x 25mm</t>
    </r>
    <r>
      <rPr>
        <vertAlign val="superscript"/>
        <sz val="10.5"/>
        <rFont val="Calibri Light"/>
        <family val="2"/>
        <scheme val="major"/>
      </rPr>
      <t>2</t>
    </r>
    <r>
      <rPr>
        <sz val="10.5"/>
        <rFont val="Calibri Light"/>
        <family val="2"/>
        <scheme val="major"/>
      </rPr>
      <t xml:space="preserve"> vert-jaune de liaison à la terre </t>
    </r>
  </si>
  <si>
    <t>Luminaires</t>
  </si>
  <si>
    <t>Système de Mise à la terre</t>
  </si>
  <si>
    <t>Câblage et filerie des circuits terminaux</t>
  </si>
  <si>
    <t>Accessoires de canalisation et jonction</t>
  </si>
  <si>
    <t>15.3</t>
  </si>
  <si>
    <t>15.4</t>
  </si>
  <si>
    <t>16.0</t>
  </si>
  <si>
    <t>16.1</t>
  </si>
  <si>
    <t>16.2</t>
  </si>
  <si>
    <t>16.3</t>
  </si>
  <si>
    <t>16.4</t>
  </si>
  <si>
    <t>16.3.1</t>
  </si>
  <si>
    <t>16.3.2</t>
  </si>
  <si>
    <t>16.3.3</t>
  </si>
  <si>
    <t>16.3.4</t>
  </si>
  <si>
    <t>16.3.5</t>
  </si>
  <si>
    <t>16.3.6</t>
  </si>
  <si>
    <t>16.3.7</t>
  </si>
  <si>
    <t>16.3.8</t>
  </si>
  <si>
    <t>16.3.9</t>
  </si>
  <si>
    <t>16.3.10</t>
  </si>
  <si>
    <t>16.3.11</t>
  </si>
  <si>
    <t>16.5</t>
  </si>
  <si>
    <t>16.4.1</t>
  </si>
  <si>
    <t>16.4.2</t>
  </si>
  <si>
    <t>16.4.3</t>
  </si>
  <si>
    <t>16.4.4</t>
  </si>
  <si>
    <t>16.4.5</t>
  </si>
  <si>
    <t>16.4.6</t>
  </si>
  <si>
    <t>16.4.7</t>
  </si>
  <si>
    <t>16.4.8</t>
  </si>
  <si>
    <t>16.4.9</t>
  </si>
  <si>
    <t>16.4.10</t>
  </si>
  <si>
    <t>16.4.11</t>
  </si>
  <si>
    <t>16.5.1</t>
  </si>
  <si>
    <t>16.5.2</t>
  </si>
  <si>
    <t>16.5.3</t>
  </si>
  <si>
    <t>16.5.4</t>
  </si>
  <si>
    <t>16.5.5</t>
  </si>
  <si>
    <t>16.5.6</t>
  </si>
  <si>
    <t>16.5.7</t>
  </si>
  <si>
    <t>16.5.8</t>
  </si>
  <si>
    <t>16.5.9</t>
  </si>
  <si>
    <t>16.5.10</t>
  </si>
  <si>
    <t>16.5.11</t>
  </si>
  <si>
    <t>Lot2_Zone BE</t>
  </si>
  <si>
    <t>Option obligatoire_Lot2_Zone BE</t>
  </si>
  <si>
    <t>Fourniture , pose et essai d'un interrupteur differentiel 32A 30mA</t>
  </si>
  <si>
    <t>Fourniture , pose et essai d'un interrupteur differentiel 63A 30mA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</si>
</sst>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[$€-40C]"/>
    <numFmt numFmtId="165" formatCode="#,##0\ &quot;€&quot;"/>
    <numFmt numFmtId="166" formatCode="_-* #,##0\ _€_-;\-* #,##0\ _€_-;_-* &quot;-&quot;??\ _€_-;_-@_-"/>
    <numFmt numFmtId="167" formatCode="#,##0\ [$€-40C]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.5"/>
      <name val="Calibri Light"/>
      <family val="2"/>
      <scheme val="major"/>
    </font>
    <font>
      <sz val="10.5"/>
      <name val="Calibri"/>
      <family val="2"/>
      <scheme val="minor"/>
    </font>
    <font>
      <sz val="10.5"/>
      <name val="Calibri Light"/>
      <family val="2"/>
      <scheme val="major"/>
    </font>
    <font>
      <b/>
      <sz val="10.5"/>
      <name val="Liberation Sans"/>
    </font>
    <font>
      <vertAlign val="superscript"/>
      <sz val="10.5"/>
      <name val="Calibri Light"/>
      <family val="2"/>
      <scheme val="major"/>
    </font>
    <font>
      <b/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164" fontId="6" fillId="2" borderId="5" xfId="1" applyNumberFormat="1" applyFont="1" applyFill="1" applyBorder="1" applyAlignment="1">
      <alignment horizontal="left" vertical="center" wrapText="1"/>
    </xf>
    <xf numFmtId="43" fontId="6" fillId="2" borderId="5" xfId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/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165" fontId="8" fillId="0" borderId="1" xfId="1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wrapText="1"/>
    </xf>
    <xf numFmtId="49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167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6" fontId="7" fillId="0" borderId="1" xfId="1" applyNumberFormat="1" applyFont="1" applyBorder="1"/>
    <xf numFmtId="0" fontId="6" fillId="0" borderId="4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167" fontId="8" fillId="0" borderId="5" xfId="0" applyNumberFormat="1" applyFont="1" applyBorder="1" applyAlignment="1">
      <alignment horizontal="center"/>
    </xf>
    <xf numFmtId="0" fontId="7" fillId="0" borderId="5" xfId="0" applyFont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167" fontId="6" fillId="3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167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167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167" fontId="6" fillId="0" borderId="6" xfId="0" applyNumberFormat="1" applyFont="1" applyBorder="1"/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6" xfId="0" applyFont="1" applyBorder="1" applyAlignment="1">
      <alignment horizontal="left" wrapText="1"/>
    </xf>
    <xf numFmtId="0" fontId="0" fillId="0" borderId="0" xfId="0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1" fillId="0" borderId="6" xfId="0" applyFont="1" applyBorder="1"/>
    <xf numFmtId="1" fontId="8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6" fillId="0" borderId="6" xfId="0" applyNumberFormat="1" applyFont="1" applyBorder="1"/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6" fillId="0" borderId="6" xfId="0" applyFont="1" applyBorder="1"/>
    <xf numFmtId="0" fontId="14" fillId="0" borderId="1" xfId="0" applyFont="1" applyBorder="1"/>
    <xf numFmtId="167" fontId="8" fillId="0" borderId="1" xfId="0" applyNumberFormat="1" applyFont="1" applyBorder="1"/>
    <xf numFmtId="167" fontId="6" fillId="0" borderId="1" xfId="0" applyNumberFormat="1" applyFont="1" applyBorder="1"/>
    <xf numFmtId="167" fontId="3" fillId="0" borderId="1" xfId="0" applyNumberFormat="1" applyFont="1" applyBorder="1"/>
    <xf numFmtId="167" fontId="2" fillId="0" borderId="1" xfId="0" applyNumberFormat="1" applyFont="1" applyBorder="1"/>
    <xf numFmtId="0" fontId="12" fillId="0" borderId="0" xfId="0" applyFont="1"/>
    <xf numFmtId="167" fontId="8" fillId="0" borderId="5" xfId="0" applyNumberFormat="1" applyFont="1" applyBorder="1"/>
    <xf numFmtId="167" fontId="3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5" xfId="0" applyFont="1" applyBorder="1"/>
    <xf numFmtId="0" fontId="8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/>
    </xf>
    <xf numFmtId="167" fontId="1" fillId="0" borderId="0" xfId="0" applyNumberFormat="1" applyFont="1"/>
    <xf numFmtId="0" fontId="2" fillId="0" borderId="1" xfId="0" applyFont="1" applyBorder="1" applyAlignment="1">
      <alignment horizontal="left" wrapText="1"/>
    </xf>
    <xf numFmtId="0" fontId="16" fillId="0" borderId="1" xfId="0" applyFont="1" applyBorder="1"/>
    <xf numFmtId="0" fontId="14" fillId="0" borderId="1" xfId="0" applyFont="1" applyBorder="1" applyAlignment="1">
      <alignment horizontal="left"/>
    </xf>
    <xf numFmtId="167" fontId="13" fillId="0" borderId="1" xfId="0" applyNumberFormat="1" applyFont="1" applyBorder="1" applyAlignment="1">
      <alignment horizontal="left"/>
    </xf>
    <xf numFmtId="167" fontId="14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16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F77F-2478-48AB-AFF6-1350634F4AFD}">
  <sheetPr>
    <tabColor theme="5" tint="-0.249977111117893"/>
  </sheetPr>
  <dimension ref="A1:F159"/>
  <sheetViews>
    <sheetView topLeftCell="A145" workbookViewId="0">
      <selection activeCell="J19" sqref="J19"/>
    </sheetView>
  </sheetViews>
  <sheetFormatPr baseColWidth="10" defaultRowHeight="14.4"/>
  <cols>
    <col min="1" max="1" width="8.33203125" style="81" bestFit="1" customWidth="1"/>
    <col min="2" max="2" width="67.44140625" style="47" customWidth="1"/>
    <col min="3" max="3" width="7.5546875" style="81" customWidth="1"/>
    <col min="4" max="4" width="13.21875" style="81" customWidth="1"/>
    <col min="5" max="5" width="13.21875" style="15" customWidth="1"/>
  </cols>
  <sheetData>
    <row r="1" spans="1:5">
      <c r="A1" s="153" t="s">
        <v>3</v>
      </c>
      <c r="B1" s="153"/>
      <c r="C1" s="153"/>
      <c r="D1" s="153"/>
    </row>
    <row r="2" spans="1:5" ht="43.2">
      <c r="A2" s="16" t="s">
        <v>0</v>
      </c>
      <c r="B2" s="17" t="s">
        <v>211</v>
      </c>
      <c r="C2" s="18" t="s">
        <v>4</v>
      </c>
      <c r="D2" s="19" t="s">
        <v>5</v>
      </c>
      <c r="E2" s="20" t="s">
        <v>6</v>
      </c>
    </row>
    <row r="3" spans="1:5">
      <c r="A3" s="21"/>
      <c r="B3" s="22" t="s">
        <v>203</v>
      </c>
      <c r="C3" s="23"/>
      <c r="D3" s="23"/>
      <c r="E3" s="23"/>
    </row>
    <row r="4" spans="1:5" ht="57.6">
      <c r="A4" s="24" t="s">
        <v>7</v>
      </c>
      <c r="B4" s="25" t="s">
        <v>77</v>
      </c>
      <c r="C4" s="26"/>
      <c r="D4" s="27"/>
      <c r="E4" s="28"/>
    </row>
    <row r="5" spans="1:5">
      <c r="A5" s="29" t="s">
        <v>8</v>
      </c>
      <c r="B5" s="30" t="s">
        <v>64</v>
      </c>
      <c r="C5" s="31" t="s">
        <v>9</v>
      </c>
      <c r="D5" s="32"/>
      <c r="E5" s="33"/>
    </row>
    <row r="6" spans="1:5">
      <c r="A6" s="29" t="s">
        <v>10</v>
      </c>
      <c r="B6" s="30" t="s">
        <v>65</v>
      </c>
      <c r="C6" s="31" t="s">
        <v>9</v>
      </c>
      <c r="D6" s="32"/>
      <c r="E6" s="34"/>
    </row>
    <row r="7" spans="1:5">
      <c r="A7" s="29" t="s">
        <v>11</v>
      </c>
      <c r="B7" s="30" t="s">
        <v>66</v>
      </c>
      <c r="C7" s="31" t="s">
        <v>9</v>
      </c>
      <c r="D7" s="32"/>
      <c r="E7" s="33"/>
    </row>
    <row r="8" spans="1:5">
      <c r="A8" s="29" t="s">
        <v>12</v>
      </c>
      <c r="B8" s="30" t="s">
        <v>67</v>
      </c>
      <c r="C8" s="31" t="s">
        <v>9</v>
      </c>
      <c r="D8" s="32"/>
      <c r="E8" s="33"/>
    </row>
    <row r="9" spans="1:5">
      <c r="A9" s="29" t="s">
        <v>13</v>
      </c>
      <c r="B9" s="30" t="s">
        <v>68</v>
      </c>
      <c r="C9" s="31" t="s">
        <v>9</v>
      </c>
      <c r="D9" s="32"/>
      <c r="E9" s="33"/>
    </row>
    <row r="10" spans="1:5">
      <c r="A10" s="29" t="s">
        <v>14</v>
      </c>
      <c r="B10" s="30" t="s">
        <v>69</v>
      </c>
      <c r="C10" s="31" t="s">
        <v>9</v>
      </c>
      <c r="D10" s="32"/>
      <c r="E10" s="33"/>
    </row>
    <row r="11" spans="1:5">
      <c r="A11" s="29" t="s">
        <v>15</v>
      </c>
      <c r="B11" s="30" t="s">
        <v>70</v>
      </c>
      <c r="C11" s="31" t="s">
        <v>9</v>
      </c>
      <c r="D11" s="32"/>
      <c r="E11" s="33"/>
    </row>
    <row r="12" spans="1:5">
      <c r="A12" s="29" t="s">
        <v>16</v>
      </c>
      <c r="B12" s="30" t="s">
        <v>71</v>
      </c>
      <c r="C12" s="31" t="s">
        <v>9</v>
      </c>
      <c r="D12" s="32"/>
      <c r="E12" s="33"/>
    </row>
    <row r="13" spans="1:5">
      <c r="A13" s="29" t="s">
        <v>17</v>
      </c>
      <c r="B13" s="30" t="s">
        <v>72</v>
      </c>
      <c r="C13" s="31" t="s">
        <v>9</v>
      </c>
      <c r="D13" s="32"/>
      <c r="E13" s="33"/>
    </row>
    <row r="14" spans="1:5">
      <c r="A14" s="29" t="s">
        <v>18</v>
      </c>
      <c r="B14" s="30" t="s">
        <v>73</v>
      </c>
      <c r="C14" s="31" t="s">
        <v>9</v>
      </c>
      <c r="D14" s="32"/>
      <c r="E14" s="33"/>
    </row>
    <row r="15" spans="1:5">
      <c r="A15" s="29" t="s">
        <v>19</v>
      </c>
      <c r="B15" s="30" t="s">
        <v>74</v>
      </c>
      <c r="C15" s="31" t="s">
        <v>9</v>
      </c>
      <c r="D15" s="32"/>
      <c r="E15" s="33"/>
    </row>
    <row r="16" spans="1:5">
      <c r="A16" s="35" t="s">
        <v>20</v>
      </c>
      <c r="B16" s="36" t="s">
        <v>21</v>
      </c>
      <c r="C16" s="37"/>
      <c r="D16" s="38"/>
      <c r="E16" s="33"/>
    </row>
    <row r="17" spans="1:5">
      <c r="A17" s="39" t="s">
        <v>22</v>
      </c>
      <c r="B17" s="40" t="s">
        <v>23</v>
      </c>
      <c r="C17" s="31" t="s">
        <v>2</v>
      </c>
      <c r="D17" s="41"/>
      <c r="E17" s="33"/>
    </row>
    <row r="18" spans="1:5">
      <c r="A18" s="39" t="s">
        <v>24</v>
      </c>
      <c r="B18" s="42" t="s">
        <v>107</v>
      </c>
      <c r="C18" s="31" t="s">
        <v>2</v>
      </c>
      <c r="D18" s="41"/>
      <c r="E18" s="33"/>
    </row>
    <row r="19" spans="1:5" ht="28.8">
      <c r="A19" s="39" t="s">
        <v>25</v>
      </c>
      <c r="B19" s="40" t="s">
        <v>100</v>
      </c>
      <c r="C19" s="31" t="s">
        <v>2</v>
      </c>
      <c r="D19" s="41"/>
      <c r="E19" s="34"/>
    </row>
    <row r="20" spans="1:5" ht="28.8">
      <c r="A20" s="39" t="s">
        <v>26</v>
      </c>
      <c r="B20" s="40" t="s">
        <v>101</v>
      </c>
      <c r="C20" s="31" t="s">
        <v>2</v>
      </c>
      <c r="D20" s="41"/>
      <c r="E20" s="34"/>
    </row>
    <row r="21" spans="1:5" ht="28.8">
      <c r="A21" s="39" t="s">
        <v>120</v>
      </c>
      <c r="B21" s="40" t="s">
        <v>102</v>
      </c>
      <c r="C21" s="31" t="s">
        <v>2</v>
      </c>
      <c r="D21" s="41"/>
      <c r="E21" s="34"/>
    </row>
    <row r="22" spans="1:5">
      <c r="A22" s="39" t="s">
        <v>220</v>
      </c>
      <c r="B22" s="40" t="s">
        <v>221</v>
      </c>
      <c r="C22" s="31" t="s">
        <v>2</v>
      </c>
      <c r="D22" s="41"/>
      <c r="E22" s="34"/>
    </row>
    <row r="23" spans="1:5" ht="28.8">
      <c r="A23" s="43" t="s">
        <v>27</v>
      </c>
      <c r="B23" s="44" t="s">
        <v>61</v>
      </c>
      <c r="C23" s="31"/>
      <c r="D23" s="32"/>
      <c r="E23" s="33"/>
    </row>
    <row r="24" spans="1:5">
      <c r="A24" s="45" t="s">
        <v>28</v>
      </c>
      <c r="B24" s="30" t="s">
        <v>186</v>
      </c>
      <c r="C24" s="31" t="s">
        <v>29</v>
      </c>
      <c r="D24" s="32"/>
      <c r="E24" s="33"/>
    </row>
    <row r="25" spans="1:5">
      <c r="A25" s="45" t="s">
        <v>121</v>
      </c>
      <c r="B25" s="30" t="s">
        <v>187</v>
      </c>
      <c r="C25" s="31" t="s">
        <v>29</v>
      </c>
      <c r="D25" s="32"/>
      <c r="E25" s="33"/>
    </row>
    <row r="26" spans="1:5" s="85" customFormat="1">
      <c r="A26" s="45" t="s">
        <v>30</v>
      </c>
      <c r="B26" s="30" t="s">
        <v>183</v>
      </c>
      <c r="C26" s="31" t="s">
        <v>29</v>
      </c>
      <c r="D26" s="32"/>
      <c r="E26" s="33"/>
    </row>
    <row r="27" spans="1:5">
      <c r="A27" s="45" t="s">
        <v>31</v>
      </c>
      <c r="B27" s="30" t="s">
        <v>60</v>
      </c>
      <c r="C27" s="31" t="s">
        <v>29</v>
      </c>
      <c r="D27" s="32"/>
      <c r="E27" s="33"/>
    </row>
    <row r="28" spans="1:5">
      <c r="A28" s="45" t="s">
        <v>122</v>
      </c>
      <c r="B28" s="30" t="s">
        <v>104</v>
      </c>
      <c r="C28" s="31" t="s">
        <v>29</v>
      </c>
      <c r="D28" s="32"/>
      <c r="E28" s="33"/>
    </row>
    <row r="29" spans="1:5">
      <c r="A29" s="45" t="s">
        <v>123</v>
      </c>
      <c r="B29" s="30" t="s">
        <v>103</v>
      </c>
      <c r="C29" s="31" t="s">
        <v>29</v>
      </c>
      <c r="D29" s="32"/>
      <c r="E29" s="33"/>
    </row>
    <row r="30" spans="1:5" ht="16.2">
      <c r="A30" s="45" t="s">
        <v>184</v>
      </c>
      <c r="B30" s="30" t="s">
        <v>188</v>
      </c>
      <c r="C30" s="31" t="s">
        <v>29</v>
      </c>
      <c r="D30" s="32"/>
      <c r="E30" s="33"/>
    </row>
    <row r="31" spans="1:5" ht="16.2">
      <c r="A31" s="45" t="s">
        <v>185</v>
      </c>
      <c r="B31" s="30" t="s">
        <v>222</v>
      </c>
      <c r="C31" s="31" t="s">
        <v>29</v>
      </c>
      <c r="D31" s="32"/>
      <c r="E31" s="33"/>
    </row>
    <row r="32" spans="1:5">
      <c r="A32" s="35" t="s">
        <v>32</v>
      </c>
      <c r="B32" s="36" t="s">
        <v>33</v>
      </c>
      <c r="C32" s="31"/>
      <c r="D32" s="32"/>
      <c r="E32" s="33"/>
    </row>
    <row r="33" spans="1:5" ht="28.8">
      <c r="A33" s="39" t="s">
        <v>34</v>
      </c>
      <c r="B33" s="46" t="s">
        <v>87</v>
      </c>
      <c r="C33" s="31" t="s">
        <v>2</v>
      </c>
      <c r="D33" s="32"/>
      <c r="E33" s="33"/>
    </row>
    <row r="34" spans="1:5" ht="28.8">
      <c r="A34" s="39" t="s">
        <v>124</v>
      </c>
      <c r="B34" s="46" t="s">
        <v>209</v>
      </c>
      <c r="C34" s="31" t="s">
        <v>2</v>
      </c>
      <c r="D34" s="32"/>
      <c r="E34" s="33"/>
    </row>
    <row r="35" spans="1:5" ht="28.8">
      <c r="A35" s="39" t="s">
        <v>208</v>
      </c>
      <c r="B35" s="46" t="s">
        <v>62</v>
      </c>
      <c r="C35" s="31" t="s">
        <v>2</v>
      </c>
      <c r="D35" s="32"/>
      <c r="E35" s="33"/>
    </row>
    <row r="36" spans="1:5">
      <c r="A36" s="35" t="s">
        <v>35</v>
      </c>
      <c r="B36" s="36" t="s">
        <v>36</v>
      </c>
      <c r="C36" s="31"/>
      <c r="D36" s="32"/>
      <c r="E36" s="33"/>
    </row>
    <row r="37" spans="1:5">
      <c r="A37" s="39" t="s">
        <v>37</v>
      </c>
      <c r="B37" s="30" t="s">
        <v>113</v>
      </c>
      <c r="C37" s="31" t="s">
        <v>2</v>
      </c>
      <c r="D37" s="32"/>
      <c r="E37" s="33"/>
    </row>
    <row r="38" spans="1:5">
      <c r="A38" s="39" t="s">
        <v>38</v>
      </c>
      <c r="B38" s="30" t="s">
        <v>112</v>
      </c>
      <c r="C38" s="31" t="s">
        <v>2</v>
      </c>
      <c r="D38" s="32"/>
      <c r="E38" s="33"/>
    </row>
    <row r="39" spans="1:5" ht="28.8">
      <c r="A39" s="35" t="s">
        <v>39</v>
      </c>
      <c r="B39" s="44" t="s">
        <v>108</v>
      </c>
      <c r="C39" s="31"/>
      <c r="D39" s="32"/>
      <c r="E39" s="33"/>
    </row>
    <row r="40" spans="1:5">
      <c r="A40" s="39" t="s">
        <v>40</v>
      </c>
      <c r="B40" s="47" t="s">
        <v>190</v>
      </c>
      <c r="C40" s="31" t="s">
        <v>2</v>
      </c>
      <c r="D40" s="48"/>
      <c r="E40" s="33"/>
    </row>
    <row r="41" spans="1:5" s="85" customFormat="1">
      <c r="A41" s="39" t="s">
        <v>125</v>
      </c>
      <c r="B41" s="30" t="s">
        <v>189</v>
      </c>
      <c r="C41" s="31" t="s">
        <v>2</v>
      </c>
      <c r="D41" s="48"/>
      <c r="E41" s="33"/>
    </row>
    <row r="42" spans="1:5">
      <c r="A42" s="39" t="s">
        <v>126</v>
      </c>
      <c r="B42" s="30" t="s">
        <v>191</v>
      </c>
      <c r="C42" s="31" t="s">
        <v>2</v>
      </c>
      <c r="D42" s="48"/>
      <c r="E42" s="33"/>
    </row>
    <row r="43" spans="1:5">
      <c r="A43" s="39" t="s">
        <v>41</v>
      </c>
      <c r="B43" s="30" t="s">
        <v>192</v>
      </c>
      <c r="C43" s="31" t="s">
        <v>2</v>
      </c>
      <c r="D43" s="48"/>
      <c r="E43" s="33"/>
    </row>
    <row r="44" spans="1:5">
      <c r="A44" s="39" t="s">
        <v>127</v>
      </c>
      <c r="B44" s="30" t="s">
        <v>193</v>
      </c>
      <c r="C44" s="31" t="s">
        <v>2</v>
      </c>
      <c r="D44" s="48"/>
      <c r="E44" s="33"/>
    </row>
    <row r="45" spans="1:5">
      <c r="A45" s="39" t="s">
        <v>42</v>
      </c>
      <c r="B45" s="30" t="s">
        <v>195</v>
      </c>
      <c r="C45" s="31" t="s">
        <v>2</v>
      </c>
      <c r="D45" s="48"/>
      <c r="E45" s="33"/>
    </row>
    <row r="46" spans="1:5">
      <c r="A46" s="39" t="s">
        <v>43</v>
      </c>
      <c r="B46" s="30" t="s">
        <v>194</v>
      </c>
      <c r="C46" s="31" t="s">
        <v>2</v>
      </c>
      <c r="D46" s="48"/>
      <c r="E46" s="33"/>
    </row>
    <row r="47" spans="1:5">
      <c r="A47" s="39" t="s">
        <v>128</v>
      </c>
      <c r="B47" s="30" t="s">
        <v>196</v>
      </c>
      <c r="C47" s="31" t="s">
        <v>2</v>
      </c>
      <c r="D47" s="48"/>
      <c r="E47" s="33"/>
    </row>
    <row r="48" spans="1:5">
      <c r="A48" s="39" t="s">
        <v>129</v>
      </c>
      <c r="B48" s="30" t="s">
        <v>86</v>
      </c>
      <c r="C48" s="31" t="s">
        <v>2</v>
      </c>
      <c r="D48" s="48"/>
      <c r="E48" s="33"/>
    </row>
    <row r="49" spans="1:5">
      <c r="A49" s="39" t="s">
        <v>199</v>
      </c>
      <c r="B49" s="30" t="s">
        <v>89</v>
      </c>
      <c r="C49" s="31" t="s">
        <v>2</v>
      </c>
      <c r="D49" s="48"/>
      <c r="E49" s="33"/>
    </row>
    <row r="50" spans="1:5">
      <c r="A50" s="39" t="s">
        <v>200</v>
      </c>
      <c r="B50" s="30" t="s">
        <v>197</v>
      </c>
      <c r="C50" s="31" t="s">
        <v>2</v>
      </c>
      <c r="D50" s="48"/>
      <c r="E50" s="33"/>
    </row>
    <row r="51" spans="1:5">
      <c r="A51" s="39" t="s">
        <v>201</v>
      </c>
      <c r="B51" s="30" t="s">
        <v>198</v>
      </c>
      <c r="C51" s="31" t="s">
        <v>2</v>
      </c>
      <c r="D51" s="48"/>
      <c r="E51" s="33"/>
    </row>
    <row r="52" spans="1:5" ht="43.2">
      <c r="A52" s="49" t="s">
        <v>44</v>
      </c>
      <c r="B52" s="50" t="s">
        <v>215</v>
      </c>
      <c r="C52" s="51"/>
      <c r="D52" s="48"/>
      <c r="E52" s="33"/>
    </row>
    <row r="53" spans="1:5" ht="25.2" customHeight="1">
      <c r="A53" s="52" t="s">
        <v>45</v>
      </c>
      <c r="B53" s="53" t="s">
        <v>75</v>
      </c>
      <c r="C53" s="51"/>
      <c r="D53" s="48"/>
      <c r="E53" s="33"/>
    </row>
    <row r="54" spans="1:5">
      <c r="A54" s="52" t="s">
        <v>46</v>
      </c>
      <c r="B54" s="30" t="s">
        <v>64</v>
      </c>
      <c r="C54" s="51" t="s">
        <v>9</v>
      </c>
      <c r="D54" s="48"/>
      <c r="E54" s="33"/>
    </row>
    <row r="55" spans="1:5">
      <c r="A55" s="52" t="s">
        <v>47</v>
      </c>
      <c r="B55" s="30" t="s">
        <v>65</v>
      </c>
      <c r="C55" s="51" t="s">
        <v>9</v>
      </c>
      <c r="D55" s="48"/>
      <c r="E55" s="33"/>
    </row>
    <row r="56" spans="1:5">
      <c r="A56" s="52" t="s">
        <v>130</v>
      </c>
      <c r="B56" s="30" t="s">
        <v>66</v>
      </c>
      <c r="C56" s="51" t="s">
        <v>9</v>
      </c>
      <c r="D56" s="48"/>
      <c r="E56" s="33"/>
    </row>
    <row r="57" spans="1:5">
      <c r="A57" s="52" t="s">
        <v>131</v>
      </c>
      <c r="B57" s="30" t="s">
        <v>67</v>
      </c>
      <c r="C57" s="51" t="s">
        <v>9</v>
      </c>
      <c r="D57" s="48"/>
      <c r="E57" s="33"/>
    </row>
    <row r="58" spans="1:5">
      <c r="A58" s="52" t="s">
        <v>132</v>
      </c>
      <c r="B58" s="30" t="s">
        <v>68</v>
      </c>
      <c r="C58" s="51" t="s">
        <v>9</v>
      </c>
      <c r="D58" s="48"/>
      <c r="E58" s="33"/>
    </row>
    <row r="59" spans="1:5">
      <c r="A59" s="52" t="s">
        <v>133</v>
      </c>
      <c r="B59" s="30" t="s">
        <v>69</v>
      </c>
      <c r="C59" s="51" t="s">
        <v>9</v>
      </c>
      <c r="D59" s="48"/>
      <c r="E59" s="33"/>
    </row>
    <row r="60" spans="1:5">
      <c r="A60" s="52" t="s">
        <v>134</v>
      </c>
      <c r="B60" s="30" t="s">
        <v>70</v>
      </c>
      <c r="C60" s="51" t="s">
        <v>9</v>
      </c>
      <c r="D60" s="48"/>
      <c r="E60" s="54"/>
    </row>
    <row r="61" spans="1:5">
      <c r="A61" s="52" t="s">
        <v>135</v>
      </c>
      <c r="B61" s="30" t="s">
        <v>71</v>
      </c>
      <c r="C61" s="51" t="s">
        <v>9</v>
      </c>
      <c r="D61" s="48"/>
      <c r="E61" s="54"/>
    </row>
    <row r="62" spans="1:5">
      <c r="A62" s="52" t="s">
        <v>136</v>
      </c>
      <c r="B62" s="30" t="s">
        <v>72</v>
      </c>
      <c r="C62" s="51" t="s">
        <v>9</v>
      </c>
      <c r="D62" s="48"/>
      <c r="E62" s="54"/>
    </row>
    <row r="63" spans="1:5">
      <c r="A63" s="52" t="s">
        <v>137</v>
      </c>
      <c r="B63" s="30" t="s">
        <v>73</v>
      </c>
      <c r="C63" s="51" t="s">
        <v>9</v>
      </c>
      <c r="D63" s="48"/>
      <c r="E63" s="54"/>
    </row>
    <row r="64" spans="1:5">
      <c r="A64" s="52" t="s">
        <v>138</v>
      </c>
      <c r="B64" s="30" t="s">
        <v>74</v>
      </c>
      <c r="C64" s="51" t="s">
        <v>9</v>
      </c>
      <c r="D64" s="48"/>
      <c r="E64" s="54"/>
    </row>
    <row r="65" spans="1:5" ht="43.2">
      <c r="A65" s="49" t="s">
        <v>48</v>
      </c>
      <c r="B65" s="50" t="s">
        <v>76</v>
      </c>
      <c r="C65" s="51"/>
      <c r="D65" s="48"/>
      <c r="E65" s="54"/>
    </row>
    <row r="66" spans="1:5">
      <c r="A66" s="52" t="s">
        <v>49</v>
      </c>
      <c r="B66" s="30" t="s">
        <v>64</v>
      </c>
      <c r="C66" s="51" t="s">
        <v>9</v>
      </c>
      <c r="D66" s="48"/>
      <c r="E66" s="54"/>
    </row>
    <row r="67" spans="1:5">
      <c r="A67" s="52" t="s">
        <v>50</v>
      </c>
      <c r="B67" s="30" t="s">
        <v>65</v>
      </c>
      <c r="C67" s="51" t="s">
        <v>9</v>
      </c>
      <c r="D67" s="48"/>
      <c r="E67" s="33"/>
    </row>
    <row r="68" spans="1:5">
      <c r="A68" s="52" t="s">
        <v>139</v>
      </c>
      <c r="B68" s="30" t="s">
        <v>66</v>
      </c>
      <c r="C68" s="51" t="s">
        <v>9</v>
      </c>
      <c r="D68" s="48"/>
      <c r="E68" s="33"/>
    </row>
    <row r="69" spans="1:5">
      <c r="A69" s="52" t="s">
        <v>140</v>
      </c>
      <c r="B69" s="30" t="s">
        <v>67</v>
      </c>
      <c r="C69" s="51" t="s">
        <v>9</v>
      </c>
      <c r="D69" s="48"/>
      <c r="E69" s="33"/>
    </row>
    <row r="70" spans="1:5">
      <c r="A70" s="52" t="s">
        <v>141</v>
      </c>
      <c r="B70" s="30" t="s">
        <v>68</v>
      </c>
      <c r="C70" s="51" t="s">
        <v>9</v>
      </c>
      <c r="D70" s="48"/>
      <c r="E70" s="33"/>
    </row>
    <row r="71" spans="1:5">
      <c r="A71" s="52" t="s">
        <v>142</v>
      </c>
      <c r="B71" s="30" t="s">
        <v>69</v>
      </c>
      <c r="C71" s="51" t="s">
        <v>9</v>
      </c>
      <c r="D71" s="48"/>
      <c r="E71" s="33"/>
    </row>
    <row r="72" spans="1:5">
      <c r="A72" s="52" t="s">
        <v>143</v>
      </c>
      <c r="B72" s="30" t="s">
        <v>70</v>
      </c>
      <c r="C72" s="51" t="s">
        <v>9</v>
      </c>
      <c r="D72" s="48"/>
      <c r="E72" s="33"/>
    </row>
    <row r="73" spans="1:5">
      <c r="A73" s="52" t="s">
        <v>144</v>
      </c>
      <c r="B73" s="30" t="s">
        <v>71</v>
      </c>
      <c r="C73" s="51" t="s">
        <v>9</v>
      </c>
      <c r="D73" s="48"/>
      <c r="E73" s="33"/>
    </row>
    <row r="74" spans="1:5">
      <c r="A74" s="52" t="s">
        <v>145</v>
      </c>
      <c r="B74" s="30" t="s">
        <v>72</v>
      </c>
      <c r="C74" s="51" t="s">
        <v>9</v>
      </c>
      <c r="D74" s="48"/>
      <c r="E74" s="33"/>
    </row>
    <row r="75" spans="1:5">
      <c r="A75" s="52" t="s">
        <v>146</v>
      </c>
      <c r="B75" s="30" t="s">
        <v>73</v>
      </c>
      <c r="C75" s="51" t="s">
        <v>9</v>
      </c>
      <c r="D75" s="48"/>
      <c r="E75" s="33"/>
    </row>
    <row r="76" spans="1:5">
      <c r="A76" s="52" t="s">
        <v>147</v>
      </c>
      <c r="B76" s="30" t="s">
        <v>74</v>
      </c>
      <c r="C76" s="51" t="s">
        <v>9</v>
      </c>
      <c r="D76" s="48"/>
      <c r="E76" s="33"/>
    </row>
    <row r="77" spans="1:5" s="2" customFormat="1" ht="43.2">
      <c r="A77" s="49" t="s">
        <v>51</v>
      </c>
      <c r="B77" s="50" t="s">
        <v>180</v>
      </c>
      <c r="C77" s="55"/>
      <c r="D77" s="56"/>
      <c r="E77" s="57"/>
    </row>
    <row r="78" spans="1:5">
      <c r="A78" s="52" t="s">
        <v>52</v>
      </c>
      <c r="B78" s="30" t="s">
        <v>64</v>
      </c>
      <c r="C78" s="51" t="s">
        <v>9</v>
      </c>
      <c r="D78" s="48"/>
      <c r="E78" s="33"/>
    </row>
    <row r="79" spans="1:5">
      <c r="A79" s="52" t="s">
        <v>53</v>
      </c>
      <c r="B79" s="30" t="s">
        <v>65</v>
      </c>
      <c r="C79" s="51" t="s">
        <v>9</v>
      </c>
      <c r="D79" s="48"/>
      <c r="E79" s="33"/>
    </row>
    <row r="80" spans="1:5">
      <c r="A80" s="52" t="s">
        <v>148</v>
      </c>
      <c r="B80" s="30" t="s">
        <v>66</v>
      </c>
      <c r="C80" s="51" t="s">
        <v>9</v>
      </c>
      <c r="D80" s="48"/>
      <c r="E80" s="33"/>
    </row>
    <row r="81" spans="1:5">
      <c r="A81" s="52" t="s">
        <v>149</v>
      </c>
      <c r="B81" s="30" t="s">
        <v>67</v>
      </c>
      <c r="C81" s="51" t="s">
        <v>9</v>
      </c>
      <c r="D81" s="48"/>
      <c r="E81" s="33"/>
    </row>
    <row r="82" spans="1:5">
      <c r="A82" s="52" t="s">
        <v>150</v>
      </c>
      <c r="B82" s="30" t="s">
        <v>68</v>
      </c>
      <c r="C82" s="51" t="s">
        <v>9</v>
      </c>
      <c r="D82" s="48"/>
      <c r="E82" s="33"/>
    </row>
    <row r="83" spans="1:5">
      <c r="A83" s="52" t="s">
        <v>151</v>
      </c>
      <c r="B83" s="30" t="s">
        <v>69</v>
      </c>
      <c r="C83" s="51" t="s">
        <v>9</v>
      </c>
      <c r="D83" s="48"/>
      <c r="E83" s="33"/>
    </row>
    <row r="84" spans="1:5">
      <c r="A84" s="52" t="s">
        <v>152</v>
      </c>
      <c r="B84" s="30" t="s">
        <v>70</v>
      </c>
      <c r="C84" s="51" t="s">
        <v>9</v>
      </c>
      <c r="D84" s="48"/>
      <c r="E84" s="33"/>
    </row>
    <row r="85" spans="1:5">
      <c r="A85" s="52" t="s">
        <v>153</v>
      </c>
      <c r="B85" s="30" t="s">
        <v>71</v>
      </c>
      <c r="C85" s="51" t="s">
        <v>9</v>
      </c>
      <c r="D85" s="48"/>
      <c r="E85" s="33"/>
    </row>
    <row r="86" spans="1:5">
      <c r="A86" s="52" t="s">
        <v>154</v>
      </c>
      <c r="B86" s="30" t="s">
        <v>72</v>
      </c>
      <c r="C86" s="51" t="s">
        <v>9</v>
      </c>
      <c r="D86" s="48"/>
      <c r="E86" s="33"/>
    </row>
    <row r="87" spans="1:5">
      <c r="A87" s="52" t="s">
        <v>155</v>
      </c>
      <c r="B87" s="30" t="s">
        <v>73</v>
      </c>
      <c r="C87" s="51" t="s">
        <v>9</v>
      </c>
      <c r="D87" s="48"/>
      <c r="E87" s="33"/>
    </row>
    <row r="88" spans="1:5">
      <c r="A88" s="52" t="s">
        <v>156</v>
      </c>
      <c r="B88" s="58" t="s">
        <v>74</v>
      </c>
      <c r="C88" s="59" t="s">
        <v>9</v>
      </c>
      <c r="D88" s="60"/>
      <c r="E88" s="61"/>
    </row>
    <row r="89" spans="1:5">
      <c r="A89" s="62"/>
      <c r="B89" s="63" t="s">
        <v>63</v>
      </c>
      <c r="C89" s="64"/>
      <c r="D89" s="65"/>
      <c r="E89" s="64"/>
    </row>
    <row r="90" spans="1:5">
      <c r="A90" s="66" t="s">
        <v>55</v>
      </c>
      <c r="B90" s="67" t="s">
        <v>223</v>
      </c>
      <c r="C90" s="6"/>
      <c r="D90" s="68"/>
      <c r="E90" s="8"/>
    </row>
    <row r="91" spans="1:5">
      <c r="A91" s="6" t="s">
        <v>57</v>
      </c>
      <c r="B91" s="4" t="s">
        <v>90</v>
      </c>
      <c r="C91" s="6" t="s">
        <v>78</v>
      </c>
      <c r="D91" s="68"/>
      <c r="E91" s="8"/>
    </row>
    <row r="92" spans="1:5">
      <c r="A92" s="6" t="s">
        <v>59</v>
      </c>
      <c r="B92" s="4" t="s">
        <v>91</v>
      </c>
      <c r="C92" s="6" t="s">
        <v>78</v>
      </c>
      <c r="D92" s="68"/>
      <c r="E92" s="6"/>
    </row>
    <row r="93" spans="1:5">
      <c r="A93" s="66" t="s">
        <v>157</v>
      </c>
      <c r="B93" s="67" t="s">
        <v>79</v>
      </c>
      <c r="C93" s="6"/>
      <c r="D93" s="68"/>
      <c r="E93" s="8"/>
    </row>
    <row r="94" spans="1:5">
      <c r="A94" s="6" t="s">
        <v>158</v>
      </c>
      <c r="B94" s="4" t="s">
        <v>92</v>
      </c>
      <c r="C94" s="6" t="s">
        <v>78</v>
      </c>
      <c r="D94" s="68"/>
      <c r="E94" s="8"/>
    </row>
    <row r="95" spans="1:5">
      <c r="A95" s="6" t="s">
        <v>159</v>
      </c>
      <c r="B95" s="4" t="s">
        <v>93</v>
      </c>
      <c r="C95" s="6" t="s">
        <v>78</v>
      </c>
      <c r="D95" s="68"/>
      <c r="E95" s="8"/>
    </row>
    <row r="96" spans="1:5">
      <c r="A96" s="66" t="s">
        <v>160</v>
      </c>
      <c r="B96" s="67" t="s">
        <v>94</v>
      </c>
      <c r="C96" s="6"/>
      <c r="D96" s="68"/>
      <c r="E96" s="8"/>
    </row>
    <row r="97" spans="1:5">
      <c r="A97" s="6" t="s">
        <v>161</v>
      </c>
      <c r="B97" s="4" t="s">
        <v>80</v>
      </c>
      <c r="C97" s="6" t="s">
        <v>78</v>
      </c>
      <c r="D97" s="68"/>
      <c r="E97" s="8"/>
    </row>
    <row r="98" spans="1:5">
      <c r="A98" s="6" t="s">
        <v>162</v>
      </c>
      <c r="B98" s="4" t="s">
        <v>81</v>
      </c>
      <c r="C98" s="6" t="s">
        <v>78</v>
      </c>
      <c r="D98" s="68"/>
      <c r="E98" s="8"/>
    </row>
    <row r="99" spans="1:5">
      <c r="A99" s="6" t="s">
        <v>163</v>
      </c>
      <c r="B99" s="4" t="s">
        <v>95</v>
      </c>
      <c r="C99" s="6" t="s">
        <v>78</v>
      </c>
      <c r="D99" s="68"/>
      <c r="E99" s="8"/>
    </row>
    <row r="100" spans="1:5">
      <c r="A100" s="66" t="s">
        <v>164</v>
      </c>
      <c r="B100" s="67" t="s">
        <v>96</v>
      </c>
      <c r="C100" s="6"/>
      <c r="D100" s="68"/>
      <c r="E100" s="8"/>
    </row>
    <row r="101" spans="1:5">
      <c r="A101" s="6" t="s">
        <v>165</v>
      </c>
      <c r="B101" s="4" t="s">
        <v>270</v>
      </c>
      <c r="C101" s="6" t="s">
        <v>78</v>
      </c>
      <c r="D101" s="68"/>
      <c r="E101" s="8"/>
    </row>
    <row r="102" spans="1:5">
      <c r="A102" s="6" t="s">
        <v>166</v>
      </c>
      <c r="B102" s="4" t="s">
        <v>271</v>
      </c>
      <c r="C102" s="6" t="s">
        <v>78</v>
      </c>
      <c r="D102" s="70"/>
      <c r="E102" s="71"/>
    </row>
    <row r="103" spans="1:5">
      <c r="A103" s="6" t="s">
        <v>167</v>
      </c>
      <c r="B103" s="30" t="s">
        <v>97</v>
      </c>
      <c r="C103" s="69" t="s">
        <v>78</v>
      </c>
      <c r="D103" s="70"/>
      <c r="E103" s="71"/>
    </row>
    <row r="104" spans="1:5">
      <c r="A104" s="6" t="s">
        <v>202</v>
      </c>
      <c r="B104" s="30" t="s">
        <v>88</v>
      </c>
      <c r="C104" s="6" t="s">
        <v>78</v>
      </c>
      <c r="D104" s="68"/>
      <c r="E104" s="8"/>
    </row>
    <row r="105" spans="1:5">
      <c r="A105" s="66" t="s">
        <v>168</v>
      </c>
      <c r="B105" s="67" t="s">
        <v>82</v>
      </c>
      <c r="C105" s="6"/>
      <c r="D105" s="68"/>
      <c r="E105" s="8"/>
    </row>
    <row r="106" spans="1:5">
      <c r="A106" s="6" t="s">
        <v>181</v>
      </c>
      <c r="B106" s="4" t="s">
        <v>182</v>
      </c>
      <c r="C106" s="6" t="s">
        <v>78</v>
      </c>
      <c r="D106" s="68"/>
      <c r="E106" s="8"/>
    </row>
    <row r="107" spans="1:5">
      <c r="A107" s="66" t="s">
        <v>169</v>
      </c>
      <c r="B107" s="67" t="s">
        <v>224</v>
      </c>
      <c r="C107" s="6"/>
      <c r="D107" s="68"/>
      <c r="E107" s="8"/>
    </row>
    <row r="108" spans="1:5" ht="28.8">
      <c r="A108" s="6" t="s">
        <v>170</v>
      </c>
      <c r="B108" s="4" t="s">
        <v>99</v>
      </c>
      <c r="C108" s="6" t="s">
        <v>9</v>
      </c>
      <c r="D108" s="68"/>
      <c r="E108" s="8"/>
    </row>
    <row r="109" spans="1:5">
      <c r="A109" s="66" t="s">
        <v>171</v>
      </c>
      <c r="B109" s="67" t="s">
        <v>98</v>
      </c>
      <c r="C109" s="6"/>
      <c r="D109" s="68"/>
      <c r="E109" s="8"/>
    </row>
    <row r="110" spans="1:5" ht="28.8">
      <c r="A110" s="6" t="s">
        <v>172</v>
      </c>
      <c r="B110" s="4" t="s">
        <v>111</v>
      </c>
      <c r="C110" s="6" t="s">
        <v>9</v>
      </c>
      <c r="D110" s="68"/>
      <c r="E110" s="8"/>
    </row>
    <row r="111" spans="1:5">
      <c r="A111" s="66" t="s">
        <v>173</v>
      </c>
      <c r="B111" s="67" t="s">
        <v>225</v>
      </c>
      <c r="C111" s="6"/>
      <c r="D111" s="68"/>
      <c r="E111" s="8"/>
    </row>
    <row r="112" spans="1:5">
      <c r="A112" s="6" t="s">
        <v>174</v>
      </c>
      <c r="B112" s="4" t="s">
        <v>105</v>
      </c>
      <c r="C112" s="69" t="s">
        <v>29</v>
      </c>
      <c r="D112" s="70"/>
      <c r="E112" s="71"/>
    </row>
    <row r="113" spans="1:5">
      <c r="A113" s="6" t="s">
        <v>175</v>
      </c>
      <c r="B113" s="4" t="s">
        <v>83</v>
      </c>
      <c r="C113" s="6" t="s">
        <v>29</v>
      </c>
      <c r="D113" s="68"/>
      <c r="E113" s="8"/>
    </row>
    <row r="114" spans="1:5">
      <c r="A114" s="6" t="s">
        <v>176</v>
      </c>
      <c r="B114" s="4" t="s">
        <v>84</v>
      </c>
      <c r="C114" s="6" t="s">
        <v>29</v>
      </c>
      <c r="D114" s="68"/>
      <c r="E114" s="8"/>
    </row>
    <row r="115" spans="1:5" s="2" customFormat="1">
      <c r="A115" s="66" t="s">
        <v>177</v>
      </c>
      <c r="B115" s="67" t="s">
        <v>226</v>
      </c>
      <c r="C115" s="66"/>
      <c r="D115" s="144"/>
      <c r="E115" s="145"/>
    </row>
    <row r="116" spans="1:5">
      <c r="A116" s="6" t="s">
        <v>178</v>
      </c>
      <c r="B116" s="4" t="s">
        <v>85</v>
      </c>
      <c r="C116" s="6" t="s">
        <v>78</v>
      </c>
      <c r="D116" s="68"/>
      <c r="E116" s="8"/>
    </row>
    <row r="117" spans="1:5">
      <c r="A117" s="6" t="s">
        <v>179</v>
      </c>
      <c r="B117" s="4" t="s">
        <v>116</v>
      </c>
      <c r="C117" s="6" t="s">
        <v>78</v>
      </c>
      <c r="D117" s="68"/>
      <c r="E117" s="8"/>
    </row>
    <row r="118" spans="1:5">
      <c r="A118" s="6" t="s">
        <v>227</v>
      </c>
      <c r="B118" s="4" t="s">
        <v>114</v>
      </c>
      <c r="C118" s="6" t="s">
        <v>78</v>
      </c>
      <c r="D118" s="68"/>
      <c r="E118" s="8"/>
    </row>
    <row r="119" spans="1:5">
      <c r="A119" s="6" t="s">
        <v>228</v>
      </c>
      <c r="B119" s="4" t="s">
        <v>115</v>
      </c>
      <c r="C119" s="6" t="s">
        <v>78</v>
      </c>
      <c r="D119" s="68"/>
      <c r="E119" s="8"/>
    </row>
    <row r="120" spans="1:5" s="2" customFormat="1">
      <c r="A120" s="66" t="s">
        <v>229</v>
      </c>
      <c r="B120" s="67" t="s">
        <v>218</v>
      </c>
      <c r="C120" s="66"/>
      <c r="D120" s="144"/>
      <c r="E120" s="145"/>
    </row>
    <row r="121" spans="1:5">
      <c r="A121" s="6" t="s">
        <v>230</v>
      </c>
      <c r="B121" s="4" t="s">
        <v>217</v>
      </c>
      <c r="C121" s="6" t="s">
        <v>78</v>
      </c>
      <c r="D121" s="68"/>
      <c r="E121" s="8"/>
    </row>
    <row r="122" spans="1:5">
      <c r="A122" s="72"/>
      <c r="B122" s="63" t="s">
        <v>54</v>
      </c>
      <c r="C122" s="72"/>
      <c r="D122" s="73"/>
      <c r="E122" s="74"/>
    </row>
    <row r="123" spans="1:5">
      <c r="A123" s="75" t="s">
        <v>231</v>
      </c>
      <c r="B123" s="76" t="s">
        <v>56</v>
      </c>
      <c r="C123" s="77"/>
      <c r="D123" s="78"/>
      <c r="E123" s="52"/>
    </row>
    <row r="124" spans="1:5" s="2" customFormat="1" ht="28.8">
      <c r="A124" s="49" t="s">
        <v>232</v>
      </c>
      <c r="B124" s="50" t="s">
        <v>106</v>
      </c>
      <c r="C124" s="92"/>
      <c r="D124" s="146"/>
      <c r="E124" s="147"/>
    </row>
    <row r="125" spans="1:5">
      <c r="A125" s="75" t="s">
        <v>234</v>
      </c>
      <c r="B125" s="80" t="s">
        <v>64</v>
      </c>
      <c r="C125" s="77" t="s">
        <v>58</v>
      </c>
      <c r="D125" s="78"/>
      <c r="E125" s="79"/>
    </row>
    <row r="126" spans="1:5">
      <c r="A126" s="75" t="s">
        <v>235</v>
      </c>
      <c r="B126" s="80" t="s">
        <v>65</v>
      </c>
      <c r="C126" s="77" t="s">
        <v>58</v>
      </c>
      <c r="D126" s="78"/>
      <c r="E126" s="79"/>
    </row>
    <row r="127" spans="1:5">
      <c r="A127" s="75" t="s">
        <v>236</v>
      </c>
      <c r="B127" s="80" t="s">
        <v>66</v>
      </c>
      <c r="C127" s="77" t="s">
        <v>58</v>
      </c>
      <c r="D127" s="78"/>
      <c r="E127" s="79"/>
    </row>
    <row r="128" spans="1:5">
      <c r="A128" s="75" t="s">
        <v>237</v>
      </c>
      <c r="B128" s="80" t="s">
        <v>67</v>
      </c>
      <c r="C128" s="77" t="s">
        <v>58</v>
      </c>
      <c r="D128" s="78"/>
      <c r="E128" s="79"/>
    </row>
    <row r="129" spans="1:5">
      <c r="A129" s="75" t="s">
        <v>238</v>
      </c>
      <c r="B129" s="80" t="s">
        <v>68</v>
      </c>
      <c r="C129" s="77" t="s">
        <v>58</v>
      </c>
      <c r="D129" s="78"/>
      <c r="E129" s="79"/>
    </row>
    <row r="130" spans="1:5">
      <c r="A130" s="75" t="s">
        <v>239</v>
      </c>
      <c r="B130" s="80" t="s">
        <v>69</v>
      </c>
      <c r="C130" s="77" t="s">
        <v>58</v>
      </c>
      <c r="D130" s="78"/>
      <c r="E130" s="79"/>
    </row>
    <row r="131" spans="1:5">
      <c r="A131" s="75" t="s">
        <v>240</v>
      </c>
      <c r="B131" s="80" t="s">
        <v>70</v>
      </c>
      <c r="C131" s="77" t="s">
        <v>58</v>
      </c>
      <c r="D131" s="78"/>
      <c r="E131" s="79"/>
    </row>
    <row r="132" spans="1:5">
      <c r="A132" s="75" t="s">
        <v>241</v>
      </c>
      <c r="B132" s="80" t="s">
        <v>71</v>
      </c>
      <c r="C132" s="77" t="s">
        <v>58</v>
      </c>
      <c r="D132" s="78"/>
      <c r="E132" s="79"/>
    </row>
    <row r="133" spans="1:5">
      <c r="A133" s="75" t="s">
        <v>242</v>
      </c>
      <c r="B133" s="80" t="s">
        <v>72</v>
      </c>
      <c r="C133" s="77" t="s">
        <v>58</v>
      </c>
      <c r="D133" s="78"/>
      <c r="E133" s="79"/>
    </row>
    <row r="134" spans="1:5">
      <c r="A134" s="75" t="s">
        <v>243</v>
      </c>
      <c r="B134" s="80" t="s">
        <v>73</v>
      </c>
      <c r="C134" s="77" t="s">
        <v>58</v>
      </c>
      <c r="D134" s="78"/>
      <c r="E134" s="79"/>
    </row>
    <row r="135" spans="1:5">
      <c r="A135" s="75" t="s">
        <v>244</v>
      </c>
      <c r="B135" s="80" t="s">
        <v>74</v>
      </c>
      <c r="C135" s="77" t="s">
        <v>58</v>
      </c>
      <c r="D135" s="78"/>
      <c r="E135" s="79"/>
    </row>
    <row r="136" spans="1:5" s="2" customFormat="1">
      <c r="A136" s="98" t="s">
        <v>233</v>
      </c>
      <c r="B136" s="50" t="s">
        <v>110</v>
      </c>
      <c r="C136" s="92"/>
      <c r="D136" s="146"/>
      <c r="E136" s="147"/>
    </row>
    <row r="137" spans="1:5">
      <c r="A137" s="75" t="s">
        <v>246</v>
      </c>
      <c r="B137" s="80" t="s">
        <v>64</v>
      </c>
      <c r="C137" s="77" t="s">
        <v>58</v>
      </c>
      <c r="D137" s="78"/>
      <c r="E137" s="33"/>
    </row>
    <row r="138" spans="1:5">
      <c r="A138" s="75" t="s">
        <v>247</v>
      </c>
      <c r="B138" s="80" t="s">
        <v>65</v>
      </c>
      <c r="C138" s="77" t="s">
        <v>58</v>
      </c>
      <c r="D138" s="78"/>
      <c r="E138" s="33"/>
    </row>
    <row r="139" spans="1:5">
      <c r="A139" s="75" t="s">
        <v>248</v>
      </c>
      <c r="B139" s="80" t="s">
        <v>66</v>
      </c>
      <c r="C139" s="77" t="s">
        <v>58</v>
      </c>
      <c r="D139" s="78"/>
      <c r="E139" s="33"/>
    </row>
    <row r="140" spans="1:5">
      <c r="A140" s="75" t="s">
        <v>249</v>
      </c>
      <c r="B140" s="80" t="s">
        <v>67</v>
      </c>
      <c r="C140" s="77" t="s">
        <v>58</v>
      </c>
      <c r="D140" s="78"/>
      <c r="E140" s="33"/>
    </row>
    <row r="141" spans="1:5">
      <c r="A141" s="75" t="s">
        <v>250</v>
      </c>
      <c r="B141" s="80" t="s">
        <v>68</v>
      </c>
      <c r="C141" s="77" t="s">
        <v>58</v>
      </c>
      <c r="D141" s="78"/>
      <c r="E141" s="33"/>
    </row>
    <row r="142" spans="1:5">
      <c r="A142" s="75" t="s">
        <v>251</v>
      </c>
      <c r="B142" s="80" t="s">
        <v>69</v>
      </c>
      <c r="C142" s="77" t="s">
        <v>58</v>
      </c>
      <c r="D142" s="78"/>
      <c r="E142" s="33"/>
    </row>
    <row r="143" spans="1:5">
      <c r="A143" s="75" t="s">
        <v>252</v>
      </c>
      <c r="B143" s="80" t="s">
        <v>70</v>
      </c>
      <c r="C143" s="77" t="s">
        <v>58</v>
      </c>
      <c r="D143" s="78"/>
      <c r="E143" s="33"/>
    </row>
    <row r="144" spans="1:5">
      <c r="A144" s="75" t="s">
        <v>253</v>
      </c>
      <c r="B144" s="80" t="s">
        <v>71</v>
      </c>
      <c r="C144" s="77" t="s">
        <v>58</v>
      </c>
      <c r="D144" s="78"/>
      <c r="E144" s="33"/>
    </row>
    <row r="145" spans="1:6">
      <c r="A145" s="75" t="s">
        <v>254</v>
      </c>
      <c r="B145" s="80" t="s">
        <v>72</v>
      </c>
      <c r="C145" s="77" t="s">
        <v>58</v>
      </c>
      <c r="D145" s="78"/>
      <c r="E145" s="33"/>
    </row>
    <row r="146" spans="1:6">
      <c r="A146" s="75" t="s">
        <v>255</v>
      </c>
      <c r="B146" s="80" t="s">
        <v>73</v>
      </c>
      <c r="C146" s="77" t="s">
        <v>58</v>
      </c>
      <c r="D146" s="78"/>
      <c r="E146" s="33"/>
    </row>
    <row r="147" spans="1:6">
      <c r="A147" s="75" t="s">
        <v>256</v>
      </c>
      <c r="B147" s="80" t="s">
        <v>74</v>
      </c>
      <c r="C147" s="77" t="s">
        <v>58</v>
      </c>
      <c r="D147" s="78"/>
      <c r="E147" s="33"/>
    </row>
    <row r="148" spans="1:6" s="2" customFormat="1" ht="43.2">
      <c r="A148" s="49" t="s">
        <v>245</v>
      </c>
      <c r="B148" s="76" t="s">
        <v>219</v>
      </c>
      <c r="C148" s="148"/>
      <c r="D148" s="146"/>
      <c r="E148" s="57"/>
      <c r="F148" s="137"/>
    </row>
    <row r="149" spans="1:6">
      <c r="A149" s="52" t="s">
        <v>257</v>
      </c>
      <c r="B149" s="80" t="s">
        <v>64</v>
      </c>
      <c r="C149" s="77" t="s">
        <v>58</v>
      </c>
      <c r="D149" s="48"/>
      <c r="E149" s="33"/>
    </row>
    <row r="150" spans="1:6">
      <c r="A150" s="52" t="s">
        <v>258</v>
      </c>
      <c r="B150" s="80" t="s">
        <v>65</v>
      </c>
      <c r="C150" s="77" t="s">
        <v>58</v>
      </c>
      <c r="D150" s="48"/>
      <c r="E150" s="33"/>
    </row>
    <row r="151" spans="1:6">
      <c r="A151" s="52" t="s">
        <v>259</v>
      </c>
      <c r="B151" s="80" t="s">
        <v>66</v>
      </c>
      <c r="C151" s="77" t="s">
        <v>58</v>
      </c>
      <c r="D151" s="48"/>
      <c r="E151" s="33"/>
    </row>
    <row r="152" spans="1:6">
      <c r="A152" s="52" t="s">
        <v>260</v>
      </c>
      <c r="B152" s="80" t="s">
        <v>67</v>
      </c>
      <c r="C152" s="77" t="s">
        <v>58</v>
      </c>
      <c r="D152" s="48"/>
      <c r="E152" s="33"/>
    </row>
    <row r="153" spans="1:6">
      <c r="A153" s="52" t="s">
        <v>261</v>
      </c>
      <c r="B153" s="80" t="s">
        <v>68</v>
      </c>
      <c r="C153" s="77" t="s">
        <v>58</v>
      </c>
      <c r="D153" s="48"/>
      <c r="E153" s="33"/>
    </row>
    <row r="154" spans="1:6">
      <c r="A154" s="52" t="s">
        <v>262</v>
      </c>
      <c r="B154" s="80" t="s">
        <v>69</v>
      </c>
      <c r="C154" s="77" t="s">
        <v>58</v>
      </c>
      <c r="D154" s="48"/>
      <c r="E154" s="33"/>
    </row>
    <row r="155" spans="1:6">
      <c r="A155" s="52" t="s">
        <v>263</v>
      </c>
      <c r="B155" s="80" t="s">
        <v>70</v>
      </c>
      <c r="C155" s="77" t="s">
        <v>58</v>
      </c>
      <c r="D155" s="48"/>
      <c r="E155" s="33"/>
    </row>
    <row r="156" spans="1:6">
      <c r="A156" s="52" t="s">
        <v>264</v>
      </c>
      <c r="B156" s="80" t="s">
        <v>71</v>
      </c>
      <c r="C156" s="77" t="s">
        <v>58</v>
      </c>
      <c r="D156" s="48"/>
      <c r="E156" s="33"/>
    </row>
    <row r="157" spans="1:6">
      <c r="A157" s="52" t="s">
        <v>265</v>
      </c>
      <c r="B157" s="80" t="s">
        <v>72</v>
      </c>
      <c r="C157" s="77" t="s">
        <v>58</v>
      </c>
      <c r="D157" s="48"/>
      <c r="E157" s="33"/>
    </row>
    <row r="158" spans="1:6">
      <c r="A158" s="52" t="s">
        <v>266</v>
      </c>
      <c r="B158" s="80" t="s">
        <v>73</v>
      </c>
      <c r="C158" s="77" t="s">
        <v>58</v>
      </c>
      <c r="D158" s="48"/>
      <c r="E158" s="33"/>
    </row>
    <row r="159" spans="1:6">
      <c r="A159" s="52" t="s">
        <v>267</v>
      </c>
      <c r="B159" s="80" t="s">
        <v>74</v>
      </c>
      <c r="C159" s="77" t="s">
        <v>58</v>
      </c>
      <c r="D159" s="48"/>
      <c r="E159" s="33"/>
    </row>
  </sheetData>
  <mergeCells count="1">
    <mergeCell ref="A1:D1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8AAE9-FCA2-48B6-8BD5-68A2BD159F45}">
  <sheetPr>
    <tabColor theme="9" tint="-0.249977111117893"/>
  </sheetPr>
  <dimension ref="A1:F84"/>
  <sheetViews>
    <sheetView topLeftCell="A64" zoomScaleNormal="100" workbookViewId="0">
      <selection activeCell="F84" sqref="F84"/>
    </sheetView>
  </sheetViews>
  <sheetFormatPr baseColWidth="10" defaultRowHeight="14.4"/>
  <cols>
    <col min="1" max="1" width="7.33203125" bestFit="1" customWidth="1"/>
    <col min="2" max="2" width="67" style="95" customWidth="1"/>
    <col min="3" max="3" width="6" bestFit="1" customWidth="1"/>
    <col min="4" max="4" width="8.88671875" bestFit="1" customWidth="1"/>
    <col min="5" max="5" width="9.5546875" customWidth="1"/>
    <col min="6" max="6" width="11.5546875" style="117"/>
  </cols>
  <sheetData>
    <row r="1" spans="1:6">
      <c r="A1" s="89"/>
      <c r="B1" s="93" t="s">
        <v>70</v>
      </c>
      <c r="C1" s="86"/>
      <c r="D1" s="86"/>
      <c r="E1" s="15"/>
    </row>
    <row r="2" spans="1:6" s="83" customFormat="1" ht="28.8">
      <c r="A2" s="16" t="str">
        <f>'BPU '!A2</f>
        <v>N°</v>
      </c>
      <c r="B2" s="97" t="str">
        <f>'BPU '!B2</f>
        <v>DESIGNATION DES OUVRAGES</v>
      </c>
      <c r="C2" s="49" t="str">
        <f>'BPU '!C2</f>
        <v>Unité</v>
      </c>
      <c r="D2" s="99" t="s">
        <v>117</v>
      </c>
      <c r="E2" s="66" t="s">
        <v>118</v>
      </c>
      <c r="F2" s="66" t="s">
        <v>119</v>
      </c>
    </row>
    <row r="3" spans="1:6" s="84" customFormat="1">
      <c r="A3" s="16"/>
      <c r="B3" s="97" t="str">
        <f>'BPU '!B3</f>
        <v>BACK UP SOLAIRE</v>
      </c>
      <c r="C3" s="49"/>
      <c r="D3" s="92"/>
      <c r="E3" s="92"/>
      <c r="F3" s="139"/>
    </row>
    <row r="4" spans="1:6" s="84" customFormat="1" ht="57.6">
      <c r="A4" s="16" t="str">
        <f>'BPU '!A4</f>
        <v>0.0</v>
      </c>
      <c r="B4" s="97" t="str">
        <f>'BPU '!B4</f>
        <v xml:space="preserve">Transport,installation et nettoyage de chantier : comprend les frais de transport du matériel à partir des entrepôts de Bujumbura vers les lieux de travail,installation de chantier, nettoyage après travaux et les frais de facilitation sur terrain. </v>
      </c>
      <c r="C4" s="49"/>
      <c r="D4" s="27"/>
      <c r="E4" s="111"/>
      <c r="F4" s="12"/>
    </row>
    <row r="5" spans="1:6" s="83" customFormat="1">
      <c r="A5" s="90" t="str">
        <f>'BPU '!A11</f>
        <v>0.7</v>
      </c>
      <c r="B5" s="87" t="str">
        <f>'BPU '!B11</f>
        <v>CFA KAMENGE</v>
      </c>
      <c r="C5" s="52" t="str">
        <f>'BPU '!C11</f>
        <v>ff</v>
      </c>
      <c r="D5" s="102">
        <v>1</v>
      </c>
      <c r="E5" s="113">
        <f>'BPU '!D11</f>
        <v>0</v>
      </c>
      <c r="F5" s="115">
        <f>D5*E5</f>
        <v>0</v>
      </c>
    </row>
    <row r="6" spans="1:6" s="84" customFormat="1">
      <c r="A6" s="16" t="str">
        <f>'BPU '!A16</f>
        <v>1.0</v>
      </c>
      <c r="B6" s="97" t="str">
        <f>'BPU '!B16</f>
        <v xml:space="preserve">Eléments de production </v>
      </c>
      <c r="C6" s="49"/>
      <c r="D6" s="103"/>
      <c r="E6" s="114"/>
      <c r="F6" s="115"/>
    </row>
    <row r="7" spans="1:6" s="83" customFormat="1">
      <c r="A7" s="90" t="str">
        <f>'BPU '!A17</f>
        <v>1.1</v>
      </c>
      <c r="B7" s="87" t="str">
        <f>'BPU '!B17</f>
        <v>Fourniture, pose et essais des batteries type Lithium LiFePo4 200AH/48V</v>
      </c>
      <c r="C7" s="52" t="str">
        <f>'BPU '!C17</f>
        <v>pc</v>
      </c>
      <c r="D7" s="104">
        <v>2</v>
      </c>
      <c r="E7" s="113">
        <f>'BPU '!D17</f>
        <v>0</v>
      </c>
      <c r="F7" s="115">
        <f t="shared" ref="F7:F46" si="0">D7*E7</f>
        <v>0</v>
      </c>
    </row>
    <row r="8" spans="1:6" s="83" customFormat="1">
      <c r="A8" s="90" t="str">
        <f>'BPU '!A18</f>
        <v>1.2</v>
      </c>
      <c r="B8" s="87" t="str">
        <f>'BPU '!B18</f>
        <v>Fourniture, pose et essai des panneaux solaires photovoltaique 595Wc</v>
      </c>
      <c r="C8" s="52" t="str">
        <f>'BPU '!C18</f>
        <v>pc</v>
      </c>
      <c r="D8" s="104">
        <v>7</v>
      </c>
      <c r="E8" s="113">
        <f>'BPU '!D18</f>
        <v>0</v>
      </c>
      <c r="F8" s="115">
        <f t="shared" si="0"/>
        <v>0</v>
      </c>
    </row>
    <row r="9" spans="1:6" s="83" customFormat="1" ht="28.8">
      <c r="A9" s="90" t="str">
        <f>'BPU '!A19</f>
        <v>1.3</v>
      </c>
      <c r="B9" s="87" t="str">
        <f>'BPU '!B19</f>
        <v>Fourniture, pose et essais des Convertisseurs 5KVA/48V-220V (Regulateur MPPT incorporé ou séparé)</v>
      </c>
      <c r="C9" s="52" t="str">
        <f>'BPU '!C19</f>
        <v>pc</v>
      </c>
      <c r="D9" s="104">
        <v>1</v>
      </c>
      <c r="E9" s="113">
        <f>'BPU '!D19</f>
        <v>0</v>
      </c>
      <c r="F9" s="115">
        <f t="shared" si="0"/>
        <v>0</v>
      </c>
    </row>
    <row r="10" spans="1:6" s="83" customFormat="1" ht="28.8">
      <c r="A10" s="90" t="str">
        <f>'BPU '!A20</f>
        <v>1.4</v>
      </c>
      <c r="B10" s="87" t="str">
        <f>'BPU '!B20</f>
        <v>Fourniture , pose et essai des Convertisseurs 10KVA/(48)V-220V (Regulateur MPPT incorporé ou séparé)</v>
      </c>
      <c r="C10" s="52" t="str">
        <f>'BPU '!C20</f>
        <v>pc</v>
      </c>
      <c r="D10" s="104">
        <v>0</v>
      </c>
      <c r="E10" s="113">
        <f>'BPU '!D20</f>
        <v>0</v>
      </c>
      <c r="F10" s="115">
        <f t="shared" si="0"/>
        <v>0</v>
      </c>
    </row>
    <row r="11" spans="1:6" s="83" customFormat="1" ht="28.8">
      <c r="A11" s="90" t="str">
        <f>'BPU '!A21</f>
        <v>1.5</v>
      </c>
      <c r="B11" s="87" t="str">
        <f>'BPU '!B21</f>
        <v>Fourniture , pose et essai des Convertisseurs 12KVA/(48)V-220V (Regulateur MPPT incorporé ou séparé)</v>
      </c>
      <c r="C11" s="52" t="str">
        <f>'BPU '!C21</f>
        <v>pc</v>
      </c>
      <c r="D11" s="104">
        <v>0</v>
      </c>
      <c r="E11" s="113">
        <f>'BPU '!D21</f>
        <v>0</v>
      </c>
      <c r="F11" s="115">
        <f t="shared" si="0"/>
        <v>0</v>
      </c>
    </row>
    <row r="12" spans="1:6" s="83" customFormat="1">
      <c r="A12" s="90" t="str">
        <f>'BPU '!A22</f>
        <v>1.6</v>
      </c>
      <c r="B12" s="87" t="str">
        <f>'BPU '!B22</f>
        <v>Ventilateur mural 55W-220V pour local technque</v>
      </c>
      <c r="C12" s="52" t="str">
        <f>'BPU '!C22</f>
        <v>pc</v>
      </c>
      <c r="D12" s="104">
        <v>2</v>
      </c>
      <c r="E12" s="113">
        <f>'BPU '!D22</f>
        <v>0</v>
      </c>
      <c r="F12" s="115">
        <f t="shared" si="0"/>
        <v>0</v>
      </c>
    </row>
    <row r="13" spans="1:6" s="84" customFormat="1" ht="28.8">
      <c r="A13" s="16" t="str">
        <f>'BPU '!A23</f>
        <v>2.0</v>
      </c>
      <c r="B13" s="97" t="str">
        <f>'BPU '!B23</f>
        <v>Câbles et Filerie: comprends  la fourniture,la pose et essai des câbles et filerie en DC et en AC</v>
      </c>
      <c r="C13" s="49"/>
      <c r="D13" s="103"/>
      <c r="E13" s="114"/>
      <c r="F13" s="115"/>
    </row>
    <row r="14" spans="1:6" s="83" customFormat="1">
      <c r="A14" s="90" t="str">
        <f>'BPU '!A24</f>
        <v>2.1</v>
      </c>
      <c r="B14" s="87" t="str">
        <f>'BPU '!B24</f>
        <v>Câble souple DC _1x6mm² + son soulier de cable</v>
      </c>
      <c r="C14" s="52" t="str">
        <f>'BPU '!C24</f>
        <v>ml</v>
      </c>
      <c r="D14" s="102">
        <v>30</v>
      </c>
      <c r="E14" s="113">
        <f>'BPU '!D24</f>
        <v>0</v>
      </c>
      <c r="F14" s="115">
        <f t="shared" si="0"/>
        <v>0</v>
      </c>
    </row>
    <row r="15" spans="1:6" s="83" customFormat="1">
      <c r="A15" s="90" t="str">
        <f>'BPU '!A25</f>
        <v>2.2</v>
      </c>
      <c r="B15" s="87" t="str">
        <f>'BPU '!B25</f>
        <v>Câble souple DC _1x10mm² + son soulier de cable</v>
      </c>
      <c r="C15" s="52" t="str">
        <f>'BPU '!C25</f>
        <v>ml</v>
      </c>
      <c r="D15" s="102">
        <v>4</v>
      </c>
      <c r="E15" s="113">
        <f>'BPU '!D25</f>
        <v>0</v>
      </c>
      <c r="F15" s="115">
        <f t="shared" si="0"/>
        <v>0</v>
      </c>
    </row>
    <row r="16" spans="1:6" s="83" customFormat="1">
      <c r="A16" s="90" t="str">
        <f>'BPU '!A26</f>
        <v>2.3</v>
      </c>
      <c r="B16" s="87" t="str">
        <f>'BPU '!B26</f>
        <v>Câble souple DC _1x50mm²  + son soulier de cable</v>
      </c>
      <c r="C16" s="52" t="str">
        <f>'BPU '!C26</f>
        <v>ml</v>
      </c>
      <c r="D16" s="102">
        <v>6</v>
      </c>
      <c r="E16" s="113">
        <f>'BPU '!D26</f>
        <v>0</v>
      </c>
      <c r="F16" s="115">
        <f t="shared" si="0"/>
        <v>0</v>
      </c>
    </row>
    <row r="17" spans="1:6" s="83" customFormat="1">
      <c r="A17" s="90" t="str">
        <f>'BPU '!A27</f>
        <v>2.4</v>
      </c>
      <c r="B17" s="87" t="str">
        <f>'BPU '!B27</f>
        <v>Câble souple DC _1x70mm²  + son soulier de cable</v>
      </c>
      <c r="C17" s="52" t="str">
        <f>'BPU '!C27</f>
        <v>ml</v>
      </c>
      <c r="D17" s="102">
        <v>0</v>
      </c>
      <c r="E17" s="113">
        <f>'BPU '!D27</f>
        <v>0</v>
      </c>
      <c r="F17" s="115">
        <f t="shared" si="0"/>
        <v>0</v>
      </c>
    </row>
    <row r="18" spans="1:6" s="83" customFormat="1">
      <c r="A18" s="90" t="str">
        <f>'BPU '!A28</f>
        <v>2.5</v>
      </c>
      <c r="B18" s="87" t="str">
        <f>'BPU '!B28</f>
        <v>Câble souple AC 3x 4mm²</v>
      </c>
      <c r="C18" s="52" t="str">
        <f>'BPU '!C28</f>
        <v>ml</v>
      </c>
      <c r="D18" s="102">
        <v>10</v>
      </c>
      <c r="E18" s="113">
        <f>'BPU '!D28</f>
        <v>0</v>
      </c>
      <c r="F18" s="115">
        <f t="shared" si="0"/>
        <v>0</v>
      </c>
    </row>
    <row r="19" spans="1:6" s="83" customFormat="1">
      <c r="A19" s="90" t="str">
        <f>'BPU '!A29</f>
        <v>2.6</v>
      </c>
      <c r="B19" s="87" t="str">
        <f>'BPU '!B29</f>
        <v>Câble Souple AC 3x 6mm²</v>
      </c>
      <c r="C19" s="52" t="str">
        <f>'BPU '!C29</f>
        <v>ml</v>
      </c>
      <c r="D19" s="102">
        <v>0</v>
      </c>
      <c r="E19" s="113">
        <f>'BPU '!D29</f>
        <v>0</v>
      </c>
      <c r="F19" s="115">
        <f t="shared" si="0"/>
        <v>0</v>
      </c>
    </row>
    <row r="20" spans="1:6" s="83" customFormat="1">
      <c r="A20" s="90" t="str">
        <f>'BPU '!A30</f>
        <v>2.7</v>
      </c>
      <c r="B20" s="87" t="str">
        <f>'BPU '!B30</f>
        <v xml:space="preserve">Câble 1x 16 mm2 vert-jaune de liaison équipotentielle  </v>
      </c>
      <c r="C20" s="52" t="str">
        <f>'BPU '!C30</f>
        <v>ml</v>
      </c>
      <c r="D20" s="102">
        <v>20</v>
      </c>
      <c r="E20" s="113">
        <f>'BPU '!D30</f>
        <v>0</v>
      </c>
      <c r="F20" s="115">
        <f t="shared" si="0"/>
        <v>0</v>
      </c>
    </row>
    <row r="21" spans="1:6" s="83" customFormat="1">
      <c r="A21" s="90" t="str">
        <f>'BPU '!A31</f>
        <v>2.8</v>
      </c>
      <c r="B21" s="87" t="str">
        <f>'BPU '!B31</f>
        <v xml:space="preserve">Câble 1x 25mm2 vert-jaune de liaison à la terre </v>
      </c>
      <c r="C21" s="52" t="str">
        <f>'BPU '!C31</f>
        <v>ml</v>
      </c>
      <c r="D21" s="102">
        <v>35</v>
      </c>
      <c r="E21" s="113">
        <f>'BPU '!D31</f>
        <v>0</v>
      </c>
      <c r="F21" s="115">
        <f t="shared" si="0"/>
        <v>0</v>
      </c>
    </row>
    <row r="22" spans="1:6" s="84" customFormat="1">
      <c r="A22" s="16" t="str">
        <f>'BPU '!A32</f>
        <v>3.0</v>
      </c>
      <c r="B22" s="97" t="str">
        <f>'BPU '!B32</f>
        <v>Tableau divisionnaire</v>
      </c>
      <c r="C22" s="49"/>
      <c r="D22" s="103"/>
      <c r="E22" s="114"/>
      <c r="F22" s="115"/>
    </row>
    <row r="23" spans="1:6" s="83" customFormat="1" ht="28.8">
      <c r="A23" s="90" t="str">
        <f>'BPU '!A33</f>
        <v>3.1</v>
      </c>
      <c r="B23" s="87" t="str">
        <f>'BPU '!B33</f>
        <v>Fourniture et pose de TD 1 rangées de 12 modules IP 65 équipé de rail DIN pour recevoir les équipement de protection DC</v>
      </c>
      <c r="C23" s="52" t="str">
        <f>'BPU '!C33</f>
        <v>pc</v>
      </c>
      <c r="D23" s="102">
        <v>1</v>
      </c>
      <c r="E23" s="113">
        <f>'BPU '!D33</f>
        <v>0</v>
      </c>
      <c r="F23" s="115">
        <f t="shared" si="0"/>
        <v>0</v>
      </c>
    </row>
    <row r="24" spans="1:6" s="83" customFormat="1" ht="28.8">
      <c r="A24" s="90" t="str">
        <f>'BPU '!A34</f>
        <v>3.2</v>
      </c>
      <c r="B24" s="87" t="str">
        <f>'BPU '!B34</f>
        <v>Fourniture et pose de TD 1 rangées de 12 modules IP 65 équipé de rail DIN pour recevoir les équipement de protection AC</v>
      </c>
      <c r="C24" s="52" t="str">
        <f>'BPU '!C34</f>
        <v>pc</v>
      </c>
      <c r="D24" s="102">
        <v>0</v>
      </c>
      <c r="E24" s="113">
        <f>'BPU '!D34</f>
        <v>0</v>
      </c>
      <c r="F24" s="115">
        <f t="shared" si="0"/>
        <v>0</v>
      </c>
    </row>
    <row r="25" spans="1:6" s="83" customFormat="1" ht="28.8">
      <c r="A25" s="90" t="str">
        <f>'BPU '!A35</f>
        <v>3.3</v>
      </c>
      <c r="B25" s="87" t="str">
        <f>'BPU '!B35</f>
        <v>Fourniture et pose de TD 2 rangées de 24 modules IP 65 équipé de rail DIN pour recevoir les équipement de protection AC</v>
      </c>
      <c r="C25" s="52" t="str">
        <f>'BPU '!C35</f>
        <v>pc</v>
      </c>
      <c r="D25" s="102">
        <v>1</v>
      </c>
      <c r="E25" s="113">
        <f>'BPU '!D35</f>
        <v>0</v>
      </c>
      <c r="F25" s="115">
        <f t="shared" si="0"/>
        <v>0</v>
      </c>
    </row>
    <row r="26" spans="1:6" s="84" customFormat="1">
      <c r="A26" s="16" t="str">
        <f>'BPU '!A36</f>
        <v>4.0</v>
      </c>
      <c r="B26" s="97" t="str">
        <f>'BPU '!B36</f>
        <v>Chemins de câbles</v>
      </c>
      <c r="C26" s="49"/>
      <c r="D26" s="103"/>
      <c r="E26" s="114"/>
      <c r="F26" s="115"/>
    </row>
    <row r="27" spans="1:6" s="83" customFormat="1">
      <c r="A27" s="90" t="str">
        <f>'BPU '!A37</f>
        <v>4.1</v>
      </c>
      <c r="B27" s="87" t="str">
        <f>'BPU '!B37</f>
        <v>Fourniture  et pose des goulottes 60x60mm et accessoires de fixation</v>
      </c>
      <c r="C27" s="52" t="str">
        <f>'BPU '!C37</f>
        <v>pc</v>
      </c>
      <c r="D27" s="102">
        <v>5</v>
      </c>
      <c r="E27" s="113">
        <f>'BPU '!D37</f>
        <v>0</v>
      </c>
      <c r="F27" s="115">
        <f t="shared" si="0"/>
        <v>0</v>
      </c>
    </row>
    <row r="28" spans="1:6" s="83" customFormat="1">
      <c r="A28" s="90" t="str">
        <f>'BPU '!A38</f>
        <v>4.2</v>
      </c>
      <c r="B28" s="87" t="str">
        <f>'BPU '!B38</f>
        <v>Fourniture  et pose des goulottes 38x25 et accessoires de fixation</v>
      </c>
      <c r="C28" s="52" t="str">
        <f>'BPU '!C38</f>
        <v>pc</v>
      </c>
      <c r="D28" s="102">
        <v>5</v>
      </c>
      <c r="E28" s="113">
        <f>'BPU '!D38</f>
        <v>0</v>
      </c>
      <c r="F28" s="115">
        <f t="shared" si="0"/>
        <v>0</v>
      </c>
    </row>
    <row r="29" spans="1:6" s="84" customFormat="1" ht="28.8">
      <c r="A29" s="16" t="str">
        <f>'BPU '!A39</f>
        <v>5.0</v>
      </c>
      <c r="B29" s="97" t="str">
        <f>'BPU '!B39</f>
        <v>Eléments de Protection:comprends  la fourniture,la pose et essai des fusibles et disjoncteurs  en DC et en AC</v>
      </c>
      <c r="C29" s="49"/>
      <c r="D29" s="103"/>
      <c r="E29" s="114"/>
      <c r="F29" s="115"/>
    </row>
    <row r="30" spans="1:6" s="83" customFormat="1">
      <c r="A30" s="90" t="str">
        <f>'BPU '!A40</f>
        <v>5.1</v>
      </c>
      <c r="B30" s="87" t="str">
        <f>'BPU '!B40</f>
        <v xml:space="preserve">Fourniture , pose et essai d'un porte fusible  et fusible DC 20 A – 600 -1000V DC  </v>
      </c>
      <c r="C30" s="52" t="str">
        <f>'BPU '!C40</f>
        <v>pc</v>
      </c>
      <c r="D30" s="102">
        <v>0</v>
      </c>
      <c r="E30" s="113">
        <f>'BPU '!D40</f>
        <v>0</v>
      </c>
      <c r="F30" s="115">
        <f t="shared" si="0"/>
        <v>0</v>
      </c>
    </row>
    <row r="31" spans="1:6" s="83" customFormat="1">
      <c r="A31" s="90" t="str">
        <f>'BPU '!A41</f>
        <v>5.2</v>
      </c>
      <c r="B31" s="87" t="str">
        <f>'BPU '!B41</f>
        <v xml:space="preserve">Fourniture , pose et essai du disjoncteur DC 20 A – 2P  600 -1000V DC </v>
      </c>
      <c r="C31" s="52" t="str">
        <f>'BPU '!C41</f>
        <v>pc</v>
      </c>
      <c r="D31" s="102">
        <v>1</v>
      </c>
      <c r="E31" s="113">
        <f>'BPU '!D41</f>
        <v>0</v>
      </c>
      <c r="F31" s="115">
        <f t="shared" si="0"/>
        <v>0</v>
      </c>
    </row>
    <row r="32" spans="1:6" s="83" customFormat="1">
      <c r="A32" s="90" t="str">
        <f>'BPU '!A42</f>
        <v>5.3</v>
      </c>
      <c r="B32" s="87" t="str">
        <f>'BPU '!B42</f>
        <v xml:space="preserve">Fourniture , pose et essai du disjoncteur DC 40 A – 2P 600 -1000V DC </v>
      </c>
      <c r="C32" s="52" t="str">
        <f>'BPU '!C42</f>
        <v>pc</v>
      </c>
      <c r="D32" s="102">
        <v>0</v>
      </c>
      <c r="E32" s="113">
        <f>'BPU '!D42</f>
        <v>0</v>
      </c>
      <c r="F32" s="115">
        <f t="shared" si="0"/>
        <v>0</v>
      </c>
    </row>
    <row r="33" spans="1:6" s="83" customFormat="1">
      <c r="A33" s="90" t="str">
        <f>'BPU '!A43</f>
        <v>5.4</v>
      </c>
      <c r="B33" s="87" t="str">
        <f>'BPU '!B43</f>
        <v xml:space="preserve">Fourniture , pose et essai du disjoncteur DC 63 A – 2P 600 -1000V DC </v>
      </c>
      <c r="C33" s="52" t="str">
        <f>'BPU '!C43</f>
        <v>pc</v>
      </c>
      <c r="D33" s="102">
        <v>0</v>
      </c>
      <c r="E33" s="113">
        <f>'BPU '!D43</f>
        <v>0</v>
      </c>
      <c r="F33" s="115">
        <f t="shared" si="0"/>
        <v>0</v>
      </c>
    </row>
    <row r="34" spans="1:6" s="83" customFormat="1">
      <c r="A34" s="90" t="str">
        <f>'BPU '!A44</f>
        <v>5.5</v>
      </c>
      <c r="B34" s="87" t="str">
        <f>'BPU '!B44</f>
        <v>Fourniture , pose et essai du Parafoudre SPD 700-1000VDC20kA type 2</v>
      </c>
      <c r="C34" s="52" t="str">
        <f>'BPU '!C44</f>
        <v>pc</v>
      </c>
      <c r="D34" s="102">
        <v>1</v>
      </c>
      <c r="E34" s="113">
        <f>'BPU '!D44</f>
        <v>0</v>
      </c>
      <c r="F34" s="115">
        <f t="shared" si="0"/>
        <v>0</v>
      </c>
    </row>
    <row r="35" spans="1:6" s="83" customFormat="1">
      <c r="A35" s="90" t="str">
        <f>'BPU '!A45</f>
        <v>5.6</v>
      </c>
      <c r="B35" s="87" t="str">
        <f>'BPU '!B45</f>
        <v xml:space="preserve">Fourniture , pose et essai d'unporte fusible et fusible  DC 150 A </v>
      </c>
      <c r="C35" s="52" t="str">
        <f>'BPU '!C45</f>
        <v>pc</v>
      </c>
      <c r="D35" s="102">
        <v>1</v>
      </c>
      <c r="E35" s="113">
        <f>'BPU '!D45</f>
        <v>0</v>
      </c>
      <c r="F35" s="115">
        <f t="shared" si="0"/>
        <v>0</v>
      </c>
    </row>
    <row r="36" spans="1:6" s="83" customFormat="1">
      <c r="A36" s="90" t="str">
        <f>'BPU '!A46</f>
        <v>5.7</v>
      </c>
      <c r="B36" s="87" t="str">
        <f>'BPU '!B46</f>
        <v xml:space="preserve">Fourniture , pose et essai d'unporte fusible et fusible  DC 300 A </v>
      </c>
      <c r="C36" s="52" t="str">
        <f>'BPU '!C46</f>
        <v>pc</v>
      </c>
      <c r="D36" s="102">
        <v>0</v>
      </c>
      <c r="E36" s="113">
        <f>'BPU '!D46</f>
        <v>0</v>
      </c>
      <c r="F36" s="115">
        <f t="shared" si="0"/>
        <v>0</v>
      </c>
    </row>
    <row r="37" spans="1:6" s="83" customFormat="1">
      <c r="A37" s="90" t="str">
        <f>'BPU '!A47</f>
        <v>5.8</v>
      </c>
      <c r="B37" s="87" t="str">
        <f>'BPU '!B47</f>
        <v>Fourniture , pose et essai du disjoncteur DC 160A</v>
      </c>
      <c r="C37" s="52" t="str">
        <f>'BPU '!C47</f>
        <v>pc</v>
      </c>
      <c r="D37" s="102">
        <v>1</v>
      </c>
      <c r="E37" s="113">
        <f>'BPU '!D47</f>
        <v>0</v>
      </c>
      <c r="F37" s="115">
        <f t="shared" si="0"/>
        <v>0</v>
      </c>
    </row>
    <row r="38" spans="1:6" s="83" customFormat="1">
      <c r="A38" s="90" t="str">
        <f>'BPU '!A48</f>
        <v>5.9</v>
      </c>
      <c r="B38" s="87" t="str">
        <f>'BPU '!B48</f>
        <v>Fourniture , pose et essai du disjoncteur DC 300A</v>
      </c>
      <c r="C38" s="52" t="str">
        <f>'BPU '!C48</f>
        <v>pc</v>
      </c>
      <c r="D38" s="102">
        <v>0</v>
      </c>
      <c r="E38" s="113">
        <f>'BPU '!D48</f>
        <v>0</v>
      </c>
      <c r="F38" s="115">
        <f t="shared" si="0"/>
        <v>0</v>
      </c>
    </row>
    <row r="39" spans="1:6" s="83" customFormat="1">
      <c r="A39" s="90" t="str">
        <f>'BPU '!A49</f>
        <v>5.10</v>
      </c>
      <c r="B39" s="87" t="str">
        <f>'BPU '!B49</f>
        <v xml:space="preserve">Fourniture , pose et essai du disjoncteur AC 32A </v>
      </c>
      <c r="C39" s="52" t="str">
        <f>'BPU '!C49</f>
        <v>pc</v>
      </c>
      <c r="D39" s="102">
        <v>2</v>
      </c>
      <c r="E39" s="113">
        <f>'BPU '!D49</f>
        <v>0</v>
      </c>
      <c r="F39" s="115">
        <f t="shared" si="0"/>
        <v>0</v>
      </c>
    </row>
    <row r="40" spans="1:6" s="83" customFormat="1">
      <c r="A40" s="90" t="str">
        <f>'BPU '!A50</f>
        <v>5.11</v>
      </c>
      <c r="B40" s="87" t="str">
        <f>'BPU '!B50</f>
        <v xml:space="preserve">Fourniture , pose et essai du disjoncteur AC 63A </v>
      </c>
      <c r="C40" s="52" t="str">
        <f>'BPU '!C50</f>
        <v>pc</v>
      </c>
      <c r="D40" s="102">
        <v>0</v>
      </c>
      <c r="E40" s="113">
        <f>'BPU '!D50</f>
        <v>0</v>
      </c>
      <c r="F40" s="115">
        <f t="shared" si="0"/>
        <v>0</v>
      </c>
    </row>
    <row r="41" spans="1:6" s="83" customFormat="1">
      <c r="A41" s="90" t="str">
        <f>'BPU '!A51</f>
        <v>5.12</v>
      </c>
      <c r="B41" s="87" t="str">
        <f>'BPU '!B51</f>
        <v>Fourniture , pose et essai d'un inverseur 63A</v>
      </c>
      <c r="C41" s="52" t="str">
        <f>'BPU '!C51</f>
        <v>pc</v>
      </c>
      <c r="D41" s="102">
        <v>1</v>
      </c>
      <c r="E41" s="113">
        <f>'BPU '!D51</f>
        <v>0</v>
      </c>
      <c r="F41" s="115">
        <f t="shared" si="0"/>
        <v>0</v>
      </c>
    </row>
    <row r="42" spans="1:6" s="84" customFormat="1" ht="43.2">
      <c r="A42" s="16" t="str">
        <f>'BPU '!A52</f>
        <v>6.0</v>
      </c>
      <c r="B42" s="97" t="str">
        <f>'BPU '!B52</f>
        <v>Support des batteries et modules solaires: Le poste comprend la fabrication , la fourniture et la pose des supports  pour les batteries et les modules PV.</v>
      </c>
      <c r="C42" s="49"/>
      <c r="D42" s="103"/>
      <c r="E42" s="114"/>
      <c r="F42" s="115"/>
    </row>
    <row r="43" spans="1:6" s="84" customFormat="1" ht="28.8">
      <c r="A43" s="16" t="str">
        <f>'BPU '!A53</f>
        <v>6.1</v>
      </c>
      <c r="B43" s="97" t="str">
        <f>'BPU '!B53</f>
        <v>Support des batteries: Le poste comprend la fabrication , la fourniture et la pose d'un rack  métallique pour les batteries.</v>
      </c>
      <c r="C43" s="49"/>
      <c r="D43" s="103"/>
      <c r="E43" s="114"/>
      <c r="F43" s="115"/>
    </row>
    <row r="44" spans="1:6" s="83" customFormat="1">
      <c r="A44" s="90" t="str">
        <f>'BPU '!A60</f>
        <v>6.1.7</v>
      </c>
      <c r="B44" s="87" t="str">
        <f>'BPU '!B60</f>
        <v>CFA KAMENGE</v>
      </c>
      <c r="C44" s="52" t="str">
        <f>'BPU '!C60</f>
        <v>ff</v>
      </c>
      <c r="D44" s="102">
        <v>1</v>
      </c>
      <c r="E44" s="113">
        <f>'BPU '!D60</f>
        <v>0</v>
      </c>
      <c r="F44" s="115">
        <f t="shared" si="0"/>
        <v>0</v>
      </c>
    </row>
    <row r="45" spans="1:6" s="84" customFormat="1" ht="43.2">
      <c r="A45" s="16" t="str">
        <f>'BPU '!A65</f>
        <v>6.2</v>
      </c>
      <c r="B45" s="97" t="str">
        <f>'BPU '!B65</f>
        <v>Support des panneaux : Le poste comprend la fourniture et la pose d'une structure de support réalisée en aluminium anodisé ou en acier galvanisé à chaud, présentant une haute résistance à la corrosion</v>
      </c>
      <c r="C45" s="49"/>
      <c r="D45" s="103"/>
      <c r="E45" s="114"/>
      <c r="F45" s="115"/>
    </row>
    <row r="46" spans="1:6" s="83" customFormat="1">
      <c r="A46" s="90" t="str">
        <f>'BPU '!A72</f>
        <v>6.2.7</v>
      </c>
      <c r="B46" s="87" t="str">
        <f>'BPU '!B72</f>
        <v>CFA KAMENGE</v>
      </c>
      <c r="C46" s="52" t="str">
        <f>'BPU '!C72</f>
        <v>ff</v>
      </c>
      <c r="D46" s="102">
        <v>1</v>
      </c>
      <c r="E46" s="113">
        <f>'BPU '!D72</f>
        <v>0</v>
      </c>
      <c r="F46" s="115">
        <f t="shared" si="0"/>
        <v>0</v>
      </c>
    </row>
    <row r="47" spans="1:6" s="84" customFormat="1" ht="43.2">
      <c r="A47" s="16" t="str">
        <f>'BPU '!A77</f>
        <v>6.3</v>
      </c>
      <c r="B47" s="97" t="str">
        <f>'BPU '!B77</f>
        <v xml:space="preserve">Chemin de circulation: Le poste comprend la fourniture et la pose sur le toit des passerelles antidérapantes en aluminium ou acier galvanisé pour maintenance solaire </v>
      </c>
      <c r="C47" s="49"/>
      <c r="D47" s="103"/>
      <c r="E47" s="114"/>
      <c r="F47" s="115"/>
    </row>
    <row r="48" spans="1:6" s="83" customFormat="1">
      <c r="A48" s="90" t="str">
        <f>'BPU '!A84</f>
        <v>6.3.7</v>
      </c>
      <c r="B48" s="87" t="str">
        <f>'BPU '!B84</f>
        <v>CFA KAMENGE</v>
      </c>
      <c r="C48" s="52" t="str">
        <f>'BPU '!C84</f>
        <v>ff</v>
      </c>
      <c r="D48" s="102">
        <v>1</v>
      </c>
      <c r="E48" s="113">
        <f>'BPU '!D84</f>
        <v>0</v>
      </c>
      <c r="F48" s="115">
        <f t="shared" ref="F48:F82" si="1">D48*E48</f>
        <v>0</v>
      </c>
    </row>
    <row r="49" spans="1:6" s="84" customFormat="1">
      <c r="A49" s="49"/>
      <c r="B49" s="76" t="s">
        <v>204</v>
      </c>
      <c r="C49" s="49"/>
      <c r="D49" s="103"/>
      <c r="E49" s="114"/>
      <c r="F49" s="116">
        <f>SUBTOTAL(9,F5:F48)</f>
        <v>0</v>
      </c>
    </row>
    <row r="50" spans="1:6" s="84" customFormat="1">
      <c r="A50" s="27"/>
      <c r="B50" s="96" t="str">
        <f>'BPU '!B89</f>
        <v>MISE AUX NORMES ELECTRIQUES</v>
      </c>
      <c r="C50" s="49"/>
      <c r="D50" s="106"/>
      <c r="E50" s="88"/>
      <c r="F50" s="115"/>
    </row>
    <row r="51" spans="1:6" s="84" customFormat="1">
      <c r="A51" s="27" t="str">
        <f>'BPU '!A90</f>
        <v>7.0</v>
      </c>
      <c r="B51" s="96" t="str">
        <f>'BPU '!B90</f>
        <v>Luminaires</v>
      </c>
      <c r="C51" s="49"/>
      <c r="D51" s="107"/>
      <c r="E51" s="114"/>
      <c r="F51" s="115"/>
    </row>
    <row r="52" spans="1:6" s="83" customFormat="1">
      <c r="A52" s="91" t="str">
        <f>'BPU '!A91</f>
        <v>7.1</v>
      </c>
      <c r="B52" s="94" t="str">
        <f>'BPU '!B91</f>
        <v>Luminaires :Douille Murale/Plafond E27 avec ampoule  LED 13W</v>
      </c>
      <c r="C52" s="52" t="str">
        <f>'BPU '!C91</f>
        <v>pce</v>
      </c>
      <c r="D52" s="108">
        <v>15</v>
      </c>
      <c r="E52" s="113">
        <f>'BPU '!D91</f>
        <v>0</v>
      </c>
      <c r="F52" s="115">
        <f t="shared" si="1"/>
        <v>0</v>
      </c>
    </row>
    <row r="53" spans="1:6" s="84" customFormat="1">
      <c r="A53" s="91" t="str">
        <f>'BPU '!A92</f>
        <v>7.2</v>
      </c>
      <c r="B53" s="94" t="str">
        <f>'BPU '!B92</f>
        <v>Luminaires type étanche : Réglette avec tube LED 16w</v>
      </c>
      <c r="C53" s="52" t="str">
        <f>'BPU '!C92</f>
        <v>pce</v>
      </c>
      <c r="D53" s="108">
        <v>4</v>
      </c>
      <c r="E53" s="113">
        <f>'BPU '!D92</f>
        <v>0</v>
      </c>
      <c r="F53" s="115">
        <f t="shared" si="1"/>
        <v>0</v>
      </c>
    </row>
    <row r="54" spans="1:6" s="84" customFormat="1">
      <c r="A54" s="27" t="str">
        <f>'BPU '!A93</f>
        <v>8.0</v>
      </c>
      <c r="B54" s="96" t="str">
        <f>'BPU '!B93</f>
        <v>prises de courant</v>
      </c>
      <c r="C54" s="49"/>
      <c r="D54" s="107"/>
      <c r="E54" s="114"/>
      <c r="F54" s="115"/>
    </row>
    <row r="55" spans="1:6" s="83" customFormat="1">
      <c r="A55" s="91" t="str">
        <f>'BPU '!A94</f>
        <v>8.1</v>
      </c>
      <c r="B55" s="94" t="str">
        <f>'BPU '!B94</f>
        <v>Prises de courant 2p+T type apparent IP 45</v>
      </c>
      <c r="C55" s="52" t="str">
        <f>'BPU '!C94</f>
        <v>pce</v>
      </c>
      <c r="D55" s="108">
        <v>0</v>
      </c>
      <c r="E55" s="113">
        <f>'BPU '!D94</f>
        <v>0</v>
      </c>
      <c r="F55" s="115">
        <f t="shared" si="1"/>
        <v>0</v>
      </c>
    </row>
    <row r="56" spans="1:6" s="83" customFormat="1">
      <c r="A56" s="91" t="str">
        <f>'BPU '!A95</f>
        <v>8.2</v>
      </c>
      <c r="B56" s="94" t="str">
        <f>'BPU '!B95</f>
        <v>Prises de courant 2p+T type encastré</v>
      </c>
      <c r="C56" s="52" t="str">
        <f>'BPU '!C95</f>
        <v>pce</v>
      </c>
      <c r="D56" s="108">
        <v>7</v>
      </c>
      <c r="E56" s="113">
        <f>'BPU '!D95</f>
        <v>0</v>
      </c>
      <c r="F56" s="115">
        <f t="shared" si="1"/>
        <v>0</v>
      </c>
    </row>
    <row r="57" spans="1:6" s="84" customFormat="1">
      <c r="A57" s="27" t="str">
        <f>'BPU '!A96</f>
        <v>9.0</v>
      </c>
      <c r="B57" s="96" t="str">
        <f>'BPU '!B96</f>
        <v xml:space="preserve">Interrupteurs </v>
      </c>
      <c r="C57" s="49"/>
      <c r="D57" s="107"/>
      <c r="E57" s="114"/>
      <c r="F57" s="115"/>
    </row>
    <row r="58" spans="1:6" s="83" customFormat="1">
      <c r="A58" s="91" t="str">
        <f>'BPU '!A97</f>
        <v>9.1</v>
      </c>
      <c r="B58" s="94" t="str">
        <f>'BPU '!B97</f>
        <v>Simple Allumage type apparent IP 45</v>
      </c>
      <c r="C58" s="52" t="str">
        <f>'BPU '!C97</f>
        <v>pce</v>
      </c>
      <c r="D58" s="108">
        <v>0</v>
      </c>
      <c r="E58" s="113">
        <f>'BPU '!D97</f>
        <v>0</v>
      </c>
      <c r="F58" s="115">
        <f t="shared" si="1"/>
        <v>0</v>
      </c>
    </row>
    <row r="59" spans="1:6" s="83" customFormat="1">
      <c r="A59" s="91" t="str">
        <f>'BPU '!A98</f>
        <v>9.2</v>
      </c>
      <c r="B59" s="94" t="str">
        <f>'BPU '!B98</f>
        <v>Simple Allumage type encastré</v>
      </c>
      <c r="C59" s="52" t="str">
        <f>'BPU '!C98</f>
        <v>pce</v>
      </c>
      <c r="D59" s="108">
        <v>8</v>
      </c>
      <c r="E59" s="113">
        <f>'BPU '!D98</f>
        <v>0</v>
      </c>
      <c r="F59" s="115">
        <f t="shared" si="1"/>
        <v>0</v>
      </c>
    </row>
    <row r="60" spans="1:6" s="83" customFormat="1">
      <c r="A60" s="91" t="str">
        <f>'BPU '!A99</f>
        <v>9.3</v>
      </c>
      <c r="B60" s="94" t="str">
        <f>'BPU '!B99</f>
        <v>Va et vient type encastré</v>
      </c>
      <c r="C60" s="52" t="str">
        <f>'BPU '!C99</f>
        <v>pce</v>
      </c>
      <c r="D60" s="108">
        <v>0</v>
      </c>
      <c r="E60" s="113">
        <f>'BPU '!D99</f>
        <v>0</v>
      </c>
      <c r="F60" s="115">
        <f t="shared" si="1"/>
        <v>0</v>
      </c>
    </row>
    <row r="61" spans="1:6" s="84" customFormat="1">
      <c r="A61" s="27" t="str">
        <f>'BPU '!A100</f>
        <v>10.0</v>
      </c>
      <c r="B61" s="96" t="str">
        <f>'BPU '!B100</f>
        <v>Protection auxilliaire</v>
      </c>
      <c r="C61" s="49"/>
      <c r="D61" s="107"/>
      <c r="E61" s="114"/>
      <c r="F61" s="115">
        <f t="shared" si="1"/>
        <v>0</v>
      </c>
    </row>
    <row r="62" spans="1:6" s="83" customFormat="1">
      <c r="A62" s="91" t="str">
        <f>'BPU '!A101</f>
        <v>10.1</v>
      </c>
      <c r="B62" s="94" t="str">
        <f>'BPU '!B101</f>
        <v>Fourniture , pose et essai d'un interrupteur differentiel 32A 30mA</v>
      </c>
      <c r="C62" s="52" t="str">
        <f>'BPU '!C101</f>
        <v>pce</v>
      </c>
      <c r="D62" s="108">
        <v>2</v>
      </c>
      <c r="E62" s="113">
        <f>'BPU '!D101</f>
        <v>0</v>
      </c>
      <c r="F62" s="115">
        <f t="shared" si="1"/>
        <v>0</v>
      </c>
    </row>
    <row r="63" spans="1:6" s="84" customFormat="1">
      <c r="A63" s="91" t="str">
        <f>'BPU '!A102</f>
        <v>10.2</v>
      </c>
      <c r="B63" s="94" t="str">
        <f>'BPU '!B102</f>
        <v>Fourniture , pose et essai d'un interrupteur differentiel 63A 30mA</v>
      </c>
      <c r="C63" s="52" t="str">
        <f>'BPU '!C102</f>
        <v>pce</v>
      </c>
      <c r="D63" s="109">
        <v>0</v>
      </c>
      <c r="E63" s="113">
        <f>'BPU '!D102</f>
        <v>0</v>
      </c>
      <c r="F63" s="115">
        <f t="shared" si="1"/>
        <v>0</v>
      </c>
    </row>
    <row r="64" spans="1:6" s="83" customFormat="1">
      <c r="A64" s="91" t="str">
        <f>'BPU '!A103</f>
        <v>10.3</v>
      </c>
      <c r="B64" s="94" t="str">
        <f>'BPU '!B103</f>
        <v xml:space="preserve">Fourniture , pose et essai du disjoncteur AC 10A </v>
      </c>
      <c r="C64" s="52" t="str">
        <f>'BPU '!C103</f>
        <v>pce</v>
      </c>
      <c r="D64" s="109">
        <v>3</v>
      </c>
      <c r="E64" s="113">
        <f>'BPU '!D103</f>
        <v>0</v>
      </c>
      <c r="F64" s="115">
        <f t="shared" si="1"/>
        <v>0</v>
      </c>
    </row>
    <row r="65" spans="1:6" s="84" customFormat="1">
      <c r="A65" s="91" t="str">
        <f>'BPU '!A104</f>
        <v>10.4</v>
      </c>
      <c r="B65" s="94" t="str">
        <f>'BPU '!B104</f>
        <v xml:space="preserve">Fourniture , pose et essai du disjoncteur AC 16A </v>
      </c>
      <c r="C65" s="52" t="str">
        <f>'BPU '!C104</f>
        <v>pce</v>
      </c>
      <c r="D65" s="108">
        <v>1</v>
      </c>
      <c r="E65" s="113">
        <f>'BPU '!D104</f>
        <v>0</v>
      </c>
      <c r="F65" s="115">
        <f t="shared" si="1"/>
        <v>0</v>
      </c>
    </row>
    <row r="66" spans="1:6" s="84" customFormat="1">
      <c r="A66" s="27" t="str">
        <f>'BPU '!A105</f>
        <v>11.0</v>
      </c>
      <c r="B66" s="96" t="str">
        <f>'BPU '!B105</f>
        <v>Parafoudre Modulaire</v>
      </c>
      <c r="C66" s="49"/>
      <c r="D66" s="107"/>
      <c r="E66" s="114"/>
      <c r="F66" s="115"/>
    </row>
    <row r="67" spans="1:6" s="84" customFormat="1">
      <c r="A67" s="91" t="str">
        <f>'BPU '!A106</f>
        <v>11.1</v>
      </c>
      <c r="B67" s="94" t="str">
        <f>'BPU '!B106</f>
        <v>Fourniture, pose et essais d'un parafoudre Modulaire 275V10-20kA type 2</v>
      </c>
      <c r="C67" s="52" t="str">
        <f>'BPU '!C106</f>
        <v>pce</v>
      </c>
      <c r="D67" s="108">
        <v>2</v>
      </c>
      <c r="E67" s="113">
        <f>'BPU '!D106</f>
        <v>0</v>
      </c>
      <c r="F67" s="115">
        <f t="shared" si="1"/>
        <v>0</v>
      </c>
    </row>
    <row r="68" spans="1:6" s="84" customFormat="1">
      <c r="A68" s="27" t="str">
        <f>'BPU '!A107</f>
        <v>12.0</v>
      </c>
      <c r="B68" s="96" t="str">
        <f>'BPU '!B107</f>
        <v>Système de Mise à la terre</v>
      </c>
      <c r="C68" s="49"/>
      <c r="D68" s="107"/>
      <c r="E68" s="114"/>
      <c r="F68" s="115"/>
    </row>
    <row r="69" spans="1:6" s="83" customFormat="1" ht="28.8">
      <c r="A69" s="91" t="str">
        <f>'BPU '!A108</f>
        <v>12.1</v>
      </c>
      <c r="B69" s="94" t="str">
        <f>'BPU '!B108</f>
        <v xml:space="preserve">Accessoires connexes permettant d’obtenir une résistance de terre inférieure ou égale à 10 Ω </v>
      </c>
      <c r="C69" s="52" t="str">
        <f>'BPU '!C108</f>
        <v>ff</v>
      </c>
      <c r="D69" s="108">
        <v>1</v>
      </c>
      <c r="E69" s="113">
        <f>'BPU '!D108</f>
        <v>0</v>
      </c>
      <c r="F69" s="115">
        <f t="shared" si="1"/>
        <v>0</v>
      </c>
    </row>
    <row r="70" spans="1:6" s="84" customFormat="1">
      <c r="A70" s="27" t="str">
        <f>'BPU '!A109</f>
        <v>13.0</v>
      </c>
      <c r="B70" s="96" t="str">
        <f>'BPU '!B109</f>
        <v>Paratonnerre</v>
      </c>
      <c r="C70" s="49"/>
      <c r="D70" s="107"/>
      <c r="E70" s="114"/>
      <c r="F70" s="115"/>
    </row>
    <row r="71" spans="1:6" s="83" customFormat="1" ht="28.8">
      <c r="A71" s="91" t="str">
        <f>'BPU '!A110</f>
        <v>13.1</v>
      </c>
      <c r="B71" s="94" t="str">
        <f>'BPU '!B110</f>
        <v>Fourniture et installation sur mât  d'un paratonnerre TYPe PDA Rayon d'action &gt; 100m</v>
      </c>
      <c r="C71" s="52" t="str">
        <f>'BPU '!C110</f>
        <v>ff</v>
      </c>
      <c r="D71" s="108">
        <v>1</v>
      </c>
      <c r="E71" s="113">
        <f>'BPU '!D110</f>
        <v>0</v>
      </c>
      <c r="F71" s="115">
        <f t="shared" si="1"/>
        <v>0</v>
      </c>
    </row>
    <row r="72" spans="1:6" s="84" customFormat="1">
      <c r="A72" s="27" t="str">
        <f>'BPU '!A111</f>
        <v>14.0</v>
      </c>
      <c r="B72" s="96" t="str">
        <f>'BPU '!B111</f>
        <v>Câblage et filerie des circuits terminaux</v>
      </c>
      <c r="C72" s="49"/>
      <c r="D72" s="107"/>
      <c r="E72" s="114"/>
      <c r="F72" s="115"/>
    </row>
    <row r="73" spans="1:6" s="83" customFormat="1">
      <c r="A73" s="91" t="str">
        <f>'BPU '!A112</f>
        <v>14.1</v>
      </c>
      <c r="B73" s="94" t="str">
        <f>'BPU '!B112</f>
        <v>Fourniture et pose du câble 4x4mm² + T</v>
      </c>
      <c r="C73" s="52" t="str">
        <f>'BPU '!C112</f>
        <v>ml</v>
      </c>
      <c r="D73" s="109">
        <v>50</v>
      </c>
      <c r="E73" s="113">
        <f>'BPU '!D112</f>
        <v>0</v>
      </c>
      <c r="F73" s="115">
        <f t="shared" si="1"/>
        <v>0</v>
      </c>
    </row>
    <row r="74" spans="1:6" s="83" customFormat="1">
      <c r="A74" s="91" t="str">
        <f>'BPU '!A113</f>
        <v>14.2</v>
      </c>
      <c r="B74" s="94" t="str">
        <f>'BPU '!B113</f>
        <v>Fourniture et pose du câble 3x2.5mm²</v>
      </c>
      <c r="C74" s="52" t="str">
        <f>'BPU '!C113</f>
        <v>ml</v>
      </c>
      <c r="D74" s="108">
        <v>100</v>
      </c>
      <c r="E74" s="113">
        <f>'BPU '!D113</f>
        <v>0</v>
      </c>
      <c r="F74" s="115">
        <f t="shared" si="1"/>
        <v>0</v>
      </c>
    </row>
    <row r="75" spans="1:6" s="83" customFormat="1">
      <c r="A75" s="91" t="str">
        <f>'BPU '!A114</f>
        <v>14.3</v>
      </c>
      <c r="B75" s="94" t="str">
        <f>'BPU '!B114</f>
        <v>Fourniture et pose du câble 3x1.5mm²</v>
      </c>
      <c r="C75" s="52" t="str">
        <f>'BPU '!C114</f>
        <v>ml</v>
      </c>
      <c r="D75" s="108">
        <v>100</v>
      </c>
      <c r="E75" s="113">
        <f>'BPU '!D114</f>
        <v>0</v>
      </c>
      <c r="F75" s="115">
        <f t="shared" si="1"/>
        <v>0</v>
      </c>
    </row>
    <row r="76" spans="1:6" s="84" customFormat="1">
      <c r="A76" s="27" t="str">
        <f>'BPU '!A115</f>
        <v>15.0</v>
      </c>
      <c r="B76" s="96" t="str">
        <f>'BPU '!B115</f>
        <v>Accessoires de canalisation et jonction</v>
      </c>
      <c r="C76" s="49"/>
      <c r="D76" s="107"/>
      <c r="E76" s="114"/>
      <c r="F76" s="116"/>
    </row>
    <row r="77" spans="1:6" s="84" customFormat="1">
      <c r="A77" s="91" t="str">
        <f>'BPU '!A116</f>
        <v>15.1</v>
      </c>
      <c r="B77" s="94" t="str">
        <f>'BPU '!B116</f>
        <v>Gaine rigide ou(PVC) 3/4 " et accessoires</v>
      </c>
      <c r="C77" s="52" t="str">
        <f>'BPU '!C116</f>
        <v>pce</v>
      </c>
      <c r="D77" s="108">
        <v>10</v>
      </c>
      <c r="E77" s="113">
        <f>'BPU '!D116</f>
        <v>0</v>
      </c>
      <c r="F77" s="115">
        <f t="shared" si="1"/>
        <v>0</v>
      </c>
    </row>
    <row r="78" spans="1:6" s="83" customFormat="1">
      <c r="A78" s="91" t="str">
        <f>'BPU '!A117</f>
        <v>15.2</v>
      </c>
      <c r="B78" s="94" t="str">
        <f>'BPU '!B117</f>
        <v xml:space="preserve">Boite de jonction 150x110x70mm apparent  et accessoires </v>
      </c>
      <c r="C78" s="52" t="str">
        <f>'BPU '!C117</f>
        <v>pce</v>
      </c>
      <c r="D78" s="108">
        <v>0</v>
      </c>
      <c r="E78" s="113">
        <f>'BPU '!D117</f>
        <v>0</v>
      </c>
      <c r="F78" s="115">
        <f t="shared" si="1"/>
        <v>0</v>
      </c>
    </row>
    <row r="79" spans="1:6" s="83" customFormat="1">
      <c r="A79" s="91" t="str">
        <f>'BPU '!A118</f>
        <v>15.3</v>
      </c>
      <c r="B79" s="94" t="str">
        <f>'BPU '!B118</f>
        <v xml:space="preserve">Boite de jonction 160x130x70mm encastré et accessoires </v>
      </c>
      <c r="C79" s="52" t="str">
        <f>'BPU '!C118</f>
        <v>pce</v>
      </c>
      <c r="D79" s="108">
        <v>0</v>
      </c>
      <c r="E79" s="113">
        <f>'BPU '!D118</f>
        <v>0</v>
      </c>
      <c r="F79" s="115">
        <f t="shared" si="1"/>
        <v>0</v>
      </c>
    </row>
    <row r="80" spans="1:6" s="83" customFormat="1">
      <c r="A80" s="91" t="str">
        <f>'BPU '!A119</f>
        <v>15.4</v>
      </c>
      <c r="B80" s="94" t="str">
        <f>'BPU '!B119</f>
        <v>Boite d'encastrement</v>
      </c>
      <c r="C80" s="52" t="str">
        <f>'BPU '!C119</f>
        <v>pce</v>
      </c>
      <c r="D80" s="108">
        <v>15</v>
      </c>
      <c r="E80" s="113">
        <f>'BPU '!D119</f>
        <v>0</v>
      </c>
      <c r="F80" s="115">
        <f t="shared" si="1"/>
        <v>0</v>
      </c>
    </row>
    <row r="81" spans="1:6" s="84" customFormat="1">
      <c r="A81" s="27" t="str">
        <f>'BPU '!A120</f>
        <v>16.0</v>
      </c>
      <c r="B81" s="96" t="str">
        <f>'BPU '!B120</f>
        <v xml:space="preserve"> Maintenance</v>
      </c>
      <c r="C81" s="52"/>
      <c r="D81" s="107"/>
      <c r="E81" s="113"/>
      <c r="F81" s="115"/>
    </row>
    <row r="82" spans="1:6" s="83" customFormat="1">
      <c r="A82" s="91" t="str">
        <f>'BPU '!A121</f>
        <v>16.1</v>
      </c>
      <c r="B82" s="94" t="str">
        <f>'BPU '!B121</f>
        <v>Fourniture d'un set d'outil de Maintenance</v>
      </c>
      <c r="C82" s="52" t="str">
        <f>'BPU '!C121</f>
        <v>pce</v>
      </c>
      <c r="D82" s="108">
        <v>1</v>
      </c>
      <c r="E82" s="113">
        <f>'BPU '!D121</f>
        <v>0</v>
      </c>
      <c r="F82" s="115">
        <f t="shared" si="1"/>
        <v>0</v>
      </c>
    </row>
    <row r="83" spans="1:6" s="83" customFormat="1">
      <c r="A83" s="6"/>
      <c r="B83" s="67" t="s">
        <v>205</v>
      </c>
      <c r="C83" s="31"/>
      <c r="D83" s="107"/>
      <c r="E83" s="114"/>
      <c r="F83" s="116">
        <f>SUBTOTAL(9,F50:F82)</f>
        <v>0</v>
      </c>
    </row>
    <row r="84" spans="1:6" s="83" customFormat="1">
      <c r="A84" s="6"/>
      <c r="B84" s="67" t="s">
        <v>207</v>
      </c>
      <c r="C84" s="31"/>
      <c r="D84" s="107"/>
      <c r="E84" s="114"/>
      <c r="F84" s="116">
        <f>F49+F83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256D-F176-4604-A4CB-53D154CB57F0}">
  <sheetPr>
    <tabColor theme="9" tint="-0.249977111117893"/>
  </sheetPr>
  <dimension ref="A1:F84"/>
  <sheetViews>
    <sheetView topLeftCell="A60" workbookViewId="0">
      <selection activeCell="J85" sqref="J85"/>
    </sheetView>
  </sheetViews>
  <sheetFormatPr baseColWidth="10" defaultRowHeight="14.4"/>
  <cols>
    <col min="1" max="1" width="7.33203125" bestFit="1" customWidth="1"/>
    <col min="2" max="2" width="67" style="95" customWidth="1"/>
    <col min="3" max="3" width="6" bestFit="1" customWidth="1"/>
    <col min="4" max="4" width="8.88671875" bestFit="1" customWidth="1"/>
    <col min="5" max="5" width="9.5546875" customWidth="1"/>
  </cols>
  <sheetData>
    <row r="1" spans="1:6">
      <c r="A1" s="89"/>
      <c r="B1" s="93" t="s">
        <v>71</v>
      </c>
      <c r="C1" s="86"/>
      <c r="D1" s="86"/>
      <c r="E1" s="15"/>
    </row>
    <row r="2" spans="1:6" s="83" customFormat="1" ht="28.8">
      <c r="A2" s="16" t="str">
        <f>'BPU '!A2</f>
        <v>N°</v>
      </c>
      <c r="B2" s="97" t="str">
        <f>'BPU '!B2</f>
        <v>DESIGNATION DES OUVRAGES</v>
      </c>
      <c r="C2" s="49" t="str">
        <f>'BPU '!C2</f>
        <v>Unité</v>
      </c>
      <c r="D2" s="99" t="s">
        <v>117</v>
      </c>
      <c r="E2" s="66" t="s">
        <v>118</v>
      </c>
      <c r="F2" s="66" t="s">
        <v>119</v>
      </c>
    </row>
    <row r="3" spans="1:6" s="84" customFormat="1">
      <c r="A3" s="16"/>
      <c r="B3" s="97" t="str">
        <f>'BPU '!B3</f>
        <v>BACK UP SOLAIRE</v>
      </c>
      <c r="C3" s="49"/>
      <c r="D3" s="92"/>
      <c r="E3" s="92"/>
      <c r="F3" s="100"/>
    </row>
    <row r="4" spans="1:6" s="84" customFormat="1" ht="57.6">
      <c r="A4" s="16" t="str">
        <f>'BPU '!A4</f>
        <v>0.0</v>
      </c>
      <c r="B4" s="97" t="str">
        <f>'BPU '!B4</f>
        <v xml:space="preserve">Transport,installation et nettoyage de chantier : comprend les frais de transport du matériel à partir des entrepôts de Bujumbura vers les lieux de travail,installation de chantier, nettoyage après travaux et les frais de facilitation sur terrain. </v>
      </c>
      <c r="C4" s="49"/>
      <c r="D4" s="27"/>
      <c r="E4" s="111"/>
      <c r="F4" s="12"/>
    </row>
    <row r="5" spans="1:6" s="83" customFormat="1">
      <c r="A5" s="90" t="str">
        <f>'BPU '!A12</f>
        <v>0.8</v>
      </c>
      <c r="B5" s="87" t="str">
        <f>'BPU '!B12</f>
        <v>CEM MURWI</v>
      </c>
      <c r="C5" s="52" t="str">
        <f>'BPU '!C12</f>
        <v>ff</v>
      </c>
      <c r="D5" s="102">
        <v>1</v>
      </c>
      <c r="E5" s="113">
        <f>'BPU '!D12</f>
        <v>0</v>
      </c>
      <c r="F5" s="115">
        <f>D5*E5</f>
        <v>0</v>
      </c>
    </row>
    <row r="6" spans="1:6" s="84" customFormat="1">
      <c r="A6" s="16" t="str">
        <f>'BPU '!A16</f>
        <v>1.0</v>
      </c>
      <c r="B6" s="97" t="str">
        <f>'BPU '!B16</f>
        <v xml:space="preserve">Eléments de production </v>
      </c>
      <c r="C6" s="49"/>
      <c r="D6" s="103"/>
      <c r="E6" s="114"/>
      <c r="F6" s="115"/>
    </row>
    <row r="7" spans="1:6" s="83" customFormat="1">
      <c r="A7" s="90" t="str">
        <f>'BPU '!A17</f>
        <v>1.1</v>
      </c>
      <c r="B7" s="87" t="str">
        <f>'BPU '!B17</f>
        <v>Fourniture, pose et essais des batteries type Lithium LiFePo4 200AH/48V</v>
      </c>
      <c r="C7" s="52" t="str">
        <f>'BPU '!C17</f>
        <v>pc</v>
      </c>
      <c r="D7" s="104">
        <v>2</v>
      </c>
      <c r="E7" s="113">
        <f>'BPU '!D17</f>
        <v>0</v>
      </c>
      <c r="F7" s="115">
        <f t="shared" ref="F7:F69" si="0">D7*E7</f>
        <v>0</v>
      </c>
    </row>
    <row r="8" spans="1:6" s="83" customFormat="1">
      <c r="A8" s="90" t="str">
        <f>'BPU '!A18</f>
        <v>1.2</v>
      </c>
      <c r="B8" s="87" t="str">
        <f>'BPU '!B18</f>
        <v>Fourniture, pose et essai des panneaux solaires photovoltaique 595Wc</v>
      </c>
      <c r="C8" s="52" t="str">
        <f>'BPU '!C18</f>
        <v>pc</v>
      </c>
      <c r="D8" s="104">
        <v>7</v>
      </c>
      <c r="E8" s="113">
        <f>'BPU '!D18</f>
        <v>0</v>
      </c>
      <c r="F8" s="115">
        <f t="shared" si="0"/>
        <v>0</v>
      </c>
    </row>
    <row r="9" spans="1:6" s="83" customFormat="1" ht="28.8">
      <c r="A9" s="90" t="str">
        <f>'BPU '!A19</f>
        <v>1.3</v>
      </c>
      <c r="B9" s="87" t="str">
        <f>'BPU '!B19</f>
        <v>Fourniture, pose et essais des Convertisseurs 5KVA/48V-220V (Regulateur MPPT incorporé ou séparé)</v>
      </c>
      <c r="C9" s="52" t="str">
        <f>'BPU '!C19</f>
        <v>pc</v>
      </c>
      <c r="D9" s="104">
        <v>1</v>
      </c>
      <c r="E9" s="113">
        <f>'BPU '!D19</f>
        <v>0</v>
      </c>
      <c r="F9" s="115">
        <f t="shared" si="0"/>
        <v>0</v>
      </c>
    </row>
    <row r="10" spans="1:6" s="83" customFormat="1" ht="28.8">
      <c r="A10" s="90" t="str">
        <f>'BPU '!A20</f>
        <v>1.4</v>
      </c>
      <c r="B10" s="87" t="str">
        <f>'BPU '!B20</f>
        <v>Fourniture , pose et essai des Convertisseurs 10KVA/(48)V-220V (Regulateur MPPT incorporé ou séparé)</v>
      </c>
      <c r="C10" s="52" t="str">
        <f>'BPU '!C20</f>
        <v>pc</v>
      </c>
      <c r="D10" s="104">
        <v>0</v>
      </c>
      <c r="E10" s="113">
        <f>'BPU '!D20</f>
        <v>0</v>
      </c>
      <c r="F10" s="115">
        <f t="shared" si="0"/>
        <v>0</v>
      </c>
    </row>
    <row r="11" spans="1:6" s="83" customFormat="1" ht="28.8">
      <c r="A11" s="90" t="str">
        <f>'BPU '!A21</f>
        <v>1.5</v>
      </c>
      <c r="B11" s="87" t="str">
        <f>'BPU '!B21</f>
        <v>Fourniture , pose et essai des Convertisseurs 12KVA/(48)V-220V (Regulateur MPPT incorporé ou séparé)</v>
      </c>
      <c r="C11" s="52" t="str">
        <f>'BPU '!C21</f>
        <v>pc</v>
      </c>
      <c r="D11" s="104">
        <v>0</v>
      </c>
      <c r="E11" s="113">
        <f>'BPU '!D21</f>
        <v>0</v>
      </c>
      <c r="F11" s="115">
        <f t="shared" si="0"/>
        <v>0</v>
      </c>
    </row>
    <row r="12" spans="1:6" s="83" customFormat="1">
      <c r="A12" s="90" t="str">
        <f>'BPU '!A22</f>
        <v>1.6</v>
      </c>
      <c r="B12" s="87" t="str">
        <f>'BPU '!B22</f>
        <v>Ventilateur mural 55W-220V pour local technque</v>
      </c>
      <c r="C12" s="52" t="str">
        <f>'BPU '!C22</f>
        <v>pc</v>
      </c>
      <c r="D12" s="104">
        <v>1</v>
      </c>
      <c r="E12" s="113">
        <f>'BPU '!D22</f>
        <v>0</v>
      </c>
      <c r="F12" s="115">
        <f t="shared" si="0"/>
        <v>0</v>
      </c>
    </row>
    <row r="13" spans="1:6" s="84" customFormat="1" ht="28.8">
      <c r="A13" s="16" t="str">
        <f>'BPU '!A23</f>
        <v>2.0</v>
      </c>
      <c r="B13" s="97" t="str">
        <f>'BPU '!B23</f>
        <v>Câbles et Filerie: comprends  la fourniture,la pose et essai des câbles et filerie en DC et en AC</v>
      </c>
      <c r="C13" s="49"/>
      <c r="D13" s="103"/>
      <c r="E13" s="114"/>
      <c r="F13" s="115"/>
    </row>
    <row r="14" spans="1:6" s="83" customFormat="1">
      <c r="A14" s="90" t="str">
        <f>'BPU '!A24</f>
        <v>2.1</v>
      </c>
      <c r="B14" s="87" t="str">
        <f>'BPU '!B24</f>
        <v>Câble souple DC _1x6mm² + son soulier de cable</v>
      </c>
      <c r="C14" s="52" t="str">
        <f>'BPU '!C24</f>
        <v>ml</v>
      </c>
      <c r="D14" s="102">
        <v>30</v>
      </c>
      <c r="E14" s="113">
        <f>'BPU '!D24</f>
        <v>0</v>
      </c>
      <c r="F14" s="115">
        <f t="shared" si="0"/>
        <v>0</v>
      </c>
    </row>
    <row r="15" spans="1:6" s="83" customFormat="1">
      <c r="A15" s="90" t="str">
        <f>'BPU '!A25</f>
        <v>2.2</v>
      </c>
      <c r="B15" s="87" t="str">
        <f>'BPU '!B25</f>
        <v>Câble souple DC _1x10mm² + son soulier de cable</v>
      </c>
      <c r="C15" s="52" t="str">
        <f>'BPU '!C25</f>
        <v>ml</v>
      </c>
      <c r="D15" s="102">
        <v>4</v>
      </c>
      <c r="E15" s="113">
        <f>'BPU '!D25</f>
        <v>0</v>
      </c>
      <c r="F15" s="115">
        <f t="shared" si="0"/>
        <v>0</v>
      </c>
    </row>
    <row r="16" spans="1:6" s="83" customFormat="1">
      <c r="A16" s="90" t="str">
        <f>'BPU '!A26</f>
        <v>2.3</v>
      </c>
      <c r="B16" s="87" t="str">
        <f>'BPU '!B26</f>
        <v>Câble souple DC _1x50mm²  + son soulier de cable</v>
      </c>
      <c r="C16" s="52" t="str">
        <f>'BPU '!C26</f>
        <v>ml</v>
      </c>
      <c r="D16" s="102">
        <v>6</v>
      </c>
      <c r="E16" s="113">
        <f>'BPU '!D26</f>
        <v>0</v>
      </c>
      <c r="F16" s="115">
        <f t="shared" si="0"/>
        <v>0</v>
      </c>
    </row>
    <row r="17" spans="1:6" s="83" customFormat="1">
      <c r="A17" s="90" t="str">
        <f>'BPU '!A27</f>
        <v>2.4</v>
      </c>
      <c r="B17" s="87" t="str">
        <f>'BPU '!B27</f>
        <v>Câble souple DC _1x70mm²  + son soulier de cable</v>
      </c>
      <c r="C17" s="52" t="str">
        <f>'BPU '!C27</f>
        <v>ml</v>
      </c>
      <c r="D17" s="102">
        <v>0</v>
      </c>
      <c r="E17" s="113">
        <f>'BPU '!D27</f>
        <v>0</v>
      </c>
      <c r="F17" s="115">
        <f t="shared" si="0"/>
        <v>0</v>
      </c>
    </row>
    <row r="18" spans="1:6" s="83" customFormat="1">
      <c r="A18" s="90" t="str">
        <f>'BPU '!A28</f>
        <v>2.5</v>
      </c>
      <c r="B18" s="87" t="str">
        <f>'BPU '!B28</f>
        <v>Câble souple AC 3x 4mm²</v>
      </c>
      <c r="C18" s="52" t="str">
        <f>'BPU '!C28</f>
        <v>ml</v>
      </c>
      <c r="D18" s="102">
        <v>10</v>
      </c>
      <c r="E18" s="113">
        <f>'BPU '!D28</f>
        <v>0</v>
      </c>
      <c r="F18" s="115">
        <f t="shared" si="0"/>
        <v>0</v>
      </c>
    </row>
    <row r="19" spans="1:6" s="83" customFormat="1">
      <c r="A19" s="90" t="str">
        <f>'BPU '!A29</f>
        <v>2.6</v>
      </c>
      <c r="B19" s="87" t="str">
        <f>'BPU '!B29</f>
        <v>Câble Souple AC 3x 6mm²</v>
      </c>
      <c r="C19" s="52" t="str">
        <f>'BPU '!C29</f>
        <v>ml</v>
      </c>
      <c r="D19" s="102">
        <v>0</v>
      </c>
      <c r="E19" s="113">
        <f>'BPU '!D29</f>
        <v>0</v>
      </c>
      <c r="F19" s="115">
        <f t="shared" si="0"/>
        <v>0</v>
      </c>
    </row>
    <row r="20" spans="1:6" s="83" customFormat="1">
      <c r="A20" s="90" t="str">
        <f>'BPU '!A30</f>
        <v>2.7</v>
      </c>
      <c r="B20" s="87" t="str">
        <f>'BPU '!B30</f>
        <v xml:space="preserve">Câble 1x 16 mm2 vert-jaune de liaison équipotentielle  </v>
      </c>
      <c r="C20" s="52" t="str">
        <f>'BPU '!C30</f>
        <v>ml</v>
      </c>
      <c r="D20" s="102">
        <v>20</v>
      </c>
      <c r="E20" s="113">
        <f>'BPU '!D30</f>
        <v>0</v>
      </c>
      <c r="F20" s="115">
        <f t="shared" si="0"/>
        <v>0</v>
      </c>
    </row>
    <row r="21" spans="1:6" s="83" customFormat="1">
      <c r="A21" s="90" t="str">
        <f>'BPU '!A31</f>
        <v>2.8</v>
      </c>
      <c r="B21" s="87" t="str">
        <f>'BPU '!B31</f>
        <v xml:space="preserve">Câble 1x 25mm2 vert-jaune de liaison à la terre </v>
      </c>
      <c r="C21" s="52" t="str">
        <f>'BPU '!C31</f>
        <v>ml</v>
      </c>
      <c r="D21" s="102">
        <v>25</v>
      </c>
      <c r="E21" s="113">
        <f>'BPU '!D31</f>
        <v>0</v>
      </c>
      <c r="F21" s="115">
        <f t="shared" si="0"/>
        <v>0</v>
      </c>
    </row>
    <row r="22" spans="1:6" s="84" customFormat="1">
      <c r="A22" s="16" t="str">
        <f>'BPU '!A32</f>
        <v>3.0</v>
      </c>
      <c r="B22" s="97" t="str">
        <f>'BPU '!B32</f>
        <v>Tableau divisionnaire</v>
      </c>
      <c r="C22" s="49"/>
      <c r="D22" s="103"/>
      <c r="E22" s="114"/>
      <c r="F22" s="115"/>
    </row>
    <row r="23" spans="1:6" s="83" customFormat="1" ht="28.8">
      <c r="A23" s="90" t="str">
        <f>'BPU '!A33</f>
        <v>3.1</v>
      </c>
      <c r="B23" s="87" t="str">
        <f>'BPU '!B33</f>
        <v>Fourniture et pose de TD 1 rangées de 12 modules IP 65 équipé de rail DIN pour recevoir les équipement de protection DC</v>
      </c>
      <c r="C23" s="52" t="str">
        <f>'BPU '!C33</f>
        <v>pc</v>
      </c>
      <c r="D23" s="102">
        <v>1</v>
      </c>
      <c r="E23" s="113">
        <f>'BPU '!D33</f>
        <v>0</v>
      </c>
      <c r="F23" s="115">
        <f t="shared" si="0"/>
        <v>0</v>
      </c>
    </row>
    <row r="24" spans="1:6" s="83" customFormat="1" ht="28.8">
      <c r="A24" s="90" t="str">
        <f>'BPU '!A34</f>
        <v>3.2</v>
      </c>
      <c r="B24" s="87" t="str">
        <f>'BPU '!B34</f>
        <v>Fourniture et pose de TD 1 rangées de 12 modules IP 65 équipé de rail DIN pour recevoir les équipement de protection AC</v>
      </c>
      <c r="C24" s="52" t="str">
        <f>'BPU '!C34</f>
        <v>pc</v>
      </c>
      <c r="D24" s="102">
        <v>0</v>
      </c>
      <c r="E24" s="113">
        <f>'BPU '!D34</f>
        <v>0</v>
      </c>
      <c r="F24" s="115">
        <f t="shared" si="0"/>
        <v>0</v>
      </c>
    </row>
    <row r="25" spans="1:6" s="83" customFormat="1" ht="28.8">
      <c r="A25" s="90" t="str">
        <f>'BPU '!A35</f>
        <v>3.3</v>
      </c>
      <c r="B25" s="87" t="str">
        <f>'BPU '!B35</f>
        <v>Fourniture et pose de TD 2 rangées de 24 modules IP 65 équipé de rail DIN pour recevoir les équipement de protection AC</v>
      </c>
      <c r="C25" s="52" t="str">
        <f>'BPU '!C35</f>
        <v>pc</v>
      </c>
      <c r="D25" s="102">
        <v>1</v>
      </c>
      <c r="E25" s="113">
        <f>'BPU '!D35</f>
        <v>0</v>
      </c>
      <c r="F25" s="115">
        <f t="shared" si="0"/>
        <v>0</v>
      </c>
    </row>
    <row r="26" spans="1:6" s="84" customFormat="1">
      <c r="A26" s="16" t="str">
        <f>'BPU '!A36</f>
        <v>4.0</v>
      </c>
      <c r="B26" s="97" t="str">
        <f>'BPU '!B36</f>
        <v>Chemins de câbles</v>
      </c>
      <c r="C26" s="49"/>
      <c r="D26" s="103"/>
      <c r="E26" s="114"/>
      <c r="F26" s="115"/>
    </row>
    <row r="27" spans="1:6" s="83" customFormat="1">
      <c r="A27" s="90" t="str">
        <f>'BPU '!A37</f>
        <v>4.1</v>
      </c>
      <c r="B27" s="87" t="str">
        <f>'BPU '!B37</f>
        <v>Fourniture  et pose des goulottes 60x60mm et accessoires de fixation</v>
      </c>
      <c r="C27" s="52" t="str">
        <f>'BPU '!C37</f>
        <v>pc</v>
      </c>
      <c r="D27" s="102">
        <v>5</v>
      </c>
      <c r="E27" s="113">
        <f>'BPU '!D37</f>
        <v>0</v>
      </c>
      <c r="F27" s="115">
        <f t="shared" si="0"/>
        <v>0</v>
      </c>
    </row>
    <row r="28" spans="1:6" s="83" customFormat="1">
      <c r="A28" s="90" t="str">
        <f>'BPU '!A38</f>
        <v>4.2</v>
      </c>
      <c r="B28" s="87" t="str">
        <f>'BPU '!B38</f>
        <v>Fourniture  et pose des goulottes 38x25 et accessoires de fixation</v>
      </c>
      <c r="C28" s="52" t="str">
        <f>'BPU '!C38</f>
        <v>pc</v>
      </c>
      <c r="D28" s="102">
        <v>5</v>
      </c>
      <c r="E28" s="113">
        <f>'BPU '!D38</f>
        <v>0</v>
      </c>
      <c r="F28" s="115">
        <f t="shared" si="0"/>
        <v>0</v>
      </c>
    </row>
    <row r="29" spans="1:6" s="84" customFormat="1" ht="28.8">
      <c r="A29" s="16" t="str">
        <f>'BPU '!A39</f>
        <v>5.0</v>
      </c>
      <c r="B29" s="97" t="str">
        <f>'BPU '!B39</f>
        <v>Eléments de Protection:comprends  la fourniture,la pose et essai des fusibles et disjoncteurs  en DC et en AC</v>
      </c>
      <c r="C29" s="49"/>
      <c r="D29" s="103"/>
      <c r="E29" s="114"/>
      <c r="F29" s="115"/>
    </row>
    <row r="30" spans="1:6" s="83" customFormat="1">
      <c r="A30" s="90" t="str">
        <f>'BPU '!A40</f>
        <v>5.1</v>
      </c>
      <c r="B30" s="87" t="str">
        <f>'BPU '!B40</f>
        <v xml:space="preserve">Fourniture , pose et essai d'un porte fusible  et fusible DC 20 A – 600 -1000V DC  </v>
      </c>
      <c r="C30" s="52" t="str">
        <f>'BPU '!C40</f>
        <v>pc</v>
      </c>
      <c r="D30" s="102">
        <v>0</v>
      </c>
      <c r="E30" s="113">
        <f>'BPU '!D40</f>
        <v>0</v>
      </c>
      <c r="F30" s="115">
        <f t="shared" si="0"/>
        <v>0</v>
      </c>
    </row>
    <row r="31" spans="1:6" s="83" customFormat="1">
      <c r="A31" s="90" t="str">
        <f>'BPU '!A41</f>
        <v>5.2</v>
      </c>
      <c r="B31" s="87" t="str">
        <f>'BPU '!B41</f>
        <v xml:space="preserve">Fourniture , pose et essai du disjoncteur DC 20 A – 2P  600 -1000V DC </v>
      </c>
      <c r="C31" s="52" t="str">
        <f>'BPU '!C41</f>
        <v>pc</v>
      </c>
      <c r="D31" s="102">
        <v>1</v>
      </c>
      <c r="E31" s="113">
        <f>'BPU '!D41</f>
        <v>0</v>
      </c>
      <c r="F31" s="115">
        <f t="shared" si="0"/>
        <v>0</v>
      </c>
    </row>
    <row r="32" spans="1:6" s="83" customFormat="1">
      <c r="A32" s="90" t="str">
        <f>'BPU '!A42</f>
        <v>5.3</v>
      </c>
      <c r="B32" s="87" t="str">
        <f>'BPU '!B42</f>
        <v xml:space="preserve">Fourniture , pose et essai du disjoncteur DC 40 A – 2P 600 -1000V DC </v>
      </c>
      <c r="C32" s="52" t="str">
        <f>'BPU '!C42</f>
        <v>pc</v>
      </c>
      <c r="D32" s="102">
        <v>0</v>
      </c>
      <c r="E32" s="113">
        <f>'BPU '!D42</f>
        <v>0</v>
      </c>
      <c r="F32" s="115">
        <f t="shared" si="0"/>
        <v>0</v>
      </c>
    </row>
    <row r="33" spans="1:6" s="83" customFormat="1">
      <c r="A33" s="90" t="str">
        <f>'BPU '!A43</f>
        <v>5.4</v>
      </c>
      <c r="B33" s="87" t="str">
        <f>'BPU '!B43</f>
        <v xml:space="preserve">Fourniture , pose et essai du disjoncteur DC 63 A – 2P 600 -1000V DC </v>
      </c>
      <c r="C33" s="52" t="str">
        <f>'BPU '!C43</f>
        <v>pc</v>
      </c>
      <c r="D33" s="102">
        <v>0</v>
      </c>
      <c r="E33" s="113">
        <f>'BPU '!D43</f>
        <v>0</v>
      </c>
      <c r="F33" s="115">
        <f t="shared" si="0"/>
        <v>0</v>
      </c>
    </row>
    <row r="34" spans="1:6" s="83" customFormat="1">
      <c r="A34" s="90" t="str">
        <f>'BPU '!A44</f>
        <v>5.5</v>
      </c>
      <c r="B34" s="87" t="str">
        <f>'BPU '!B44</f>
        <v>Fourniture , pose et essai du Parafoudre SPD 700-1000VDC20kA type 2</v>
      </c>
      <c r="C34" s="52" t="str">
        <f>'BPU '!C44</f>
        <v>pc</v>
      </c>
      <c r="D34" s="102">
        <v>1</v>
      </c>
      <c r="E34" s="113">
        <f>'BPU '!D44</f>
        <v>0</v>
      </c>
      <c r="F34" s="115">
        <f t="shared" si="0"/>
        <v>0</v>
      </c>
    </row>
    <row r="35" spans="1:6" s="83" customFormat="1">
      <c r="A35" s="90" t="str">
        <f>'BPU '!A45</f>
        <v>5.6</v>
      </c>
      <c r="B35" s="87" t="str">
        <f>'BPU '!B45</f>
        <v xml:space="preserve">Fourniture , pose et essai d'unporte fusible et fusible  DC 150 A </v>
      </c>
      <c r="C35" s="52" t="str">
        <f>'BPU '!C45</f>
        <v>pc</v>
      </c>
      <c r="D35" s="102">
        <v>1</v>
      </c>
      <c r="E35" s="113">
        <f>'BPU '!D45</f>
        <v>0</v>
      </c>
      <c r="F35" s="115">
        <f t="shared" si="0"/>
        <v>0</v>
      </c>
    </row>
    <row r="36" spans="1:6" s="83" customFormat="1">
      <c r="A36" s="90" t="str">
        <f>'BPU '!A46</f>
        <v>5.7</v>
      </c>
      <c r="B36" s="87" t="str">
        <f>'BPU '!B46</f>
        <v xml:space="preserve">Fourniture , pose et essai d'unporte fusible et fusible  DC 300 A </v>
      </c>
      <c r="C36" s="52" t="str">
        <f>'BPU '!C46</f>
        <v>pc</v>
      </c>
      <c r="D36" s="102">
        <v>0</v>
      </c>
      <c r="E36" s="113">
        <f>'BPU '!D46</f>
        <v>0</v>
      </c>
      <c r="F36" s="115">
        <f t="shared" si="0"/>
        <v>0</v>
      </c>
    </row>
    <row r="37" spans="1:6" s="83" customFormat="1">
      <c r="A37" s="90" t="str">
        <f>'BPU '!A47</f>
        <v>5.8</v>
      </c>
      <c r="B37" s="87" t="str">
        <f>'BPU '!B47</f>
        <v>Fourniture , pose et essai du disjoncteur DC 160A</v>
      </c>
      <c r="C37" s="52" t="str">
        <f>'BPU '!C47</f>
        <v>pc</v>
      </c>
      <c r="D37" s="102">
        <v>1</v>
      </c>
      <c r="E37" s="113">
        <f>'BPU '!D47</f>
        <v>0</v>
      </c>
      <c r="F37" s="115">
        <f t="shared" si="0"/>
        <v>0</v>
      </c>
    </row>
    <row r="38" spans="1:6" s="83" customFormat="1">
      <c r="A38" s="90" t="str">
        <f>'BPU '!A48</f>
        <v>5.9</v>
      </c>
      <c r="B38" s="87" t="str">
        <f>'BPU '!B48</f>
        <v>Fourniture , pose et essai du disjoncteur DC 300A</v>
      </c>
      <c r="C38" s="52" t="str">
        <f>'BPU '!C48</f>
        <v>pc</v>
      </c>
      <c r="D38" s="102">
        <v>0</v>
      </c>
      <c r="E38" s="113">
        <f>'BPU '!D48</f>
        <v>0</v>
      </c>
      <c r="F38" s="115">
        <f t="shared" si="0"/>
        <v>0</v>
      </c>
    </row>
    <row r="39" spans="1:6" s="83" customFormat="1">
      <c r="A39" s="90" t="str">
        <f>'BPU '!A49</f>
        <v>5.10</v>
      </c>
      <c r="B39" s="87" t="str">
        <f>'BPU '!B49</f>
        <v xml:space="preserve">Fourniture , pose et essai du disjoncteur AC 32A </v>
      </c>
      <c r="C39" s="52" t="str">
        <f>'BPU '!C49</f>
        <v>pc</v>
      </c>
      <c r="D39" s="102">
        <v>2</v>
      </c>
      <c r="E39" s="113">
        <f>'BPU '!D49</f>
        <v>0</v>
      </c>
      <c r="F39" s="115">
        <f t="shared" si="0"/>
        <v>0</v>
      </c>
    </row>
    <row r="40" spans="1:6" s="83" customFormat="1">
      <c r="A40" s="90" t="str">
        <f>'BPU '!A50</f>
        <v>5.11</v>
      </c>
      <c r="B40" s="87" t="str">
        <f>'BPU '!B50</f>
        <v xml:space="preserve">Fourniture , pose et essai du disjoncteur AC 63A </v>
      </c>
      <c r="C40" s="52" t="str">
        <f>'BPU '!C50</f>
        <v>pc</v>
      </c>
      <c r="D40" s="102">
        <v>0</v>
      </c>
      <c r="E40" s="113">
        <f>'BPU '!D50</f>
        <v>0</v>
      </c>
      <c r="F40" s="115">
        <f t="shared" si="0"/>
        <v>0</v>
      </c>
    </row>
    <row r="41" spans="1:6" s="83" customFormat="1">
      <c r="A41" s="90" t="str">
        <f>'BPU '!A51</f>
        <v>5.12</v>
      </c>
      <c r="B41" s="87" t="str">
        <f>'BPU '!B51</f>
        <v>Fourniture , pose et essai d'un inverseur 63A</v>
      </c>
      <c r="C41" s="52" t="str">
        <f>'BPU '!C51</f>
        <v>pc</v>
      </c>
      <c r="D41" s="102">
        <v>1</v>
      </c>
      <c r="E41" s="113">
        <f>'BPU '!D51</f>
        <v>0</v>
      </c>
      <c r="F41" s="115">
        <f t="shared" si="0"/>
        <v>0</v>
      </c>
    </row>
    <row r="42" spans="1:6" s="84" customFormat="1" ht="43.2">
      <c r="A42" s="16" t="str">
        <f>'BPU '!A52</f>
        <v>6.0</v>
      </c>
      <c r="B42" s="97" t="str">
        <f>'BPU '!B52</f>
        <v>Support des batteries et modules solaires: Le poste comprend la fabrication , la fourniture et la pose des supports  pour les batteries et les modules PV.</v>
      </c>
      <c r="C42" s="49"/>
      <c r="D42" s="103"/>
      <c r="E42" s="114"/>
      <c r="F42" s="115"/>
    </row>
    <row r="43" spans="1:6" s="84" customFormat="1" ht="28.8">
      <c r="A43" s="16" t="str">
        <f>'BPU '!A53</f>
        <v>6.1</v>
      </c>
      <c r="B43" s="97" t="str">
        <f>'BPU '!B53</f>
        <v>Support des batteries: Le poste comprend la fabrication , la fourniture et la pose d'un rack  métallique pour les batteries.</v>
      </c>
      <c r="C43" s="49"/>
      <c r="D43" s="103"/>
      <c r="E43" s="114"/>
      <c r="F43" s="115"/>
    </row>
    <row r="44" spans="1:6" s="83" customFormat="1">
      <c r="A44" s="90" t="str">
        <f>'BPU '!A61</f>
        <v>6.1.8</v>
      </c>
      <c r="B44" s="87" t="str">
        <f>'BPU '!B61</f>
        <v>CEM MURWI</v>
      </c>
      <c r="C44" s="52" t="str">
        <f>'BPU '!C61</f>
        <v>ff</v>
      </c>
      <c r="D44" s="102">
        <v>1</v>
      </c>
      <c r="E44" s="113">
        <f>'BPU '!D61</f>
        <v>0</v>
      </c>
      <c r="F44" s="115">
        <f t="shared" si="0"/>
        <v>0</v>
      </c>
    </row>
    <row r="45" spans="1:6" s="84" customFormat="1" ht="43.2">
      <c r="A45" s="16" t="str">
        <f>'BPU '!A65</f>
        <v>6.2</v>
      </c>
      <c r="B45" s="97" t="str">
        <f>'BPU '!B65</f>
        <v>Support des panneaux : Le poste comprend la fourniture et la pose d'une structure de support réalisée en aluminium anodisé ou en acier galvanisé à chaud, présentant une haute résistance à la corrosion</v>
      </c>
      <c r="C45" s="49"/>
      <c r="D45" s="103"/>
      <c r="E45" s="114"/>
      <c r="F45" s="115"/>
    </row>
    <row r="46" spans="1:6" s="83" customFormat="1">
      <c r="A46" s="90" t="str">
        <f>'BPU '!A73</f>
        <v>6.2.8</v>
      </c>
      <c r="B46" s="87" t="str">
        <f>'BPU '!B73</f>
        <v>CEM MURWI</v>
      </c>
      <c r="C46" s="52" t="str">
        <f>'BPU '!C73</f>
        <v>ff</v>
      </c>
      <c r="D46" s="102">
        <v>1</v>
      </c>
      <c r="E46" s="113">
        <f>'BPU '!D73</f>
        <v>0</v>
      </c>
      <c r="F46" s="115">
        <f t="shared" si="0"/>
        <v>0</v>
      </c>
    </row>
    <row r="47" spans="1:6" s="84" customFormat="1" ht="43.2">
      <c r="A47" s="16" t="str">
        <f>'BPU '!A77</f>
        <v>6.3</v>
      </c>
      <c r="B47" s="97" t="str">
        <f>'BPU '!B77</f>
        <v xml:space="preserve">Chemin de circulation: Le poste comprend la fourniture et la pose sur le toit des passerelles antidérapantes en aluminium ou acier galvanisé pour maintenance solaire </v>
      </c>
      <c r="C47" s="49"/>
      <c r="D47" s="103"/>
      <c r="E47" s="114"/>
      <c r="F47" s="115"/>
    </row>
    <row r="48" spans="1:6" s="83" customFormat="1">
      <c r="A48" s="90" t="str">
        <f>'BPU '!A85</f>
        <v>6.3.8</v>
      </c>
      <c r="B48" s="87" t="str">
        <f>'BPU '!B85</f>
        <v>CEM MURWI</v>
      </c>
      <c r="C48" s="52" t="str">
        <f>'BPU '!C85</f>
        <v>ff</v>
      </c>
      <c r="D48" s="102">
        <v>1</v>
      </c>
      <c r="E48" s="113">
        <f>'BPU '!D85</f>
        <v>0</v>
      </c>
      <c r="F48" s="115">
        <f t="shared" si="0"/>
        <v>0</v>
      </c>
    </row>
    <row r="49" spans="1:6" s="84" customFormat="1">
      <c r="A49" s="49"/>
      <c r="B49" s="76" t="s">
        <v>204</v>
      </c>
      <c r="C49" s="49"/>
      <c r="D49" s="103"/>
      <c r="E49" s="114"/>
      <c r="F49" s="116">
        <f>SUBTOTAL(9,F5:F48)</f>
        <v>0</v>
      </c>
    </row>
    <row r="50" spans="1:6" s="84" customFormat="1">
      <c r="A50" s="27"/>
      <c r="B50" s="96" t="str">
        <f>'BPU '!B89</f>
        <v>MISE AUX NORMES ELECTRIQUES</v>
      </c>
      <c r="C50" s="49"/>
      <c r="D50" s="106"/>
      <c r="E50" s="88"/>
      <c r="F50" s="115"/>
    </row>
    <row r="51" spans="1:6" s="84" customFormat="1">
      <c r="A51" s="27" t="str">
        <f>'BPU '!A90</f>
        <v>7.0</v>
      </c>
      <c r="B51" s="96" t="str">
        <f>'BPU '!B90</f>
        <v>Luminaires</v>
      </c>
      <c r="C51" s="49"/>
      <c r="D51" s="107"/>
      <c r="E51" s="114"/>
      <c r="F51" s="115"/>
    </row>
    <row r="52" spans="1:6" s="83" customFormat="1">
      <c r="A52" s="91" t="str">
        <f>'BPU '!A91</f>
        <v>7.1</v>
      </c>
      <c r="B52" s="94" t="str">
        <f>'BPU '!B91</f>
        <v>Luminaires :Douille Murale/Plafond E27 avec ampoule  LED 13W</v>
      </c>
      <c r="C52" s="52" t="str">
        <f>'BPU '!C91</f>
        <v>pce</v>
      </c>
      <c r="D52" s="108">
        <v>23</v>
      </c>
      <c r="E52" s="113">
        <f>'BPU '!D91</f>
        <v>0</v>
      </c>
      <c r="F52" s="115">
        <f t="shared" si="0"/>
        <v>0</v>
      </c>
    </row>
    <row r="53" spans="1:6" s="84" customFormat="1">
      <c r="A53" s="91" t="str">
        <f>'BPU '!A92</f>
        <v>7.2</v>
      </c>
      <c r="B53" s="94" t="str">
        <f>'BPU '!B92</f>
        <v>Luminaires type étanche : Réglette avec tube LED 16w</v>
      </c>
      <c r="C53" s="52" t="str">
        <f>'BPU '!C92</f>
        <v>pce</v>
      </c>
      <c r="D53" s="108">
        <v>6</v>
      </c>
      <c r="E53" s="113">
        <f>'BPU '!D92</f>
        <v>0</v>
      </c>
      <c r="F53" s="115">
        <f t="shared" si="0"/>
        <v>0</v>
      </c>
    </row>
    <row r="54" spans="1:6" s="84" customFormat="1">
      <c r="A54" s="27" t="str">
        <f>'BPU '!A93</f>
        <v>8.0</v>
      </c>
      <c r="B54" s="96" t="str">
        <f>'BPU '!B93</f>
        <v>prises de courant</v>
      </c>
      <c r="C54" s="49"/>
      <c r="D54" s="107"/>
      <c r="E54" s="114"/>
      <c r="F54" s="115"/>
    </row>
    <row r="55" spans="1:6" s="83" customFormat="1">
      <c r="A55" s="91" t="str">
        <f>'BPU '!A94</f>
        <v>8.1</v>
      </c>
      <c r="B55" s="94" t="str">
        <f>'BPU '!B94</f>
        <v>Prises de courant 2p+T type apparent IP 45</v>
      </c>
      <c r="C55" s="52" t="str">
        <f>'BPU '!C94</f>
        <v>pce</v>
      </c>
      <c r="D55" s="108">
        <v>0</v>
      </c>
      <c r="E55" s="113">
        <f>'BPU '!D94</f>
        <v>0</v>
      </c>
      <c r="F55" s="115">
        <f t="shared" si="0"/>
        <v>0</v>
      </c>
    </row>
    <row r="56" spans="1:6" s="83" customFormat="1">
      <c r="A56" s="91" t="str">
        <f>'BPU '!A95</f>
        <v>8.2</v>
      </c>
      <c r="B56" s="94" t="str">
        <f>'BPU '!B95</f>
        <v>Prises de courant 2p+T type encastré</v>
      </c>
      <c r="C56" s="52" t="str">
        <f>'BPU '!C95</f>
        <v>pce</v>
      </c>
      <c r="D56" s="108">
        <v>8</v>
      </c>
      <c r="E56" s="113">
        <f>'BPU '!D95</f>
        <v>0</v>
      </c>
      <c r="F56" s="115">
        <f t="shared" si="0"/>
        <v>0</v>
      </c>
    </row>
    <row r="57" spans="1:6" s="84" customFormat="1">
      <c r="A57" s="27" t="str">
        <f>'BPU '!A96</f>
        <v>9.0</v>
      </c>
      <c r="B57" s="96" t="str">
        <f>'BPU '!B96</f>
        <v xml:space="preserve">Interrupteurs </v>
      </c>
      <c r="C57" s="49"/>
      <c r="D57" s="107"/>
      <c r="E57" s="114"/>
      <c r="F57" s="115">
        <f t="shared" si="0"/>
        <v>0</v>
      </c>
    </row>
    <row r="58" spans="1:6" s="83" customFormat="1">
      <c r="A58" s="91" t="str">
        <f>'BPU '!A97</f>
        <v>9.1</v>
      </c>
      <c r="B58" s="94" t="str">
        <f>'BPU '!B97</f>
        <v>Simple Allumage type apparent IP 45</v>
      </c>
      <c r="C58" s="52" t="str">
        <f>'BPU '!C97</f>
        <v>pce</v>
      </c>
      <c r="D58" s="108">
        <v>0</v>
      </c>
      <c r="E58" s="113">
        <f>'BPU '!D97</f>
        <v>0</v>
      </c>
      <c r="F58" s="115">
        <f t="shared" si="0"/>
        <v>0</v>
      </c>
    </row>
    <row r="59" spans="1:6" s="83" customFormat="1">
      <c r="A59" s="91" t="str">
        <f>'BPU '!A98</f>
        <v>9.2</v>
      </c>
      <c r="B59" s="94" t="str">
        <f>'BPU '!B98</f>
        <v>Simple Allumage type encastré</v>
      </c>
      <c r="C59" s="52" t="str">
        <f>'BPU '!C98</f>
        <v>pce</v>
      </c>
      <c r="D59" s="108">
        <v>9</v>
      </c>
      <c r="E59" s="113">
        <f>'BPU '!D98</f>
        <v>0</v>
      </c>
      <c r="F59" s="115">
        <f t="shared" si="0"/>
        <v>0</v>
      </c>
    </row>
    <row r="60" spans="1:6" s="83" customFormat="1">
      <c r="A60" s="91" t="str">
        <f>'BPU '!A99</f>
        <v>9.3</v>
      </c>
      <c r="B60" s="94" t="str">
        <f>'BPU '!B99</f>
        <v>Va et vient type encastré</v>
      </c>
      <c r="C60" s="52" t="str">
        <f>'BPU '!C99</f>
        <v>pce</v>
      </c>
      <c r="D60" s="108">
        <v>4</v>
      </c>
      <c r="E60" s="113">
        <f>'BPU '!D99</f>
        <v>0</v>
      </c>
      <c r="F60" s="115">
        <f t="shared" si="0"/>
        <v>0</v>
      </c>
    </row>
    <row r="61" spans="1:6" s="84" customFormat="1">
      <c r="A61" s="27" t="str">
        <f>'BPU '!A100</f>
        <v>10.0</v>
      </c>
      <c r="B61" s="96" t="str">
        <f>'BPU '!B100</f>
        <v>Protection auxilliaire</v>
      </c>
      <c r="C61" s="49"/>
      <c r="D61" s="107"/>
      <c r="E61" s="114"/>
      <c r="F61" s="115"/>
    </row>
    <row r="62" spans="1:6" s="83" customFormat="1">
      <c r="A62" s="91" t="str">
        <f>'BPU '!A101</f>
        <v>10.1</v>
      </c>
      <c r="B62" s="94" t="str">
        <f>'BPU '!B101</f>
        <v>Fourniture , pose et essai d'un interrupteur differentiel 32A 30mA</v>
      </c>
      <c r="C62" s="52" t="str">
        <f>'BPU '!C101</f>
        <v>pce</v>
      </c>
      <c r="D62" s="108">
        <v>2</v>
      </c>
      <c r="E62" s="113">
        <f>'BPU '!D101</f>
        <v>0</v>
      </c>
      <c r="F62" s="115">
        <f t="shared" si="0"/>
        <v>0</v>
      </c>
    </row>
    <row r="63" spans="1:6" s="84" customFormat="1">
      <c r="A63" s="91" t="str">
        <f>'BPU '!A102</f>
        <v>10.2</v>
      </c>
      <c r="B63" s="94" t="str">
        <f>'BPU '!B102</f>
        <v>Fourniture , pose et essai d'un interrupteur differentiel 63A 30mA</v>
      </c>
      <c r="C63" s="52" t="str">
        <f>'BPU '!C102</f>
        <v>pce</v>
      </c>
      <c r="D63" s="109">
        <v>0</v>
      </c>
      <c r="E63" s="113">
        <f>'BPU '!D102</f>
        <v>0</v>
      </c>
      <c r="F63" s="115">
        <f t="shared" si="0"/>
        <v>0</v>
      </c>
    </row>
    <row r="64" spans="1:6" s="83" customFormat="1">
      <c r="A64" s="91" t="str">
        <f>'BPU '!A103</f>
        <v>10.3</v>
      </c>
      <c r="B64" s="94" t="str">
        <f>'BPU '!B103</f>
        <v xml:space="preserve">Fourniture , pose et essai du disjoncteur AC 10A </v>
      </c>
      <c r="C64" s="52" t="str">
        <f>'BPU '!C103</f>
        <v>pce</v>
      </c>
      <c r="D64" s="109">
        <v>4</v>
      </c>
      <c r="E64" s="113">
        <f>'BPU '!D103</f>
        <v>0</v>
      </c>
      <c r="F64" s="115">
        <f t="shared" si="0"/>
        <v>0</v>
      </c>
    </row>
    <row r="65" spans="1:6" s="84" customFormat="1">
      <c r="A65" s="91" t="str">
        <f>'BPU '!A104</f>
        <v>10.4</v>
      </c>
      <c r="B65" s="94" t="str">
        <f>'BPU '!B104</f>
        <v xml:space="preserve">Fourniture , pose et essai du disjoncteur AC 16A </v>
      </c>
      <c r="C65" s="52" t="str">
        <f>'BPU '!C104</f>
        <v>pce</v>
      </c>
      <c r="D65" s="108">
        <v>1</v>
      </c>
      <c r="E65" s="113">
        <f>'BPU '!D104</f>
        <v>0</v>
      </c>
      <c r="F65" s="115">
        <f t="shared" si="0"/>
        <v>0</v>
      </c>
    </row>
    <row r="66" spans="1:6" s="84" customFormat="1">
      <c r="A66" s="27" t="str">
        <f>'BPU '!A105</f>
        <v>11.0</v>
      </c>
      <c r="B66" s="96" t="str">
        <f>'BPU '!B105</f>
        <v>Parafoudre Modulaire</v>
      </c>
      <c r="C66" s="49"/>
      <c r="D66" s="107"/>
      <c r="E66" s="114"/>
      <c r="F66" s="115">
        <f t="shared" si="0"/>
        <v>0</v>
      </c>
    </row>
    <row r="67" spans="1:6" s="84" customFormat="1">
      <c r="A67" s="91" t="str">
        <f>'BPU '!A106</f>
        <v>11.1</v>
      </c>
      <c r="B67" s="94" t="str">
        <f>'BPU '!B106</f>
        <v>Fourniture, pose et essais d'un parafoudre Modulaire 275V10-20kA type 2</v>
      </c>
      <c r="C67" s="52" t="str">
        <f>'BPU '!C106</f>
        <v>pce</v>
      </c>
      <c r="D67" s="108">
        <v>2</v>
      </c>
      <c r="E67" s="113">
        <f>'BPU '!D106</f>
        <v>0</v>
      </c>
      <c r="F67" s="115">
        <f t="shared" si="0"/>
        <v>0</v>
      </c>
    </row>
    <row r="68" spans="1:6" s="84" customFormat="1">
      <c r="A68" s="27" t="str">
        <f>'BPU '!A107</f>
        <v>12.0</v>
      </c>
      <c r="B68" s="96" t="str">
        <f>'BPU '!B107</f>
        <v>Système de Mise à la terre</v>
      </c>
      <c r="C68" s="49"/>
      <c r="D68" s="107"/>
      <c r="E68" s="114"/>
      <c r="F68" s="115"/>
    </row>
    <row r="69" spans="1:6" s="83" customFormat="1" ht="28.8">
      <c r="A69" s="91" t="str">
        <f>'BPU '!A108</f>
        <v>12.1</v>
      </c>
      <c r="B69" s="94" t="str">
        <f>'BPU '!B108</f>
        <v xml:space="preserve">Accessoires connexes permettant d’obtenir une résistance de terre inférieure ou égale à 10 Ω </v>
      </c>
      <c r="C69" s="52" t="str">
        <f>'BPU '!C108</f>
        <v>ff</v>
      </c>
      <c r="D69" s="108">
        <v>1</v>
      </c>
      <c r="E69" s="113">
        <f>'BPU '!D108</f>
        <v>0</v>
      </c>
      <c r="F69" s="115">
        <f t="shared" si="0"/>
        <v>0</v>
      </c>
    </row>
    <row r="70" spans="1:6" s="84" customFormat="1">
      <c r="A70" s="27" t="str">
        <f>'BPU '!A109</f>
        <v>13.0</v>
      </c>
      <c r="B70" s="96" t="str">
        <f>'BPU '!B109</f>
        <v>Paratonnerre</v>
      </c>
      <c r="C70" s="49"/>
      <c r="D70" s="107"/>
      <c r="E70" s="114"/>
      <c r="F70" s="115"/>
    </row>
    <row r="71" spans="1:6" s="83" customFormat="1" ht="28.8">
      <c r="A71" s="91" t="str">
        <f>'BPU '!A110</f>
        <v>13.1</v>
      </c>
      <c r="B71" s="94" t="str">
        <f>'BPU '!B110</f>
        <v>Fourniture et installation sur mât  d'un paratonnerre TYPe PDA Rayon d'action &gt; 100m</v>
      </c>
      <c r="C71" s="52" t="str">
        <f>'BPU '!C110</f>
        <v>ff</v>
      </c>
      <c r="D71" s="108">
        <v>1</v>
      </c>
      <c r="E71" s="113">
        <f>'BPU '!D110</f>
        <v>0</v>
      </c>
      <c r="F71" s="115">
        <f t="shared" ref="F71:F82" si="1">D71*E71</f>
        <v>0</v>
      </c>
    </row>
    <row r="72" spans="1:6" s="84" customFormat="1">
      <c r="A72" s="27" t="str">
        <f>'BPU '!A111</f>
        <v>14.0</v>
      </c>
      <c r="B72" s="96" t="str">
        <f>'BPU '!B111</f>
        <v>Câblage et filerie des circuits terminaux</v>
      </c>
      <c r="C72" s="49"/>
      <c r="D72" s="107"/>
      <c r="E72" s="114"/>
      <c r="F72" s="115"/>
    </row>
    <row r="73" spans="1:6" s="83" customFormat="1">
      <c r="A73" s="91" t="str">
        <f>'BPU '!A112</f>
        <v>14.1</v>
      </c>
      <c r="B73" s="94" t="str">
        <f>'BPU '!B112</f>
        <v>Fourniture et pose du câble 4x4mm² + T</v>
      </c>
      <c r="C73" s="52" t="str">
        <f>'BPU '!C112</f>
        <v>ml</v>
      </c>
      <c r="D73" s="109">
        <v>30</v>
      </c>
      <c r="E73" s="113">
        <f>'BPU '!D112</f>
        <v>0</v>
      </c>
      <c r="F73" s="115">
        <f t="shared" si="1"/>
        <v>0</v>
      </c>
    </row>
    <row r="74" spans="1:6" s="83" customFormat="1">
      <c r="A74" s="91" t="str">
        <f>'BPU '!A113</f>
        <v>14.2</v>
      </c>
      <c r="B74" s="94" t="str">
        <f>'BPU '!B113</f>
        <v>Fourniture et pose du câble 3x2.5mm²</v>
      </c>
      <c r="C74" s="52" t="str">
        <f>'BPU '!C113</f>
        <v>ml</v>
      </c>
      <c r="D74" s="108">
        <v>100</v>
      </c>
      <c r="E74" s="113">
        <f>'BPU '!D113</f>
        <v>0</v>
      </c>
      <c r="F74" s="115">
        <f t="shared" si="1"/>
        <v>0</v>
      </c>
    </row>
    <row r="75" spans="1:6" s="83" customFormat="1">
      <c r="A75" s="91" t="str">
        <f>'BPU '!A114</f>
        <v>14.3</v>
      </c>
      <c r="B75" s="94" t="str">
        <f>'BPU '!B114</f>
        <v>Fourniture et pose du câble 3x1.5mm²</v>
      </c>
      <c r="C75" s="52" t="str">
        <f>'BPU '!C114</f>
        <v>ml</v>
      </c>
      <c r="D75" s="108">
        <v>100</v>
      </c>
      <c r="E75" s="113">
        <f>'BPU '!D114</f>
        <v>0</v>
      </c>
      <c r="F75" s="115">
        <f t="shared" si="1"/>
        <v>0</v>
      </c>
    </row>
    <row r="76" spans="1:6" s="84" customFormat="1">
      <c r="A76" s="27" t="str">
        <f>'BPU '!A115</f>
        <v>15.0</v>
      </c>
      <c r="B76" s="96" t="str">
        <f>'BPU '!B115</f>
        <v>Accessoires de canalisation et jonction</v>
      </c>
      <c r="C76" s="49"/>
      <c r="D76" s="107"/>
      <c r="E76" s="114"/>
      <c r="F76" s="116"/>
    </row>
    <row r="77" spans="1:6" s="84" customFormat="1">
      <c r="A77" s="91" t="str">
        <f>'BPU '!A116</f>
        <v>15.1</v>
      </c>
      <c r="B77" s="94" t="str">
        <f>'BPU '!B116</f>
        <v>Gaine rigide ou(PVC) 3/4 " et accessoires</v>
      </c>
      <c r="C77" s="52" t="str">
        <f>'BPU '!C116</f>
        <v>pce</v>
      </c>
      <c r="D77" s="108">
        <v>10</v>
      </c>
      <c r="E77" s="113">
        <f>'BPU '!D116</f>
        <v>0</v>
      </c>
      <c r="F77" s="115">
        <f t="shared" si="1"/>
        <v>0</v>
      </c>
    </row>
    <row r="78" spans="1:6" s="83" customFormat="1">
      <c r="A78" s="91" t="str">
        <f>'BPU '!A117</f>
        <v>15.2</v>
      </c>
      <c r="B78" s="94" t="str">
        <f>'BPU '!B117</f>
        <v xml:space="preserve">Boite de jonction 150x110x70mm apparent  et accessoires </v>
      </c>
      <c r="C78" s="52" t="str">
        <f>'BPU '!C117</f>
        <v>pce</v>
      </c>
      <c r="D78" s="108">
        <v>0</v>
      </c>
      <c r="E78" s="113">
        <f>'BPU '!D117</f>
        <v>0</v>
      </c>
      <c r="F78" s="115">
        <f t="shared" si="1"/>
        <v>0</v>
      </c>
    </row>
    <row r="79" spans="1:6" s="83" customFormat="1">
      <c r="A79" s="91" t="str">
        <f>'BPU '!A118</f>
        <v>15.3</v>
      </c>
      <c r="B79" s="94" t="str">
        <f>'BPU '!B118</f>
        <v xml:space="preserve">Boite de jonction 160x130x70mm encastré et accessoires </v>
      </c>
      <c r="C79" s="52" t="str">
        <f>'BPU '!C118</f>
        <v>pce</v>
      </c>
      <c r="D79" s="108">
        <v>10</v>
      </c>
      <c r="E79" s="113">
        <f>'BPU '!D118</f>
        <v>0</v>
      </c>
      <c r="F79" s="115">
        <f t="shared" si="1"/>
        <v>0</v>
      </c>
    </row>
    <row r="80" spans="1:6" s="83" customFormat="1">
      <c r="A80" s="91" t="str">
        <f>'BPU '!A119</f>
        <v>15.4</v>
      </c>
      <c r="B80" s="94" t="str">
        <f>'BPU '!B119</f>
        <v>Boite d'encastrement</v>
      </c>
      <c r="C80" s="52" t="str">
        <f>'BPU '!C119</f>
        <v>pce</v>
      </c>
      <c r="D80" s="108">
        <v>10</v>
      </c>
      <c r="E80" s="113">
        <f>'BPU '!D119</f>
        <v>0</v>
      </c>
      <c r="F80" s="115">
        <f t="shared" si="1"/>
        <v>0</v>
      </c>
    </row>
    <row r="81" spans="1:6" s="84" customFormat="1">
      <c r="A81" s="27" t="str">
        <f>'BPU '!A120</f>
        <v>16.0</v>
      </c>
      <c r="B81" s="96" t="str">
        <f>'BPU '!B120</f>
        <v xml:space="preserve"> Maintenance</v>
      </c>
      <c r="C81" s="49"/>
      <c r="D81" s="107"/>
      <c r="E81" s="114"/>
      <c r="F81" s="116"/>
    </row>
    <row r="82" spans="1:6" s="83" customFormat="1">
      <c r="A82" s="91" t="str">
        <f>'BPU '!A121</f>
        <v>16.1</v>
      </c>
      <c r="B82" s="94" t="str">
        <f>'BPU '!B121</f>
        <v>Fourniture d'un set d'outil de Maintenance</v>
      </c>
      <c r="C82" s="52" t="str">
        <f>'BPU '!C121</f>
        <v>pce</v>
      </c>
      <c r="D82" s="108">
        <v>1</v>
      </c>
      <c r="E82" s="113">
        <f>'BPU '!D121</f>
        <v>0</v>
      </c>
      <c r="F82" s="115">
        <f t="shared" si="1"/>
        <v>0</v>
      </c>
    </row>
    <row r="83" spans="1:6" s="83" customFormat="1">
      <c r="A83" s="6"/>
      <c r="B83" s="67" t="s">
        <v>205</v>
      </c>
      <c r="C83" s="149"/>
      <c r="D83" s="107"/>
      <c r="E83" s="114"/>
      <c r="F83" s="116">
        <f>SUBTOTAL(9,F50:F82)</f>
        <v>0</v>
      </c>
    </row>
    <row r="84" spans="1:6" s="83" customFormat="1">
      <c r="A84" s="6"/>
      <c r="B84" s="67" t="s">
        <v>207</v>
      </c>
      <c r="C84" s="31"/>
      <c r="D84" s="107"/>
      <c r="E84" s="114"/>
      <c r="F84" s="116">
        <f>F49+F83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24C9-3318-4727-88C7-05F7C5EDB871}">
  <sheetPr>
    <tabColor theme="9" tint="-0.249977111117893"/>
  </sheetPr>
  <dimension ref="A1:F84"/>
  <sheetViews>
    <sheetView topLeftCell="A57" workbookViewId="0">
      <selection activeCell="J79" sqref="J79"/>
    </sheetView>
  </sheetViews>
  <sheetFormatPr baseColWidth="10" defaultRowHeight="14.4"/>
  <cols>
    <col min="1" max="1" width="7.33203125" bestFit="1" customWidth="1"/>
    <col min="2" max="2" width="67" style="95" customWidth="1"/>
    <col min="3" max="3" width="5.88671875" bestFit="1" customWidth="1"/>
    <col min="4" max="4" width="8.88671875" bestFit="1" customWidth="1"/>
    <col min="5" max="5" width="9.5546875" customWidth="1"/>
  </cols>
  <sheetData>
    <row r="1" spans="1:6">
      <c r="A1" s="89"/>
      <c r="B1" s="93" t="s">
        <v>72</v>
      </c>
      <c r="C1" s="86"/>
      <c r="D1" s="86"/>
      <c r="E1" s="15"/>
    </row>
    <row r="2" spans="1:6" s="84" customFormat="1" ht="28.8">
      <c r="A2" s="16" t="str">
        <f>'BPU '!A2</f>
        <v>N°</v>
      </c>
      <c r="B2" s="97" t="str">
        <f>'BPU '!B2</f>
        <v>DESIGNATION DES OUVRAGES</v>
      </c>
      <c r="C2" s="49" t="str">
        <f>'BPU '!C2</f>
        <v>Unité</v>
      </c>
      <c r="D2" s="99" t="s">
        <v>117</v>
      </c>
      <c r="E2" s="66" t="s">
        <v>118</v>
      </c>
      <c r="F2" s="66" t="s">
        <v>119</v>
      </c>
    </row>
    <row r="3" spans="1:6" s="84" customFormat="1">
      <c r="A3" s="16"/>
      <c r="B3" s="97" t="str">
        <f>'BPU '!B3</f>
        <v>BACK UP SOLAIRE</v>
      </c>
      <c r="C3" s="49"/>
      <c r="D3" s="92"/>
      <c r="E3" s="92"/>
      <c r="F3" s="100"/>
    </row>
    <row r="4" spans="1:6" s="84" customFormat="1" ht="57.6">
      <c r="A4" s="16" t="str">
        <f>'BPU '!A4</f>
        <v>0.0</v>
      </c>
      <c r="B4" s="97" t="str">
        <f>'BPU '!B4</f>
        <v xml:space="preserve">Transport,installation et nettoyage de chantier : comprend les frais de transport du matériel à partir des entrepôts de Bujumbura vers les lieux de travail,installation de chantier, nettoyage après travaux et les frais de facilitation sur terrain. </v>
      </c>
      <c r="C4" s="49"/>
      <c r="D4" s="27"/>
      <c r="E4" s="111"/>
      <c r="F4" s="12"/>
    </row>
    <row r="5" spans="1:6" s="83" customFormat="1">
      <c r="A5" s="90" t="str">
        <f>'BPU '!A13</f>
        <v>0.9</v>
      </c>
      <c r="B5" s="87" t="str">
        <f>'BPU '!B13</f>
        <v>CEM MARANGARA</v>
      </c>
      <c r="C5" s="52" t="str">
        <f>'BPU '!C13</f>
        <v>ff</v>
      </c>
      <c r="D5" s="102">
        <v>1</v>
      </c>
      <c r="E5" s="113">
        <f>'BPU '!D13</f>
        <v>0</v>
      </c>
      <c r="F5" s="115">
        <f>+D5*E5</f>
        <v>0</v>
      </c>
    </row>
    <row r="6" spans="1:6" s="84" customFormat="1">
      <c r="A6" s="16" t="str">
        <f>'BPU '!A16</f>
        <v>1.0</v>
      </c>
      <c r="B6" s="97" t="str">
        <f>'BPU '!B16</f>
        <v xml:space="preserve">Eléments de production </v>
      </c>
      <c r="C6" s="49"/>
      <c r="D6" s="103"/>
      <c r="E6" s="114"/>
      <c r="F6" s="115"/>
    </row>
    <row r="7" spans="1:6" s="83" customFormat="1">
      <c r="A7" s="90" t="str">
        <f>'BPU '!A17</f>
        <v>1.1</v>
      </c>
      <c r="B7" s="87" t="str">
        <f>'BPU '!B17</f>
        <v>Fourniture, pose et essais des batteries type Lithium LiFePo4 200AH/48V</v>
      </c>
      <c r="C7" s="52" t="str">
        <f>'BPU '!C17</f>
        <v>pc</v>
      </c>
      <c r="D7" s="104">
        <v>2</v>
      </c>
      <c r="E7" s="113">
        <f>'BPU '!D17</f>
        <v>0</v>
      </c>
      <c r="F7" s="115">
        <f t="shared" ref="F7:F69" si="0">+D7*E7</f>
        <v>0</v>
      </c>
    </row>
    <row r="8" spans="1:6" s="83" customFormat="1">
      <c r="A8" s="90" t="str">
        <f>'BPU '!A18</f>
        <v>1.2</v>
      </c>
      <c r="B8" s="87" t="str">
        <f>'BPU '!B18</f>
        <v>Fourniture, pose et essai des panneaux solaires photovoltaique 595Wc</v>
      </c>
      <c r="C8" s="52" t="str">
        <f>'BPU '!C18</f>
        <v>pc</v>
      </c>
      <c r="D8" s="104">
        <v>7</v>
      </c>
      <c r="E8" s="113">
        <f>'BPU '!D18</f>
        <v>0</v>
      </c>
      <c r="F8" s="115">
        <f t="shared" si="0"/>
        <v>0</v>
      </c>
    </row>
    <row r="9" spans="1:6" s="83" customFormat="1" ht="28.8">
      <c r="A9" s="90" t="str">
        <f>'BPU '!A19</f>
        <v>1.3</v>
      </c>
      <c r="B9" s="87" t="str">
        <f>'BPU '!B19</f>
        <v>Fourniture, pose et essais des Convertisseurs 5KVA/48V-220V (Regulateur MPPT incorporé ou séparé)</v>
      </c>
      <c r="C9" s="52" t="str">
        <f>'BPU '!C19</f>
        <v>pc</v>
      </c>
      <c r="D9" s="104">
        <v>1</v>
      </c>
      <c r="E9" s="113">
        <f>'BPU '!D19</f>
        <v>0</v>
      </c>
      <c r="F9" s="115">
        <f t="shared" si="0"/>
        <v>0</v>
      </c>
    </row>
    <row r="10" spans="1:6" s="83" customFormat="1" ht="28.8">
      <c r="A10" s="90" t="str">
        <f>'BPU '!A20</f>
        <v>1.4</v>
      </c>
      <c r="B10" s="87" t="str">
        <f>'BPU '!B20</f>
        <v>Fourniture , pose et essai des Convertisseurs 10KVA/(48)V-220V (Regulateur MPPT incorporé ou séparé)</v>
      </c>
      <c r="C10" s="52" t="str">
        <f>'BPU '!C20</f>
        <v>pc</v>
      </c>
      <c r="D10" s="104">
        <v>0</v>
      </c>
      <c r="E10" s="113">
        <f>'BPU '!D20</f>
        <v>0</v>
      </c>
      <c r="F10" s="115">
        <f t="shared" si="0"/>
        <v>0</v>
      </c>
    </row>
    <row r="11" spans="1:6" s="83" customFormat="1" ht="28.8">
      <c r="A11" s="90" t="str">
        <f>'BPU '!A21</f>
        <v>1.5</v>
      </c>
      <c r="B11" s="87" t="str">
        <f>'BPU '!B21</f>
        <v>Fourniture , pose et essai des Convertisseurs 12KVA/(48)V-220V (Regulateur MPPT incorporé ou séparé)</v>
      </c>
      <c r="C11" s="52" t="str">
        <f>'BPU '!C21</f>
        <v>pc</v>
      </c>
      <c r="D11" s="104">
        <v>0</v>
      </c>
      <c r="E11" s="113">
        <f>'BPU '!D21</f>
        <v>0</v>
      </c>
      <c r="F11" s="115">
        <f t="shared" si="0"/>
        <v>0</v>
      </c>
    </row>
    <row r="12" spans="1:6" s="83" customFormat="1">
      <c r="A12" s="90" t="str">
        <f>'BPU '!A22</f>
        <v>1.6</v>
      </c>
      <c r="B12" s="87" t="str">
        <f>'BPU '!B22</f>
        <v>Ventilateur mural 55W-220V pour local technque</v>
      </c>
      <c r="C12" s="52" t="str">
        <f>'BPU '!C22</f>
        <v>pc</v>
      </c>
      <c r="D12" s="104">
        <v>1</v>
      </c>
      <c r="E12" s="113">
        <f>'BPU '!D22</f>
        <v>0</v>
      </c>
      <c r="F12" s="115">
        <f t="shared" si="0"/>
        <v>0</v>
      </c>
    </row>
    <row r="13" spans="1:6" s="84" customFormat="1" ht="28.8">
      <c r="A13" s="16" t="str">
        <f>'BPU '!A23</f>
        <v>2.0</v>
      </c>
      <c r="B13" s="97" t="str">
        <f>'BPU '!B23</f>
        <v>Câbles et Filerie: comprends  la fourniture,la pose et essai des câbles et filerie en DC et en AC</v>
      </c>
      <c r="C13" s="49"/>
      <c r="D13" s="103"/>
      <c r="E13" s="114"/>
      <c r="F13" s="115"/>
    </row>
    <row r="14" spans="1:6" s="83" customFormat="1">
      <c r="A14" s="90" t="str">
        <f>'BPU '!A24</f>
        <v>2.1</v>
      </c>
      <c r="B14" s="87" t="str">
        <f>'BPU '!B24</f>
        <v>Câble souple DC _1x6mm² + son soulier de cable</v>
      </c>
      <c r="C14" s="52" t="str">
        <f>'BPU '!C24</f>
        <v>ml</v>
      </c>
      <c r="D14" s="102">
        <v>30</v>
      </c>
      <c r="E14" s="113">
        <f>'BPU '!D24</f>
        <v>0</v>
      </c>
      <c r="F14" s="115">
        <f t="shared" si="0"/>
        <v>0</v>
      </c>
    </row>
    <row r="15" spans="1:6" s="83" customFormat="1">
      <c r="A15" s="90" t="str">
        <f>'BPU '!A25</f>
        <v>2.2</v>
      </c>
      <c r="B15" s="87" t="str">
        <f>'BPU '!B25</f>
        <v>Câble souple DC _1x10mm² + son soulier de cable</v>
      </c>
      <c r="C15" s="52" t="str">
        <f>'BPU '!C25</f>
        <v>ml</v>
      </c>
      <c r="D15" s="102">
        <v>4</v>
      </c>
      <c r="E15" s="113">
        <f>'BPU '!D25</f>
        <v>0</v>
      </c>
      <c r="F15" s="115">
        <f t="shared" si="0"/>
        <v>0</v>
      </c>
    </row>
    <row r="16" spans="1:6" s="83" customFormat="1">
      <c r="A16" s="90" t="str">
        <f>'BPU '!A26</f>
        <v>2.3</v>
      </c>
      <c r="B16" s="87" t="str">
        <f>'BPU '!B26</f>
        <v>Câble souple DC _1x50mm²  + son soulier de cable</v>
      </c>
      <c r="C16" s="52" t="str">
        <f>'BPU '!C26</f>
        <v>ml</v>
      </c>
      <c r="D16" s="102">
        <v>6</v>
      </c>
      <c r="E16" s="113">
        <f>'BPU '!D26</f>
        <v>0</v>
      </c>
      <c r="F16" s="115">
        <f t="shared" si="0"/>
        <v>0</v>
      </c>
    </row>
    <row r="17" spans="1:6" s="83" customFormat="1">
      <c r="A17" s="90" t="str">
        <f>'BPU '!A27</f>
        <v>2.4</v>
      </c>
      <c r="B17" s="87" t="str">
        <f>'BPU '!B27</f>
        <v>Câble souple DC _1x70mm²  + son soulier de cable</v>
      </c>
      <c r="C17" s="52" t="str">
        <f>'BPU '!C27</f>
        <v>ml</v>
      </c>
      <c r="D17" s="102">
        <v>0</v>
      </c>
      <c r="E17" s="113">
        <f>'BPU '!D27</f>
        <v>0</v>
      </c>
      <c r="F17" s="115">
        <f t="shared" si="0"/>
        <v>0</v>
      </c>
    </row>
    <row r="18" spans="1:6" s="83" customFormat="1">
      <c r="A18" s="90" t="str">
        <f>'BPU '!A28</f>
        <v>2.5</v>
      </c>
      <c r="B18" s="87" t="str">
        <f>'BPU '!B28</f>
        <v>Câble souple AC 3x 4mm²</v>
      </c>
      <c r="C18" s="52" t="str">
        <f>'BPU '!C28</f>
        <v>ml</v>
      </c>
      <c r="D18" s="102">
        <v>10</v>
      </c>
      <c r="E18" s="113">
        <f>'BPU '!D28</f>
        <v>0</v>
      </c>
      <c r="F18" s="115">
        <f t="shared" si="0"/>
        <v>0</v>
      </c>
    </row>
    <row r="19" spans="1:6" s="83" customFormat="1">
      <c r="A19" s="90" t="str">
        <f>'BPU '!A29</f>
        <v>2.6</v>
      </c>
      <c r="B19" s="87" t="str">
        <f>'BPU '!B29</f>
        <v>Câble Souple AC 3x 6mm²</v>
      </c>
      <c r="C19" s="52" t="str">
        <f>'BPU '!C29</f>
        <v>ml</v>
      </c>
      <c r="D19" s="102">
        <v>0</v>
      </c>
      <c r="E19" s="113">
        <f>'BPU '!D29</f>
        <v>0</v>
      </c>
      <c r="F19" s="115">
        <f t="shared" si="0"/>
        <v>0</v>
      </c>
    </row>
    <row r="20" spans="1:6" s="83" customFormat="1">
      <c r="A20" s="90" t="str">
        <f>'BPU '!A30</f>
        <v>2.7</v>
      </c>
      <c r="B20" s="87" t="str">
        <f>'BPU '!B30</f>
        <v xml:space="preserve">Câble 1x 16 mm2 vert-jaune de liaison équipotentielle  </v>
      </c>
      <c r="C20" s="52" t="str">
        <f>'BPU '!C30</f>
        <v>ml</v>
      </c>
      <c r="D20" s="102">
        <v>20</v>
      </c>
      <c r="E20" s="113">
        <f>'BPU '!D30</f>
        <v>0</v>
      </c>
      <c r="F20" s="115">
        <f t="shared" si="0"/>
        <v>0</v>
      </c>
    </row>
    <row r="21" spans="1:6" s="83" customFormat="1">
      <c r="A21" s="90" t="str">
        <f>'BPU '!A31</f>
        <v>2.8</v>
      </c>
      <c r="B21" s="87" t="str">
        <f>'BPU '!B31</f>
        <v xml:space="preserve">Câble 1x 25mm2 vert-jaune de liaison à la terre </v>
      </c>
      <c r="C21" s="52" t="str">
        <f>'BPU '!C31</f>
        <v>ml</v>
      </c>
      <c r="D21" s="102">
        <v>20</v>
      </c>
      <c r="E21" s="113">
        <f>'BPU '!D31</f>
        <v>0</v>
      </c>
      <c r="F21" s="115">
        <f t="shared" si="0"/>
        <v>0</v>
      </c>
    </row>
    <row r="22" spans="1:6" s="84" customFormat="1">
      <c r="A22" s="16" t="str">
        <f>'BPU '!A32</f>
        <v>3.0</v>
      </c>
      <c r="B22" s="97" t="str">
        <f>'BPU '!B32</f>
        <v>Tableau divisionnaire</v>
      </c>
      <c r="C22" s="49"/>
      <c r="D22" s="103"/>
      <c r="E22" s="114"/>
      <c r="F22" s="115"/>
    </row>
    <row r="23" spans="1:6" s="83" customFormat="1" ht="28.8">
      <c r="A23" s="90" t="str">
        <f>'BPU '!A33</f>
        <v>3.1</v>
      </c>
      <c r="B23" s="87" t="str">
        <f>'BPU '!B33</f>
        <v>Fourniture et pose de TD 1 rangées de 12 modules IP 65 équipé de rail DIN pour recevoir les équipement de protection DC</v>
      </c>
      <c r="C23" s="52" t="str">
        <f>'BPU '!C33</f>
        <v>pc</v>
      </c>
      <c r="D23" s="102">
        <v>1</v>
      </c>
      <c r="E23" s="113">
        <f>'BPU '!D33</f>
        <v>0</v>
      </c>
      <c r="F23" s="115">
        <f t="shared" si="0"/>
        <v>0</v>
      </c>
    </row>
    <row r="24" spans="1:6" s="83" customFormat="1" ht="28.8">
      <c r="A24" s="90" t="str">
        <f>'BPU '!A34</f>
        <v>3.2</v>
      </c>
      <c r="B24" s="87" t="str">
        <f>'BPU '!B34</f>
        <v>Fourniture et pose de TD 1 rangées de 12 modules IP 65 équipé de rail DIN pour recevoir les équipement de protection AC</v>
      </c>
      <c r="C24" s="52" t="str">
        <f>'BPU '!C34</f>
        <v>pc</v>
      </c>
      <c r="D24" s="102">
        <v>0</v>
      </c>
      <c r="E24" s="113">
        <f>'BPU '!D34</f>
        <v>0</v>
      </c>
      <c r="F24" s="115">
        <f t="shared" si="0"/>
        <v>0</v>
      </c>
    </row>
    <row r="25" spans="1:6" s="83" customFormat="1" ht="28.8">
      <c r="A25" s="90" t="str">
        <f>'BPU '!A35</f>
        <v>3.3</v>
      </c>
      <c r="B25" s="87" t="str">
        <f>'BPU '!B35</f>
        <v>Fourniture et pose de TD 2 rangées de 24 modules IP 65 équipé de rail DIN pour recevoir les équipement de protection AC</v>
      </c>
      <c r="C25" s="52" t="str">
        <f>'BPU '!C35</f>
        <v>pc</v>
      </c>
      <c r="D25" s="102">
        <v>1</v>
      </c>
      <c r="E25" s="113">
        <f>'BPU '!D35</f>
        <v>0</v>
      </c>
      <c r="F25" s="115">
        <f t="shared" si="0"/>
        <v>0</v>
      </c>
    </row>
    <row r="26" spans="1:6" s="84" customFormat="1">
      <c r="A26" s="16" t="str">
        <f>'BPU '!A36</f>
        <v>4.0</v>
      </c>
      <c r="B26" s="97" t="str">
        <f>'BPU '!B36</f>
        <v>Chemins de câbles</v>
      </c>
      <c r="C26" s="49"/>
      <c r="D26" s="103"/>
      <c r="E26" s="114"/>
      <c r="F26" s="115"/>
    </row>
    <row r="27" spans="1:6" s="83" customFormat="1">
      <c r="A27" s="90" t="str">
        <f>'BPU '!A37</f>
        <v>4.1</v>
      </c>
      <c r="B27" s="87" t="str">
        <f>'BPU '!B37</f>
        <v>Fourniture  et pose des goulottes 60x60mm et accessoires de fixation</v>
      </c>
      <c r="C27" s="52" t="str">
        <f>'BPU '!C37</f>
        <v>pc</v>
      </c>
      <c r="D27" s="102">
        <v>5</v>
      </c>
      <c r="E27" s="113">
        <f>'BPU '!D37</f>
        <v>0</v>
      </c>
      <c r="F27" s="115">
        <f t="shared" si="0"/>
        <v>0</v>
      </c>
    </row>
    <row r="28" spans="1:6" s="83" customFormat="1">
      <c r="A28" s="90" t="str">
        <f>'BPU '!A38</f>
        <v>4.2</v>
      </c>
      <c r="B28" s="87" t="str">
        <f>'BPU '!B38</f>
        <v>Fourniture  et pose des goulottes 38x25 et accessoires de fixation</v>
      </c>
      <c r="C28" s="52" t="str">
        <f>'BPU '!C38</f>
        <v>pc</v>
      </c>
      <c r="D28" s="102">
        <v>5</v>
      </c>
      <c r="E28" s="113">
        <f>'BPU '!D38</f>
        <v>0</v>
      </c>
      <c r="F28" s="115">
        <f t="shared" si="0"/>
        <v>0</v>
      </c>
    </row>
    <row r="29" spans="1:6" s="84" customFormat="1" ht="28.8">
      <c r="A29" s="16" t="str">
        <f>'BPU '!A39</f>
        <v>5.0</v>
      </c>
      <c r="B29" s="97" t="str">
        <f>'BPU '!B39</f>
        <v>Eléments de Protection:comprends  la fourniture,la pose et essai des fusibles et disjoncteurs  en DC et en AC</v>
      </c>
      <c r="C29" s="49"/>
      <c r="D29" s="103"/>
      <c r="E29" s="114"/>
      <c r="F29" s="115"/>
    </row>
    <row r="30" spans="1:6" s="83" customFormat="1">
      <c r="A30" s="90" t="str">
        <f>'BPU '!A40</f>
        <v>5.1</v>
      </c>
      <c r="B30" s="87" t="str">
        <f>'BPU '!B40</f>
        <v xml:space="preserve">Fourniture , pose et essai d'un porte fusible  et fusible DC 20 A – 600 -1000V DC  </v>
      </c>
      <c r="C30" s="52" t="str">
        <f>'BPU '!C40</f>
        <v>pc</v>
      </c>
      <c r="D30" s="102">
        <v>0</v>
      </c>
      <c r="E30" s="113">
        <f>'BPU '!D40</f>
        <v>0</v>
      </c>
      <c r="F30" s="115">
        <f t="shared" si="0"/>
        <v>0</v>
      </c>
    </row>
    <row r="31" spans="1:6" s="83" customFormat="1">
      <c r="A31" s="90" t="str">
        <f>'BPU '!A41</f>
        <v>5.2</v>
      </c>
      <c r="B31" s="87" t="str">
        <f>'BPU '!B41</f>
        <v xml:space="preserve">Fourniture , pose et essai du disjoncteur DC 20 A – 2P  600 -1000V DC </v>
      </c>
      <c r="C31" s="52" t="str">
        <f>'BPU '!C41</f>
        <v>pc</v>
      </c>
      <c r="D31" s="102">
        <v>1</v>
      </c>
      <c r="E31" s="113">
        <f>'BPU '!D41</f>
        <v>0</v>
      </c>
      <c r="F31" s="115">
        <f t="shared" si="0"/>
        <v>0</v>
      </c>
    </row>
    <row r="32" spans="1:6" s="83" customFormat="1">
      <c r="A32" s="90" t="str">
        <f>'BPU '!A42</f>
        <v>5.3</v>
      </c>
      <c r="B32" s="87" t="str">
        <f>'BPU '!B42</f>
        <v xml:space="preserve">Fourniture , pose et essai du disjoncteur DC 40 A – 2P 600 -1000V DC </v>
      </c>
      <c r="C32" s="52" t="str">
        <f>'BPU '!C42</f>
        <v>pc</v>
      </c>
      <c r="D32" s="102">
        <v>0</v>
      </c>
      <c r="E32" s="113">
        <f>'BPU '!D42</f>
        <v>0</v>
      </c>
      <c r="F32" s="115">
        <f t="shared" si="0"/>
        <v>0</v>
      </c>
    </row>
    <row r="33" spans="1:6" s="83" customFormat="1">
      <c r="A33" s="90" t="str">
        <f>'BPU '!A43</f>
        <v>5.4</v>
      </c>
      <c r="B33" s="87" t="str">
        <f>'BPU '!B43</f>
        <v xml:space="preserve">Fourniture , pose et essai du disjoncteur DC 63 A – 2P 600 -1000V DC </v>
      </c>
      <c r="C33" s="52" t="str">
        <f>'BPU '!C43</f>
        <v>pc</v>
      </c>
      <c r="D33" s="102">
        <v>0</v>
      </c>
      <c r="E33" s="113">
        <f>'BPU '!D43</f>
        <v>0</v>
      </c>
      <c r="F33" s="115">
        <f t="shared" si="0"/>
        <v>0</v>
      </c>
    </row>
    <row r="34" spans="1:6" s="83" customFormat="1">
      <c r="A34" s="90" t="str">
        <f>'BPU '!A44</f>
        <v>5.5</v>
      </c>
      <c r="B34" s="87" t="str">
        <f>'BPU '!B44</f>
        <v>Fourniture , pose et essai du Parafoudre SPD 700-1000VDC20kA type 2</v>
      </c>
      <c r="C34" s="52" t="str">
        <f>'BPU '!C44</f>
        <v>pc</v>
      </c>
      <c r="D34" s="102">
        <v>1</v>
      </c>
      <c r="E34" s="113">
        <f>'BPU '!D44</f>
        <v>0</v>
      </c>
      <c r="F34" s="115">
        <f t="shared" si="0"/>
        <v>0</v>
      </c>
    </row>
    <row r="35" spans="1:6" s="83" customFormat="1">
      <c r="A35" s="90" t="str">
        <f>'BPU '!A45</f>
        <v>5.6</v>
      </c>
      <c r="B35" s="87" t="str">
        <f>'BPU '!B45</f>
        <v xml:space="preserve">Fourniture , pose et essai d'unporte fusible et fusible  DC 150 A </v>
      </c>
      <c r="C35" s="52" t="str">
        <f>'BPU '!C45</f>
        <v>pc</v>
      </c>
      <c r="D35" s="102">
        <v>1</v>
      </c>
      <c r="E35" s="113">
        <f>'BPU '!D45</f>
        <v>0</v>
      </c>
      <c r="F35" s="115">
        <f t="shared" si="0"/>
        <v>0</v>
      </c>
    </row>
    <row r="36" spans="1:6" s="83" customFormat="1">
      <c r="A36" s="90" t="str">
        <f>'BPU '!A46</f>
        <v>5.7</v>
      </c>
      <c r="B36" s="87" t="str">
        <f>'BPU '!B46</f>
        <v xml:space="preserve">Fourniture , pose et essai d'unporte fusible et fusible  DC 300 A </v>
      </c>
      <c r="C36" s="52" t="str">
        <f>'BPU '!C46</f>
        <v>pc</v>
      </c>
      <c r="D36" s="102">
        <v>0</v>
      </c>
      <c r="E36" s="113">
        <f>'BPU '!D46</f>
        <v>0</v>
      </c>
      <c r="F36" s="115">
        <f t="shared" si="0"/>
        <v>0</v>
      </c>
    </row>
    <row r="37" spans="1:6" s="83" customFormat="1">
      <c r="A37" s="90" t="str">
        <f>'BPU '!A47</f>
        <v>5.8</v>
      </c>
      <c r="B37" s="87" t="str">
        <f>'BPU '!B47</f>
        <v>Fourniture , pose et essai du disjoncteur DC 160A</v>
      </c>
      <c r="C37" s="52" t="str">
        <f>'BPU '!C47</f>
        <v>pc</v>
      </c>
      <c r="D37" s="102">
        <v>1</v>
      </c>
      <c r="E37" s="113">
        <f>'BPU '!D47</f>
        <v>0</v>
      </c>
      <c r="F37" s="115">
        <f t="shared" si="0"/>
        <v>0</v>
      </c>
    </row>
    <row r="38" spans="1:6" s="83" customFormat="1">
      <c r="A38" s="90" t="str">
        <f>'BPU '!A48</f>
        <v>5.9</v>
      </c>
      <c r="B38" s="87" t="str">
        <f>'BPU '!B48</f>
        <v>Fourniture , pose et essai du disjoncteur DC 300A</v>
      </c>
      <c r="C38" s="52" t="str">
        <f>'BPU '!C48</f>
        <v>pc</v>
      </c>
      <c r="D38" s="102">
        <v>0</v>
      </c>
      <c r="E38" s="113">
        <f>'BPU '!D48</f>
        <v>0</v>
      </c>
      <c r="F38" s="115">
        <f t="shared" si="0"/>
        <v>0</v>
      </c>
    </row>
    <row r="39" spans="1:6" s="83" customFormat="1">
      <c r="A39" s="90" t="str">
        <f>'BPU '!A49</f>
        <v>5.10</v>
      </c>
      <c r="B39" s="87" t="str">
        <f>'BPU '!B49</f>
        <v xml:space="preserve">Fourniture , pose et essai du disjoncteur AC 32A </v>
      </c>
      <c r="C39" s="52" t="str">
        <f>'BPU '!C49</f>
        <v>pc</v>
      </c>
      <c r="D39" s="102">
        <v>2</v>
      </c>
      <c r="E39" s="113">
        <f>'BPU '!D49</f>
        <v>0</v>
      </c>
      <c r="F39" s="115">
        <f t="shared" si="0"/>
        <v>0</v>
      </c>
    </row>
    <row r="40" spans="1:6" s="83" customFormat="1">
      <c r="A40" s="90" t="str">
        <f>'BPU '!A50</f>
        <v>5.11</v>
      </c>
      <c r="B40" s="87" t="str">
        <f>'BPU '!B50</f>
        <v xml:space="preserve">Fourniture , pose et essai du disjoncteur AC 63A </v>
      </c>
      <c r="C40" s="52" t="str">
        <f>'BPU '!C50</f>
        <v>pc</v>
      </c>
      <c r="D40" s="102">
        <v>0</v>
      </c>
      <c r="E40" s="113">
        <f>'BPU '!D50</f>
        <v>0</v>
      </c>
      <c r="F40" s="115">
        <f t="shared" si="0"/>
        <v>0</v>
      </c>
    </row>
    <row r="41" spans="1:6" s="83" customFormat="1">
      <c r="A41" s="90" t="str">
        <f>'BPU '!A51</f>
        <v>5.12</v>
      </c>
      <c r="B41" s="87" t="str">
        <f>'BPU '!B51</f>
        <v>Fourniture , pose et essai d'un inverseur 63A</v>
      </c>
      <c r="C41" s="52" t="str">
        <f>'BPU '!C51</f>
        <v>pc</v>
      </c>
      <c r="D41" s="102">
        <v>1</v>
      </c>
      <c r="E41" s="113">
        <f>'BPU '!D51</f>
        <v>0</v>
      </c>
      <c r="F41" s="115">
        <f t="shared" si="0"/>
        <v>0</v>
      </c>
    </row>
    <row r="42" spans="1:6" s="84" customFormat="1" ht="43.2">
      <c r="A42" s="16" t="str">
        <f>'BPU '!A52</f>
        <v>6.0</v>
      </c>
      <c r="B42" s="97" t="str">
        <f>'BPU '!B52</f>
        <v>Support des batteries et modules solaires: Le poste comprend la fabrication , la fourniture et la pose des supports  pour les batteries et les modules PV.</v>
      </c>
      <c r="C42" s="49"/>
      <c r="D42" s="103"/>
      <c r="E42" s="114"/>
      <c r="F42" s="115"/>
    </row>
    <row r="43" spans="1:6" s="84" customFormat="1" ht="28.8">
      <c r="A43" s="16" t="str">
        <f>'BPU '!A53</f>
        <v>6.1</v>
      </c>
      <c r="B43" s="97" t="str">
        <f>'BPU '!B53</f>
        <v>Support des batteries: Le poste comprend la fabrication , la fourniture et la pose d'un rack  métallique pour les batteries.</v>
      </c>
      <c r="C43" s="49"/>
      <c r="D43" s="103"/>
      <c r="E43" s="114"/>
      <c r="F43" s="115"/>
    </row>
    <row r="44" spans="1:6" s="83" customFormat="1">
      <c r="A44" s="90" t="str">
        <f>'BPU '!A62</f>
        <v>6.1.9</v>
      </c>
      <c r="B44" s="87" t="str">
        <f>'BPU '!B62</f>
        <v>CEM MARANGARA</v>
      </c>
      <c r="C44" s="52" t="str">
        <f>'BPU '!C62</f>
        <v>ff</v>
      </c>
      <c r="D44" s="102">
        <v>1</v>
      </c>
      <c r="E44" s="113">
        <f>'BPU '!D62</f>
        <v>0</v>
      </c>
      <c r="F44" s="115">
        <f t="shared" si="0"/>
        <v>0</v>
      </c>
    </row>
    <row r="45" spans="1:6" s="84" customFormat="1" ht="43.2">
      <c r="A45" s="16" t="str">
        <f>'BPU '!A65</f>
        <v>6.2</v>
      </c>
      <c r="B45" s="97" t="str">
        <f>'BPU '!B65</f>
        <v>Support des panneaux : Le poste comprend la fourniture et la pose d'une structure de support réalisée en aluminium anodisé ou en acier galvanisé à chaud, présentant une haute résistance à la corrosion</v>
      </c>
      <c r="C45" s="49"/>
      <c r="D45" s="103"/>
      <c r="E45" s="114"/>
      <c r="F45" s="115"/>
    </row>
    <row r="46" spans="1:6" s="83" customFormat="1">
      <c r="A46" s="90" t="str">
        <f>'BPU '!A74</f>
        <v>6.2.9</v>
      </c>
      <c r="B46" s="87" t="str">
        <f>'BPU '!B74</f>
        <v>CEM MARANGARA</v>
      </c>
      <c r="C46" s="52" t="str">
        <f>'BPU '!C74</f>
        <v>ff</v>
      </c>
      <c r="D46" s="102">
        <v>1</v>
      </c>
      <c r="E46" s="113">
        <f>'BPU '!D74</f>
        <v>0</v>
      </c>
      <c r="F46" s="115">
        <f t="shared" si="0"/>
        <v>0</v>
      </c>
    </row>
    <row r="47" spans="1:6" s="84" customFormat="1" ht="43.2">
      <c r="A47" s="16" t="str">
        <f>'BPU '!A77</f>
        <v>6.3</v>
      </c>
      <c r="B47" s="97" t="str">
        <f>'BPU '!B77</f>
        <v xml:space="preserve">Chemin de circulation: Le poste comprend la fourniture et la pose sur le toit des passerelles antidérapantes en aluminium ou acier galvanisé pour maintenance solaire </v>
      </c>
      <c r="C47" s="49"/>
      <c r="D47" s="103"/>
      <c r="E47" s="114"/>
      <c r="F47" s="115"/>
    </row>
    <row r="48" spans="1:6" s="83" customFormat="1">
      <c r="A48" s="90" t="str">
        <f>'BPU '!A86</f>
        <v>6.3.9</v>
      </c>
      <c r="B48" s="87" t="str">
        <f>'BPU '!B86</f>
        <v>CEM MARANGARA</v>
      </c>
      <c r="C48" s="52" t="str">
        <f>'BPU '!C86</f>
        <v>ff</v>
      </c>
      <c r="D48" s="102">
        <v>1</v>
      </c>
      <c r="E48" s="113">
        <f>'BPU '!D86</f>
        <v>0</v>
      </c>
      <c r="F48" s="115">
        <f t="shared" si="0"/>
        <v>0</v>
      </c>
    </row>
    <row r="49" spans="1:6" s="84" customFormat="1">
      <c r="A49" s="49"/>
      <c r="B49" s="76" t="s">
        <v>204</v>
      </c>
      <c r="C49" s="49"/>
      <c r="D49" s="103"/>
      <c r="E49" s="114"/>
      <c r="F49" s="116">
        <f>SUBTOTAL(9,F5:F48)</f>
        <v>0</v>
      </c>
    </row>
    <row r="50" spans="1:6" s="84" customFormat="1">
      <c r="A50" s="27"/>
      <c r="B50" s="96" t="str">
        <f>'BPU '!B89</f>
        <v>MISE AUX NORMES ELECTRIQUES</v>
      </c>
      <c r="C50" s="49"/>
      <c r="D50" s="106"/>
      <c r="E50" s="88"/>
      <c r="F50" s="115"/>
    </row>
    <row r="51" spans="1:6" s="84" customFormat="1">
      <c r="A51" s="27" t="str">
        <f>'BPU '!A90</f>
        <v>7.0</v>
      </c>
      <c r="B51" s="96" t="str">
        <f>'BPU '!B90</f>
        <v>Luminaires</v>
      </c>
      <c r="C51" s="49"/>
      <c r="D51" s="107"/>
      <c r="E51" s="114"/>
      <c r="F51" s="115"/>
    </row>
    <row r="52" spans="1:6" s="83" customFormat="1">
      <c r="A52" s="91" t="str">
        <f>'BPU '!A91</f>
        <v>7.1</v>
      </c>
      <c r="B52" s="94" t="str">
        <f>'BPU '!B91</f>
        <v>Luminaires :Douille Murale/Plafond E27 avec ampoule  LED 13W</v>
      </c>
      <c r="C52" s="52" t="str">
        <f>'BPU '!C91</f>
        <v>pce</v>
      </c>
      <c r="D52" s="108">
        <v>11</v>
      </c>
      <c r="E52" s="113">
        <f>'BPU '!D91</f>
        <v>0</v>
      </c>
      <c r="F52" s="115">
        <f t="shared" si="0"/>
        <v>0</v>
      </c>
    </row>
    <row r="53" spans="1:6" s="84" customFormat="1">
      <c r="A53" s="91" t="str">
        <f>'BPU '!A92</f>
        <v>7.2</v>
      </c>
      <c r="B53" s="94" t="str">
        <f>'BPU '!B92</f>
        <v>Luminaires type étanche : Réglette avec tube LED 16w</v>
      </c>
      <c r="C53" s="52" t="str">
        <f>'BPU '!C92</f>
        <v>pce</v>
      </c>
      <c r="D53" s="108">
        <v>7</v>
      </c>
      <c r="E53" s="113">
        <f>'BPU '!D92</f>
        <v>0</v>
      </c>
      <c r="F53" s="115">
        <f t="shared" si="0"/>
        <v>0</v>
      </c>
    </row>
    <row r="54" spans="1:6" s="84" customFormat="1">
      <c r="A54" s="27" t="str">
        <f>'BPU '!A93</f>
        <v>8.0</v>
      </c>
      <c r="B54" s="96" t="str">
        <f>'BPU '!B93</f>
        <v>prises de courant</v>
      </c>
      <c r="C54" s="49"/>
      <c r="D54" s="107"/>
      <c r="E54" s="114"/>
      <c r="F54" s="115"/>
    </row>
    <row r="55" spans="1:6" s="83" customFormat="1">
      <c r="A55" s="91" t="str">
        <f>'BPU '!A94</f>
        <v>8.1</v>
      </c>
      <c r="B55" s="94" t="str">
        <f>'BPU '!B94</f>
        <v>Prises de courant 2p+T type apparent IP 45</v>
      </c>
      <c r="C55" s="52" t="str">
        <f>'BPU '!C94</f>
        <v>pce</v>
      </c>
      <c r="D55" s="108">
        <v>0</v>
      </c>
      <c r="E55" s="113">
        <f>'BPU '!D94</f>
        <v>0</v>
      </c>
      <c r="F55" s="115">
        <f t="shared" si="0"/>
        <v>0</v>
      </c>
    </row>
    <row r="56" spans="1:6" s="83" customFormat="1">
      <c r="A56" s="91" t="str">
        <f>'BPU '!A95</f>
        <v>8.2</v>
      </c>
      <c r="B56" s="94" t="str">
        <f>'BPU '!B95</f>
        <v>Prises de courant 2p+T type encastré</v>
      </c>
      <c r="C56" s="52" t="str">
        <f>'BPU '!C95</f>
        <v>pce</v>
      </c>
      <c r="D56" s="108">
        <v>5</v>
      </c>
      <c r="E56" s="113">
        <f>'BPU '!D95</f>
        <v>0</v>
      </c>
      <c r="F56" s="115">
        <f t="shared" si="0"/>
        <v>0</v>
      </c>
    </row>
    <row r="57" spans="1:6" s="84" customFormat="1">
      <c r="A57" s="27" t="str">
        <f>'BPU '!A96</f>
        <v>9.0</v>
      </c>
      <c r="B57" s="96" t="str">
        <f>'BPU '!B96</f>
        <v xml:space="preserve">Interrupteurs </v>
      </c>
      <c r="C57" s="49"/>
      <c r="D57" s="107"/>
      <c r="E57" s="114"/>
      <c r="F57" s="115"/>
    </row>
    <row r="58" spans="1:6" s="83" customFormat="1">
      <c r="A58" s="91" t="str">
        <f>'BPU '!A97</f>
        <v>9.1</v>
      </c>
      <c r="B58" s="94" t="str">
        <f>'BPU '!B97</f>
        <v>Simple Allumage type apparent IP 45</v>
      </c>
      <c r="C58" s="52" t="str">
        <f>'BPU '!C97</f>
        <v>pce</v>
      </c>
      <c r="D58" s="108">
        <v>0</v>
      </c>
      <c r="E58" s="113">
        <f>'BPU '!D97</f>
        <v>0</v>
      </c>
      <c r="F58" s="115">
        <f t="shared" si="0"/>
        <v>0</v>
      </c>
    </row>
    <row r="59" spans="1:6" s="83" customFormat="1">
      <c r="A59" s="91" t="str">
        <f>'BPU '!A98</f>
        <v>9.2</v>
      </c>
      <c r="B59" s="94" t="str">
        <f>'BPU '!B98</f>
        <v>Simple Allumage type encastré</v>
      </c>
      <c r="C59" s="52" t="str">
        <f>'BPU '!C98</f>
        <v>pce</v>
      </c>
      <c r="D59" s="108">
        <v>8</v>
      </c>
      <c r="E59" s="113">
        <f>'BPU '!D98</f>
        <v>0</v>
      </c>
      <c r="F59" s="115">
        <f t="shared" si="0"/>
        <v>0</v>
      </c>
    </row>
    <row r="60" spans="1:6" s="83" customFormat="1">
      <c r="A60" s="91" t="str">
        <f>'BPU '!A99</f>
        <v>9.3</v>
      </c>
      <c r="B60" s="94" t="str">
        <f>'BPU '!B99</f>
        <v>Va et vient type encastré</v>
      </c>
      <c r="C60" s="52" t="str">
        <f>'BPU '!C99</f>
        <v>pce</v>
      </c>
      <c r="D60" s="108">
        <v>0</v>
      </c>
      <c r="E60" s="113">
        <f>'BPU '!D99</f>
        <v>0</v>
      </c>
      <c r="F60" s="115">
        <f t="shared" si="0"/>
        <v>0</v>
      </c>
    </row>
    <row r="61" spans="1:6" s="84" customFormat="1">
      <c r="A61" s="27" t="str">
        <f>'BPU '!A100</f>
        <v>10.0</v>
      </c>
      <c r="B61" s="96" t="str">
        <f>'BPU '!B100</f>
        <v>Protection auxilliaire</v>
      </c>
      <c r="C61" s="49"/>
      <c r="D61" s="107"/>
      <c r="E61" s="114"/>
      <c r="F61" s="115"/>
    </row>
    <row r="62" spans="1:6" s="83" customFormat="1">
      <c r="A62" s="91" t="str">
        <f>'BPU '!A101</f>
        <v>10.1</v>
      </c>
      <c r="B62" s="94" t="str">
        <f>'BPU '!B101</f>
        <v>Fourniture , pose et essai d'un interrupteur differentiel 32A 30mA</v>
      </c>
      <c r="C62" s="52" t="str">
        <f>'BPU '!C101</f>
        <v>pce</v>
      </c>
      <c r="D62" s="108">
        <v>2</v>
      </c>
      <c r="E62" s="113">
        <f>'BPU '!D101</f>
        <v>0</v>
      </c>
      <c r="F62" s="115">
        <f t="shared" si="0"/>
        <v>0</v>
      </c>
    </row>
    <row r="63" spans="1:6" s="84" customFormat="1">
      <c r="A63" s="91" t="str">
        <f>'BPU '!A102</f>
        <v>10.2</v>
      </c>
      <c r="B63" s="94" t="str">
        <f>'BPU '!B102</f>
        <v>Fourniture , pose et essai d'un interrupteur differentiel 63A 30mA</v>
      </c>
      <c r="C63" s="52" t="str">
        <f>'BPU '!C102</f>
        <v>pce</v>
      </c>
      <c r="D63" s="109">
        <v>0</v>
      </c>
      <c r="E63" s="113">
        <f>'BPU '!D102</f>
        <v>0</v>
      </c>
      <c r="F63" s="115">
        <f t="shared" si="0"/>
        <v>0</v>
      </c>
    </row>
    <row r="64" spans="1:6" s="83" customFormat="1">
      <c r="A64" s="91" t="str">
        <f>'BPU '!A103</f>
        <v>10.3</v>
      </c>
      <c r="B64" s="94" t="str">
        <f>'BPU '!B103</f>
        <v xml:space="preserve">Fourniture , pose et essai du disjoncteur AC 10A </v>
      </c>
      <c r="C64" s="52" t="str">
        <f>'BPU '!C103</f>
        <v>pce</v>
      </c>
      <c r="D64" s="109">
        <v>2</v>
      </c>
      <c r="E64" s="113">
        <f>'BPU '!D103</f>
        <v>0</v>
      </c>
      <c r="F64" s="115">
        <f t="shared" si="0"/>
        <v>0</v>
      </c>
    </row>
    <row r="65" spans="1:6" s="84" customFormat="1">
      <c r="A65" s="91" t="str">
        <f>'BPU '!A104</f>
        <v>10.4</v>
      </c>
      <c r="B65" s="94" t="str">
        <f>'BPU '!B104</f>
        <v xml:space="preserve">Fourniture , pose et essai du disjoncteur AC 16A </v>
      </c>
      <c r="C65" s="52" t="str">
        <f>'BPU '!C104</f>
        <v>pce</v>
      </c>
      <c r="D65" s="108">
        <v>1</v>
      </c>
      <c r="E65" s="113">
        <f>'BPU '!D104</f>
        <v>0</v>
      </c>
      <c r="F65" s="115">
        <f t="shared" si="0"/>
        <v>0</v>
      </c>
    </row>
    <row r="66" spans="1:6" s="84" customFormat="1">
      <c r="A66" s="27" t="str">
        <f>'BPU '!A105</f>
        <v>11.0</v>
      </c>
      <c r="B66" s="96" t="str">
        <f>'BPU '!B105</f>
        <v>Parafoudre Modulaire</v>
      </c>
      <c r="C66" s="49"/>
      <c r="D66" s="107"/>
      <c r="E66" s="114"/>
      <c r="F66" s="115">
        <f t="shared" si="0"/>
        <v>0</v>
      </c>
    </row>
    <row r="67" spans="1:6" s="84" customFormat="1">
      <c r="A67" s="91" t="str">
        <f>'BPU '!A106</f>
        <v>11.1</v>
      </c>
      <c r="B67" s="94" t="str">
        <f>'BPU '!B106</f>
        <v>Fourniture, pose et essais d'un parafoudre Modulaire 275V10-20kA type 2</v>
      </c>
      <c r="C67" s="52" t="str">
        <f>'BPU '!C106</f>
        <v>pce</v>
      </c>
      <c r="D67" s="108">
        <v>2</v>
      </c>
      <c r="E67" s="113">
        <f>'BPU '!D106</f>
        <v>0</v>
      </c>
      <c r="F67" s="115">
        <f t="shared" si="0"/>
        <v>0</v>
      </c>
    </row>
    <row r="68" spans="1:6" s="84" customFormat="1">
      <c r="A68" s="27" t="str">
        <f>'BPU '!A107</f>
        <v>12.0</v>
      </c>
      <c r="B68" s="96" t="str">
        <f>'BPU '!B107</f>
        <v>Système de Mise à la terre</v>
      </c>
      <c r="C68" s="49"/>
      <c r="D68" s="107"/>
      <c r="E68" s="114"/>
      <c r="F68" s="115"/>
    </row>
    <row r="69" spans="1:6" s="83" customFormat="1" ht="28.8">
      <c r="A69" s="91" t="str">
        <f>'BPU '!A108</f>
        <v>12.1</v>
      </c>
      <c r="B69" s="94" t="str">
        <f>'BPU '!B108</f>
        <v xml:space="preserve">Accessoires connexes permettant d’obtenir une résistance de terre inférieure ou égale à 10 Ω </v>
      </c>
      <c r="C69" s="52" t="str">
        <f>'BPU '!C108</f>
        <v>ff</v>
      </c>
      <c r="D69" s="108">
        <v>1</v>
      </c>
      <c r="E69" s="113">
        <f>'BPU '!D108</f>
        <v>0</v>
      </c>
      <c r="F69" s="115">
        <f t="shared" si="0"/>
        <v>0</v>
      </c>
    </row>
    <row r="70" spans="1:6" s="84" customFormat="1">
      <c r="A70" s="27" t="str">
        <f>'BPU '!A109</f>
        <v>13.0</v>
      </c>
      <c r="B70" s="96" t="str">
        <f>'BPU '!B109</f>
        <v>Paratonnerre</v>
      </c>
      <c r="C70" s="49"/>
      <c r="D70" s="107"/>
      <c r="E70" s="114"/>
      <c r="F70" s="115"/>
    </row>
    <row r="71" spans="1:6" s="83" customFormat="1" ht="28.8">
      <c r="A71" s="91" t="str">
        <f>'BPU '!A110</f>
        <v>13.1</v>
      </c>
      <c r="B71" s="94" t="str">
        <f>'BPU '!B110</f>
        <v>Fourniture et installation sur mât  d'un paratonnerre TYPe PDA Rayon d'action &gt; 100m</v>
      </c>
      <c r="C71" s="52" t="str">
        <f>'BPU '!C110</f>
        <v>ff</v>
      </c>
      <c r="D71" s="108">
        <v>1</v>
      </c>
      <c r="E71" s="113">
        <f>'BPU '!D110</f>
        <v>0</v>
      </c>
      <c r="F71" s="115">
        <f t="shared" ref="F71:F82" si="1">+D71*E71</f>
        <v>0</v>
      </c>
    </row>
    <row r="72" spans="1:6" s="84" customFormat="1">
      <c r="A72" s="27" t="str">
        <f>'BPU '!A111</f>
        <v>14.0</v>
      </c>
      <c r="B72" s="96" t="str">
        <f>'BPU '!B111</f>
        <v>Câblage et filerie des circuits terminaux</v>
      </c>
      <c r="C72" s="49"/>
      <c r="D72" s="107"/>
      <c r="E72" s="114"/>
      <c r="F72" s="115"/>
    </row>
    <row r="73" spans="1:6" s="83" customFormat="1">
      <c r="A73" s="91" t="str">
        <f>'BPU '!A112</f>
        <v>14.1</v>
      </c>
      <c r="B73" s="94" t="str">
        <f>'BPU '!B112</f>
        <v>Fourniture et pose du câble 4x4mm² + T</v>
      </c>
      <c r="C73" s="52" t="str">
        <f>'BPU '!C112</f>
        <v>ml</v>
      </c>
      <c r="D73" s="109">
        <v>30</v>
      </c>
      <c r="E73" s="113">
        <f>'BPU '!D112</f>
        <v>0</v>
      </c>
      <c r="F73" s="115">
        <f t="shared" si="1"/>
        <v>0</v>
      </c>
    </row>
    <row r="74" spans="1:6" s="83" customFormat="1">
      <c r="A74" s="91" t="str">
        <f>'BPU '!A113</f>
        <v>14.2</v>
      </c>
      <c r="B74" s="94" t="str">
        <f>'BPU '!B113</f>
        <v>Fourniture et pose du câble 3x2.5mm²</v>
      </c>
      <c r="C74" s="52" t="str">
        <f>'BPU '!C113</f>
        <v>ml</v>
      </c>
      <c r="D74" s="108">
        <v>200</v>
      </c>
      <c r="E74" s="113">
        <f>'BPU '!D113</f>
        <v>0</v>
      </c>
      <c r="F74" s="115">
        <f>+D74*E74</f>
        <v>0</v>
      </c>
    </row>
    <row r="75" spans="1:6" s="83" customFormat="1">
      <c r="A75" s="91" t="str">
        <f>'BPU '!A114</f>
        <v>14.3</v>
      </c>
      <c r="B75" s="94" t="str">
        <f>'BPU '!B114</f>
        <v>Fourniture et pose du câble 3x1.5mm²</v>
      </c>
      <c r="C75" s="52" t="str">
        <f>'BPU '!C114</f>
        <v>ml</v>
      </c>
      <c r="D75" s="108">
        <v>200</v>
      </c>
      <c r="E75" s="113">
        <f>'BPU '!D114</f>
        <v>0</v>
      </c>
      <c r="F75" s="115">
        <f>+D75*E75</f>
        <v>0</v>
      </c>
    </row>
    <row r="76" spans="1:6" s="84" customFormat="1">
      <c r="A76" s="27" t="str">
        <f>'BPU '!A115</f>
        <v>15.0</v>
      </c>
      <c r="B76" s="96" t="str">
        <f>'BPU '!B115</f>
        <v>Accessoires de canalisation et jonction</v>
      </c>
      <c r="C76" s="49"/>
      <c r="D76" s="107"/>
      <c r="E76" s="114"/>
      <c r="F76" s="116"/>
    </row>
    <row r="77" spans="1:6" s="84" customFormat="1">
      <c r="A77" s="91" t="str">
        <f>'BPU '!A116</f>
        <v>15.1</v>
      </c>
      <c r="B77" s="94" t="str">
        <f>'BPU '!B116</f>
        <v>Gaine rigide ou(PVC) 3/4 " et accessoires</v>
      </c>
      <c r="C77" s="52" t="str">
        <f>'BPU '!C116</f>
        <v>pce</v>
      </c>
      <c r="D77" s="108">
        <v>10</v>
      </c>
      <c r="E77" s="113">
        <f>'BPU '!D116</f>
        <v>0</v>
      </c>
      <c r="F77" s="115">
        <f t="shared" si="1"/>
        <v>0</v>
      </c>
    </row>
    <row r="78" spans="1:6" s="83" customFormat="1">
      <c r="A78" s="91" t="str">
        <f>'BPU '!A117</f>
        <v>15.2</v>
      </c>
      <c r="B78" s="94" t="str">
        <f>'BPU '!B117</f>
        <v xml:space="preserve">Boite de jonction 150x110x70mm apparent  et accessoires </v>
      </c>
      <c r="C78" s="52" t="str">
        <f>'BPU '!C117</f>
        <v>pce</v>
      </c>
      <c r="D78" s="108">
        <v>0</v>
      </c>
      <c r="E78" s="113">
        <f>'BPU '!D117</f>
        <v>0</v>
      </c>
      <c r="F78" s="115">
        <f t="shared" si="1"/>
        <v>0</v>
      </c>
    </row>
    <row r="79" spans="1:6" s="83" customFormat="1">
      <c r="A79" s="91" t="str">
        <f>'BPU '!A118</f>
        <v>15.3</v>
      </c>
      <c r="B79" s="94" t="str">
        <f>'BPU '!B118</f>
        <v xml:space="preserve">Boite de jonction 160x130x70mm encastré et accessoires </v>
      </c>
      <c r="C79" s="52" t="str">
        <f>'BPU '!C118</f>
        <v>pce</v>
      </c>
      <c r="D79" s="108">
        <v>10</v>
      </c>
      <c r="E79" s="113">
        <f>'BPU '!D118</f>
        <v>0</v>
      </c>
      <c r="F79" s="115">
        <f t="shared" si="1"/>
        <v>0</v>
      </c>
    </row>
    <row r="80" spans="1:6" s="83" customFormat="1">
      <c r="A80" s="91" t="str">
        <f>'BPU '!A119</f>
        <v>15.4</v>
      </c>
      <c r="B80" s="94" t="str">
        <f>'BPU '!B119</f>
        <v>Boite d'encastrement</v>
      </c>
      <c r="C80" s="52" t="str">
        <f>'BPU '!C119</f>
        <v>pce</v>
      </c>
      <c r="D80" s="108">
        <v>10</v>
      </c>
      <c r="E80" s="113">
        <f>'BPU '!D119</f>
        <v>0</v>
      </c>
      <c r="F80" s="115">
        <f t="shared" si="1"/>
        <v>0</v>
      </c>
    </row>
    <row r="81" spans="1:6" s="84" customFormat="1">
      <c r="A81" s="27" t="str">
        <f>'BPU '!A120</f>
        <v>16.0</v>
      </c>
      <c r="B81" s="96" t="str">
        <f>'BPU '!B120</f>
        <v xml:space="preserve"> Maintenance</v>
      </c>
      <c r="C81" s="49"/>
      <c r="D81" s="107"/>
      <c r="E81" s="114"/>
      <c r="F81" s="116"/>
    </row>
    <row r="82" spans="1:6" s="83" customFormat="1">
      <c r="A82" s="91" t="str">
        <f>'BPU '!A121</f>
        <v>16.1</v>
      </c>
      <c r="B82" s="94" t="str">
        <f>'BPU '!B121</f>
        <v>Fourniture d'un set d'outil de Maintenance</v>
      </c>
      <c r="C82" s="52" t="str">
        <f>'BPU '!C121</f>
        <v>pce</v>
      </c>
      <c r="D82" s="108">
        <v>1</v>
      </c>
      <c r="E82" s="113">
        <f>'BPU '!D121</f>
        <v>0</v>
      </c>
      <c r="F82" s="115">
        <f t="shared" si="1"/>
        <v>0</v>
      </c>
    </row>
    <row r="83" spans="1:6" s="83" customFormat="1">
      <c r="A83" s="6"/>
      <c r="B83" s="67" t="s">
        <v>205</v>
      </c>
      <c r="C83" s="31"/>
      <c r="D83" s="107"/>
      <c r="E83" s="114"/>
      <c r="F83" s="116">
        <f>SUBTOTAL(9,F50:F82)</f>
        <v>0</v>
      </c>
    </row>
    <row r="84" spans="1:6" s="83" customFormat="1">
      <c r="A84" s="6"/>
      <c r="B84" s="67" t="s">
        <v>207</v>
      </c>
      <c r="C84" s="31"/>
      <c r="D84" s="107"/>
      <c r="E84" s="114"/>
      <c r="F84" s="116">
        <f>F49+F83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9A61-8F19-41C1-A516-351A8BC31157}">
  <sheetPr>
    <tabColor theme="9" tint="-0.249977111117893"/>
  </sheetPr>
  <dimension ref="A1:F84"/>
  <sheetViews>
    <sheetView topLeftCell="A59" workbookViewId="0">
      <selection activeCell="F84" sqref="F84"/>
    </sheetView>
  </sheetViews>
  <sheetFormatPr baseColWidth="10" defaultRowHeight="14.4"/>
  <cols>
    <col min="1" max="1" width="8.33203125" bestFit="1" customWidth="1"/>
    <col min="2" max="2" width="67" style="95" customWidth="1"/>
    <col min="3" max="3" width="6" bestFit="1" customWidth="1"/>
    <col min="4" max="4" width="8.88671875" bestFit="1" customWidth="1"/>
    <col min="5" max="5" width="9.5546875" customWidth="1"/>
  </cols>
  <sheetData>
    <row r="1" spans="1:6">
      <c r="A1" s="89"/>
      <c r="B1" s="93" t="s">
        <v>73</v>
      </c>
      <c r="C1" s="86"/>
      <c r="D1" s="86"/>
      <c r="E1" s="15"/>
    </row>
    <row r="2" spans="1:6" s="83" customFormat="1" ht="28.8">
      <c r="A2" s="16" t="str">
        <f>'BPU '!A2</f>
        <v>N°</v>
      </c>
      <c r="B2" s="97" t="str">
        <f>'BPU '!B2</f>
        <v>DESIGNATION DES OUVRAGES</v>
      </c>
      <c r="C2" s="49" t="str">
        <f>'BPU '!C2</f>
        <v>Unité</v>
      </c>
      <c r="D2" s="99" t="s">
        <v>117</v>
      </c>
      <c r="E2" s="66" t="s">
        <v>118</v>
      </c>
      <c r="F2" s="66" t="s">
        <v>119</v>
      </c>
    </row>
    <row r="3" spans="1:6" s="83" customFormat="1">
      <c r="A3" s="16"/>
      <c r="B3" s="97" t="str">
        <f>'BPU '!B3</f>
        <v>BACK UP SOLAIRE</v>
      </c>
      <c r="C3" s="52"/>
      <c r="D3" s="92"/>
      <c r="E3" s="92"/>
      <c r="F3" s="100"/>
    </row>
    <row r="4" spans="1:6" s="84" customFormat="1" ht="57.6">
      <c r="A4" s="16" t="str">
        <f>'BPU '!A4</f>
        <v>0.0</v>
      </c>
      <c r="B4" s="97" t="str">
        <f>'BPU '!B4</f>
        <v xml:space="preserve">Transport,installation et nettoyage de chantier : comprend les frais de transport du matériel à partir des entrepôts de Bujumbura vers les lieux de travail,installation de chantier, nettoyage après travaux et les frais de facilitation sur terrain. </v>
      </c>
      <c r="C4" s="49"/>
      <c r="D4" s="27"/>
      <c r="E4" s="101"/>
      <c r="F4" s="100"/>
    </row>
    <row r="5" spans="1:6" s="83" customFormat="1">
      <c r="A5" s="90" t="str">
        <f>'BPU '!A14</f>
        <v>0.10</v>
      </c>
      <c r="B5" s="87" t="str">
        <f>'BPU '!B14</f>
        <v>CEM MWENYA</v>
      </c>
      <c r="C5" s="52" t="str">
        <f>'BPU '!C14</f>
        <v>ff</v>
      </c>
      <c r="D5" s="102">
        <v>1</v>
      </c>
      <c r="E5" s="113">
        <f>'BPU '!D14</f>
        <v>0</v>
      </c>
      <c r="F5" s="115">
        <f>D5*E5</f>
        <v>0</v>
      </c>
    </row>
    <row r="6" spans="1:6" s="84" customFormat="1">
      <c r="A6" s="16" t="str">
        <f>'BPU '!A16</f>
        <v>1.0</v>
      </c>
      <c r="B6" s="97" t="str">
        <f>'BPU '!B16</f>
        <v xml:space="preserve">Eléments de production </v>
      </c>
      <c r="C6" s="49"/>
      <c r="D6" s="103"/>
      <c r="E6" s="114"/>
      <c r="F6" s="115"/>
    </row>
    <row r="7" spans="1:6" s="83" customFormat="1">
      <c r="A7" s="90" t="str">
        <f>'BPU '!A17</f>
        <v>1.1</v>
      </c>
      <c r="B7" s="87" t="str">
        <f>'BPU '!B17</f>
        <v>Fourniture, pose et essais des batteries type Lithium LiFePo4 200AH/48V</v>
      </c>
      <c r="C7" s="52" t="str">
        <f>'BPU '!C17</f>
        <v>pc</v>
      </c>
      <c r="D7" s="104">
        <v>2</v>
      </c>
      <c r="E7" s="113">
        <f>'BPU '!D17</f>
        <v>0</v>
      </c>
      <c r="F7" s="115">
        <f t="shared" ref="F7:F69" si="0">D7*E7</f>
        <v>0</v>
      </c>
    </row>
    <row r="8" spans="1:6" s="83" customFormat="1">
      <c r="A8" s="90" t="str">
        <f>'BPU '!A18</f>
        <v>1.2</v>
      </c>
      <c r="B8" s="87" t="str">
        <f>'BPU '!B18</f>
        <v>Fourniture, pose et essai des panneaux solaires photovoltaique 595Wc</v>
      </c>
      <c r="C8" s="52" t="str">
        <f>'BPU '!C18</f>
        <v>pc</v>
      </c>
      <c r="D8" s="104">
        <v>7</v>
      </c>
      <c r="E8" s="113">
        <f>'BPU '!D18</f>
        <v>0</v>
      </c>
      <c r="F8" s="115">
        <f t="shared" si="0"/>
        <v>0</v>
      </c>
    </row>
    <row r="9" spans="1:6" s="83" customFormat="1" ht="28.8">
      <c r="A9" s="90" t="str">
        <f>'BPU '!A19</f>
        <v>1.3</v>
      </c>
      <c r="B9" s="87" t="str">
        <f>'BPU '!B19</f>
        <v>Fourniture, pose et essais des Convertisseurs 5KVA/48V-220V (Regulateur MPPT incorporé ou séparé)</v>
      </c>
      <c r="C9" s="52" t="str">
        <f>'BPU '!C19</f>
        <v>pc</v>
      </c>
      <c r="D9" s="104">
        <v>1</v>
      </c>
      <c r="E9" s="113">
        <f>'BPU '!D19</f>
        <v>0</v>
      </c>
      <c r="F9" s="115">
        <f t="shared" si="0"/>
        <v>0</v>
      </c>
    </row>
    <row r="10" spans="1:6" s="83" customFormat="1" ht="28.8">
      <c r="A10" s="90" t="str">
        <f>'BPU '!A20</f>
        <v>1.4</v>
      </c>
      <c r="B10" s="87" t="str">
        <f>'BPU '!B20</f>
        <v>Fourniture , pose et essai des Convertisseurs 10KVA/(48)V-220V (Regulateur MPPT incorporé ou séparé)</v>
      </c>
      <c r="C10" s="52" t="str">
        <f>'BPU '!C20</f>
        <v>pc</v>
      </c>
      <c r="D10" s="104">
        <v>0</v>
      </c>
      <c r="E10" s="113">
        <f>'BPU '!D20</f>
        <v>0</v>
      </c>
      <c r="F10" s="115">
        <f t="shared" si="0"/>
        <v>0</v>
      </c>
    </row>
    <row r="11" spans="1:6" s="83" customFormat="1" ht="28.8">
      <c r="A11" s="90" t="str">
        <f>'BPU '!A21</f>
        <v>1.5</v>
      </c>
      <c r="B11" s="87" t="str">
        <f>'BPU '!B21</f>
        <v>Fourniture , pose et essai des Convertisseurs 12KVA/(48)V-220V (Regulateur MPPT incorporé ou séparé)</v>
      </c>
      <c r="C11" s="52" t="str">
        <f>'BPU '!C21</f>
        <v>pc</v>
      </c>
      <c r="D11" s="104">
        <v>0</v>
      </c>
      <c r="E11" s="113">
        <f>'BPU '!D21</f>
        <v>0</v>
      </c>
      <c r="F11" s="115">
        <f t="shared" si="0"/>
        <v>0</v>
      </c>
    </row>
    <row r="12" spans="1:6" s="83" customFormat="1">
      <c r="A12" s="90" t="str">
        <f>'BPU '!A22</f>
        <v>1.6</v>
      </c>
      <c r="B12" s="87" t="str">
        <f>'BPU '!B22</f>
        <v>Ventilateur mural 55W-220V pour local technque</v>
      </c>
      <c r="C12" s="52" t="str">
        <f>'BPU '!C22</f>
        <v>pc</v>
      </c>
      <c r="D12" s="104">
        <v>1</v>
      </c>
      <c r="E12" s="113">
        <f>'BPU '!D22</f>
        <v>0</v>
      </c>
      <c r="F12" s="115">
        <f t="shared" si="0"/>
        <v>0</v>
      </c>
    </row>
    <row r="13" spans="1:6" s="84" customFormat="1" ht="28.8">
      <c r="A13" s="16" t="str">
        <f>'BPU '!A23</f>
        <v>2.0</v>
      </c>
      <c r="B13" s="97" t="str">
        <f>'BPU '!B23</f>
        <v>Câbles et Filerie: comprends  la fourniture,la pose et essai des câbles et filerie en DC et en AC</v>
      </c>
      <c r="C13" s="49"/>
      <c r="D13" s="103"/>
      <c r="E13" s="114"/>
      <c r="F13" s="115"/>
    </row>
    <row r="14" spans="1:6" s="83" customFormat="1">
      <c r="A14" s="90" t="str">
        <f>'BPU '!A24</f>
        <v>2.1</v>
      </c>
      <c r="B14" s="87" t="str">
        <f>'BPU '!B24</f>
        <v>Câble souple DC _1x6mm² + son soulier de cable</v>
      </c>
      <c r="C14" s="52" t="str">
        <f>'BPU '!C24</f>
        <v>ml</v>
      </c>
      <c r="D14" s="102">
        <v>30</v>
      </c>
      <c r="E14" s="113">
        <f>'BPU '!D24</f>
        <v>0</v>
      </c>
      <c r="F14" s="115">
        <f t="shared" si="0"/>
        <v>0</v>
      </c>
    </row>
    <row r="15" spans="1:6" s="83" customFormat="1">
      <c r="A15" s="90" t="str">
        <f>'BPU '!A25</f>
        <v>2.2</v>
      </c>
      <c r="B15" s="87" t="str">
        <f>'BPU '!B25</f>
        <v>Câble souple DC _1x10mm² + son soulier de cable</v>
      </c>
      <c r="C15" s="52" t="str">
        <f>'BPU '!C25</f>
        <v>ml</v>
      </c>
      <c r="D15" s="102">
        <v>4</v>
      </c>
      <c r="E15" s="113">
        <f>'BPU '!D25</f>
        <v>0</v>
      </c>
      <c r="F15" s="115">
        <f t="shared" si="0"/>
        <v>0</v>
      </c>
    </row>
    <row r="16" spans="1:6" s="83" customFormat="1">
      <c r="A16" s="90" t="str">
        <f>'BPU '!A26</f>
        <v>2.3</v>
      </c>
      <c r="B16" s="87" t="str">
        <f>'BPU '!B26</f>
        <v>Câble souple DC _1x50mm²  + son soulier de cable</v>
      </c>
      <c r="C16" s="52" t="str">
        <f>'BPU '!C26</f>
        <v>ml</v>
      </c>
      <c r="D16" s="102">
        <v>6</v>
      </c>
      <c r="E16" s="113">
        <f>'BPU '!D26</f>
        <v>0</v>
      </c>
      <c r="F16" s="115">
        <f t="shared" si="0"/>
        <v>0</v>
      </c>
    </row>
    <row r="17" spans="1:6" s="83" customFormat="1">
      <c r="A17" s="90" t="str">
        <f>'BPU '!A27</f>
        <v>2.4</v>
      </c>
      <c r="B17" s="87" t="str">
        <f>'BPU '!B27</f>
        <v>Câble souple DC _1x70mm²  + son soulier de cable</v>
      </c>
      <c r="C17" s="52" t="str">
        <f>'BPU '!C27</f>
        <v>ml</v>
      </c>
      <c r="D17" s="102">
        <v>0</v>
      </c>
      <c r="E17" s="113">
        <f>'BPU '!D27</f>
        <v>0</v>
      </c>
      <c r="F17" s="115">
        <f t="shared" si="0"/>
        <v>0</v>
      </c>
    </row>
    <row r="18" spans="1:6" s="83" customFormat="1">
      <c r="A18" s="90" t="str">
        <f>'BPU '!A28</f>
        <v>2.5</v>
      </c>
      <c r="B18" s="87" t="str">
        <f>'BPU '!B28</f>
        <v>Câble souple AC 3x 4mm²</v>
      </c>
      <c r="C18" s="52" t="str">
        <f>'BPU '!C28</f>
        <v>ml</v>
      </c>
      <c r="D18" s="102">
        <v>10</v>
      </c>
      <c r="E18" s="113">
        <f>'BPU '!D28</f>
        <v>0</v>
      </c>
      <c r="F18" s="115">
        <f t="shared" si="0"/>
        <v>0</v>
      </c>
    </row>
    <row r="19" spans="1:6" s="83" customFormat="1">
      <c r="A19" s="90" t="str">
        <f>'BPU '!A29</f>
        <v>2.6</v>
      </c>
      <c r="B19" s="87" t="str">
        <f>'BPU '!B29</f>
        <v>Câble Souple AC 3x 6mm²</v>
      </c>
      <c r="C19" s="52" t="str">
        <f>'BPU '!C29</f>
        <v>ml</v>
      </c>
      <c r="D19" s="102">
        <v>0</v>
      </c>
      <c r="E19" s="113">
        <f>'BPU '!D29</f>
        <v>0</v>
      </c>
      <c r="F19" s="115">
        <f t="shared" si="0"/>
        <v>0</v>
      </c>
    </row>
    <row r="20" spans="1:6" s="83" customFormat="1">
      <c r="A20" s="90" t="str">
        <f>'BPU '!A30</f>
        <v>2.7</v>
      </c>
      <c r="B20" s="87" t="str">
        <f>'BPU '!B30</f>
        <v xml:space="preserve">Câble 1x 16 mm2 vert-jaune de liaison équipotentielle  </v>
      </c>
      <c r="C20" s="52" t="str">
        <f>'BPU '!C30</f>
        <v>ml</v>
      </c>
      <c r="D20" s="102">
        <v>20</v>
      </c>
      <c r="E20" s="113">
        <f>'BPU '!D30</f>
        <v>0</v>
      </c>
      <c r="F20" s="115">
        <f t="shared" si="0"/>
        <v>0</v>
      </c>
    </row>
    <row r="21" spans="1:6" s="83" customFormat="1">
      <c r="A21" s="90" t="str">
        <f>'BPU '!A31</f>
        <v>2.8</v>
      </c>
      <c r="B21" s="87" t="str">
        <f>'BPU '!B31</f>
        <v xml:space="preserve">Câble 1x 25mm2 vert-jaune de liaison à la terre </v>
      </c>
      <c r="C21" s="52" t="str">
        <f>'BPU '!C31</f>
        <v>ml</v>
      </c>
      <c r="D21" s="102">
        <v>20</v>
      </c>
      <c r="E21" s="113">
        <f>'BPU '!D31</f>
        <v>0</v>
      </c>
      <c r="F21" s="115">
        <f t="shared" si="0"/>
        <v>0</v>
      </c>
    </row>
    <row r="22" spans="1:6" s="84" customFormat="1">
      <c r="A22" s="16" t="str">
        <f>'BPU '!A32</f>
        <v>3.0</v>
      </c>
      <c r="B22" s="97" t="str">
        <f>'BPU '!B32</f>
        <v>Tableau divisionnaire</v>
      </c>
      <c r="C22" s="49"/>
      <c r="D22" s="103"/>
      <c r="E22" s="114"/>
      <c r="F22" s="115"/>
    </row>
    <row r="23" spans="1:6" s="83" customFormat="1" ht="28.8">
      <c r="A23" s="90" t="str">
        <f>'BPU '!A33</f>
        <v>3.1</v>
      </c>
      <c r="B23" s="87" t="str">
        <f>'BPU '!B33</f>
        <v>Fourniture et pose de TD 1 rangées de 12 modules IP 65 équipé de rail DIN pour recevoir les équipement de protection DC</v>
      </c>
      <c r="C23" s="52" t="str">
        <f>'BPU '!C33</f>
        <v>pc</v>
      </c>
      <c r="D23" s="102">
        <v>1</v>
      </c>
      <c r="E23" s="113">
        <f>'BPU '!D33</f>
        <v>0</v>
      </c>
      <c r="F23" s="115">
        <f t="shared" si="0"/>
        <v>0</v>
      </c>
    </row>
    <row r="24" spans="1:6" s="83" customFormat="1" ht="28.8">
      <c r="A24" s="90" t="str">
        <f>'BPU '!A34</f>
        <v>3.2</v>
      </c>
      <c r="B24" s="87" t="str">
        <f>'BPU '!B34</f>
        <v>Fourniture et pose de TD 1 rangées de 12 modules IP 65 équipé de rail DIN pour recevoir les équipement de protection AC</v>
      </c>
      <c r="C24" s="52" t="str">
        <f>'BPU '!C34</f>
        <v>pc</v>
      </c>
      <c r="D24" s="102">
        <v>0</v>
      </c>
      <c r="E24" s="113">
        <f>'BPU '!D34</f>
        <v>0</v>
      </c>
      <c r="F24" s="115">
        <f t="shared" si="0"/>
        <v>0</v>
      </c>
    </row>
    <row r="25" spans="1:6" s="83" customFormat="1" ht="28.8">
      <c r="A25" s="90" t="str">
        <f>'BPU '!A35</f>
        <v>3.3</v>
      </c>
      <c r="B25" s="87" t="str">
        <f>'BPU '!B35</f>
        <v>Fourniture et pose de TD 2 rangées de 24 modules IP 65 équipé de rail DIN pour recevoir les équipement de protection AC</v>
      </c>
      <c r="C25" s="52" t="str">
        <f>'BPU '!C35</f>
        <v>pc</v>
      </c>
      <c r="D25" s="102">
        <v>1</v>
      </c>
      <c r="E25" s="113">
        <f>'BPU '!D35</f>
        <v>0</v>
      </c>
      <c r="F25" s="115">
        <f t="shared" si="0"/>
        <v>0</v>
      </c>
    </row>
    <row r="26" spans="1:6" s="84" customFormat="1">
      <c r="A26" s="16" t="str">
        <f>'BPU '!A36</f>
        <v>4.0</v>
      </c>
      <c r="B26" s="97" t="str">
        <f>'BPU '!B36</f>
        <v>Chemins de câbles</v>
      </c>
      <c r="C26" s="49"/>
      <c r="D26" s="103"/>
      <c r="E26" s="114"/>
      <c r="F26" s="115"/>
    </row>
    <row r="27" spans="1:6" s="83" customFormat="1">
      <c r="A27" s="90" t="str">
        <f>'BPU '!A37</f>
        <v>4.1</v>
      </c>
      <c r="B27" s="87" t="str">
        <f>'BPU '!B37</f>
        <v>Fourniture  et pose des goulottes 60x60mm et accessoires de fixation</v>
      </c>
      <c r="C27" s="52" t="str">
        <f>'BPU '!C37</f>
        <v>pc</v>
      </c>
      <c r="D27" s="102">
        <v>5</v>
      </c>
      <c r="E27" s="113">
        <f>'BPU '!D37</f>
        <v>0</v>
      </c>
      <c r="F27" s="115">
        <f t="shared" si="0"/>
        <v>0</v>
      </c>
    </row>
    <row r="28" spans="1:6" s="83" customFormat="1">
      <c r="A28" s="90" t="str">
        <f>'BPU '!A38</f>
        <v>4.2</v>
      </c>
      <c r="B28" s="87" t="str">
        <f>'BPU '!B38</f>
        <v>Fourniture  et pose des goulottes 38x25 et accessoires de fixation</v>
      </c>
      <c r="C28" s="52" t="str">
        <f>'BPU '!C38</f>
        <v>pc</v>
      </c>
      <c r="D28" s="102">
        <v>5</v>
      </c>
      <c r="E28" s="113">
        <f>'BPU '!D38</f>
        <v>0</v>
      </c>
      <c r="F28" s="115">
        <f t="shared" si="0"/>
        <v>0</v>
      </c>
    </row>
    <row r="29" spans="1:6" s="84" customFormat="1" ht="28.8">
      <c r="A29" s="16" t="str">
        <f>'BPU '!A39</f>
        <v>5.0</v>
      </c>
      <c r="B29" s="97" t="str">
        <f>'BPU '!B39</f>
        <v>Eléments de Protection:comprends  la fourniture,la pose et essai des fusibles et disjoncteurs  en DC et en AC</v>
      </c>
      <c r="C29" s="49"/>
      <c r="D29" s="103"/>
      <c r="E29" s="114"/>
      <c r="F29" s="115"/>
    </row>
    <row r="30" spans="1:6" s="83" customFormat="1">
      <c r="A30" s="90" t="str">
        <f>'BPU '!A40</f>
        <v>5.1</v>
      </c>
      <c r="B30" s="87" t="str">
        <f>'BPU '!B40</f>
        <v xml:space="preserve">Fourniture , pose et essai d'un porte fusible  et fusible DC 20 A – 600 -1000V DC  </v>
      </c>
      <c r="C30" s="52" t="str">
        <f>'BPU '!C40</f>
        <v>pc</v>
      </c>
      <c r="D30" s="102">
        <v>0</v>
      </c>
      <c r="E30" s="113">
        <f>'BPU '!D40</f>
        <v>0</v>
      </c>
      <c r="F30" s="115">
        <f t="shared" si="0"/>
        <v>0</v>
      </c>
    </row>
    <row r="31" spans="1:6" s="83" customFormat="1">
      <c r="A31" s="90" t="str">
        <f>'BPU '!A41</f>
        <v>5.2</v>
      </c>
      <c r="B31" s="87" t="str">
        <f>'BPU '!B41</f>
        <v xml:space="preserve">Fourniture , pose et essai du disjoncteur DC 20 A – 2P  600 -1000V DC </v>
      </c>
      <c r="C31" s="52" t="str">
        <f>'BPU '!C41</f>
        <v>pc</v>
      </c>
      <c r="D31" s="102">
        <v>1</v>
      </c>
      <c r="E31" s="113">
        <f>'BPU '!D41</f>
        <v>0</v>
      </c>
      <c r="F31" s="115">
        <f t="shared" si="0"/>
        <v>0</v>
      </c>
    </row>
    <row r="32" spans="1:6" s="83" customFormat="1">
      <c r="A32" s="90" t="str">
        <f>'BPU '!A42</f>
        <v>5.3</v>
      </c>
      <c r="B32" s="87" t="str">
        <f>'BPU '!B42</f>
        <v xml:space="preserve">Fourniture , pose et essai du disjoncteur DC 40 A – 2P 600 -1000V DC </v>
      </c>
      <c r="C32" s="52" t="str">
        <f>'BPU '!C42</f>
        <v>pc</v>
      </c>
      <c r="D32" s="102">
        <v>0</v>
      </c>
      <c r="E32" s="113">
        <f>'BPU '!D42</f>
        <v>0</v>
      </c>
      <c r="F32" s="115">
        <f t="shared" si="0"/>
        <v>0</v>
      </c>
    </row>
    <row r="33" spans="1:6" s="83" customFormat="1">
      <c r="A33" s="90" t="str">
        <f>'BPU '!A43</f>
        <v>5.4</v>
      </c>
      <c r="B33" s="87" t="str">
        <f>'BPU '!B43</f>
        <v xml:space="preserve">Fourniture , pose et essai du disjoncteur DC 63 A – 2P 600 -1000V DC </v>
      </c>
      <c r="C33" s="52" t="str">
        <f>'BPU '!C43</f>
        <v>pc</v>
      </c>
      <c r="D33" s="102">
        <v>0</v>
      </c>
      <c r="E33" s="113">
        <f>'BPU '!D43</f>
        <v>0</v>
      </c>
      <c r="F33" s="115">
        <f t="shared" si="0"/>
        <v>0</v>
      </c>
    </row>
    <row r="34" spans="1:6" s="83" customFormat="1">
      <c r="A34" s="90" t="str">
        <f>'BPU '!A44</f>
        <v>5.5</v>
      </c>
      <c r="B34" s="87" t="str">
        <f>'BPU '!B44</f>
        <v>Fourniture , pose et essai du Parafoudre SPD 700-1000VDC20kA type 2</v>
      </c>
      <c r="C34" s="52" t="str">
        <f>'BPU '!C44</f>
        <v>pc</v>
      </c>
      <c r="D34" s="102">
        <v>1</v>
      </c>
      <c r="E34" s="113">
        <f>'BPU '!D44</f>
        <v>0</v>
      </c>
      <c r="F34" s="115">
        <f t="shared" si="0"/>
        <v>0</v>
      </c>
    </row>
    <row r="35" spans="1:6" s="83" customFormat="1">
      <c r="A35" s="90" t="str">
        <f>'BPU '!A45</f>
        <v>5.6</v>
      </c>
      <c r="B35" s="87" t="str">
        <f>'BPU '!B45</f>
        <v xml:space="preserve">Fourniture , pose et essai d'unporte fusible et fusible  DC 150 A </v>
      </c>
      <c r="C35" s="52" t="str">
        <f>'BPU '!C45</f>
        <v>pc</v>
      </c>
      <c r="D35" s="102">
        <v>1</v>
      </c>
      <c r="E35" s="113">
        <f>'BPU '!D45</f>
        <v>0</v>
      </c>
      <c r="F35" s="115">
        <f t="shared" si="0"/>
        <v>0</v>
      </c>
    </row>
    <row r="36" spans="1:6" s="83" customFormat="1">
      <c r="A36" s="90" t="str">
        <f>'BPU '!A46</f>
        <v>5.7</v>
      </c>
      <c r="B36" s="87" t="str">
        <f>'BPU '!B46</f>
        <v xml:space="preserve">Fourniture , pose et essai d'unporte fusible et fusible  DC 300 A </v>
      </c>
      <c r="C36" s="52" t="str">
        <f>'BPU '!C46</f>
        <v>pc</v>
      </c>
      <c r="D36" s="102">
        <v>0</v>
      </c>
      <c r="E36" s="113">
        <f>'BPU '!D46</f>
        <v>0</v>
      </c>
      <c r="F36" s="115">
        <f t="shared" si="0"/>
        <v>0</v>
      </c>
    </row>
    <row r="37" spans="1:6" s="83" customFormat="1">
      <c r="A37" s="90" t="str">
        <f>'BPU '!A47</f>
        <v>5.8</v>
      </c>
      <c r="B37" s="87" t="str">
        <f>'BPU '!B47</f>
        <v>Fourniture , pose et essai du disjoncteur DC 160A</v>
      </c>
      <c r="C37" s="52" t="str">
        <f>'BPU '!C47</f>
        <v>pc</v>
      </c>
      <c r="D37" s="102">
        <v>1</v>
      </c>
      <c r="E37" s="113">
        <f>'BPU '!D47</f>
        <v>0</v>
      </c>
      <c r="F37" s="115">
        <f t="shared" si="0"/>
        <v>0</v>
      </c>
    </row>
    <row r="38" spans="1:6" s="83" customFormat="1">
      <c r="A38" s="90" t="str">
        <f>'BPU '!A48</f>
        <v>5.9</v>
      </c>
      <c r="B38" s="87" t="str">
        <f>'BPU '!B48</f>
        <v>Fourniture , pose et essai du disjoncteur DC 300A</v>
      </c>
      <c r="C38" s="52" t="str">
        <f>'BPU '!C48</f>
        <v>pc</v>
      </c>
      <c r="D38" s="102">
        <v>0</v>
      </c>
      <c r="E38" s="113">
        <f>'BPU '!D48</f>
        <v>0</v>
      </c>
      <c r="F38" s="115">
        <f t="shared" si="0"/>
        <v>0</v>
      </c>
    </row>
    <row r="39" spans="1:6" s="83" customFormat="1">
      <c r="A39" s="90" t="str">
        <f>'BPU '!A49</f>
        <v>5.10</v>
      </c>
      <c r="B39" s="87" t="str">
        <f>'BPU '!B49</f>
        <v xml:space="preserve">Fourniture , pose et essai du disjoncteur AC 32A </v>
      </c>
      <c r="C39" s="52" t="str">
        <f>'BPU '!C49</f>
        <v>pc</v>
      </c>
      <c r="D39" s="102">
        <v>2</v>
      </c>
      <c r="E39" s="113">
        <f>'BPU '!D49</f>
        <v>0</v>
      </c>
      <c r="F39" s="115">
        <f t="shared" si="0"/>
        <v>0</v>
      </c>
    </row>
    <row r="40" spans="1:6" s="83" customFormat="1">
      <c r="A40" s="90" t="str">
        <f>'BPU '!A50</f>
        <v>5.11</v>
      </c>
      <c r="B40" s="87" t="str">
        <f>'BPU '!B50</f>
        <v xml:space="preserve">Fourniture , pose et essai du disjoncteur AC 63A </v>
      </c>
      <c r="C40" s="52" t="str">
        <f>'BPU '!C50</f>
        <v>pc</v>
      </c>
      <c r="D40" s="102">
        <v>0</v>
      </c>
      <c r="E40" s="113">
        <f>'BPU '!D50</f>
        <v>0</v>
      </c>
      <c r="F40" s="115">
        <f t="shared" si="0"/>
        <v>0</v>
      </c>
    </row>
    <row r="41" spans="1:6" s="83" customFormat="1">
      <c r="A41" s="90" t="str">
        <f>'BPU '!A51</f>
        <v>5.12</v>
      </c>
      <c r="B41" s="87" t="str">
        <f>'BPU '!B51</f>
        <v>Fourniture , pose et essai d'un inverseur 63A</v>
      </c>
      <c r="C41" s="52" t="str">
        <f>'BPU '!C51</f>
        <v>pc</v>
      </c>
      <c r="D41" s="102">
        <v>1</v>
      </c>
      <c r="E41" s="113">
        <f>'BPU '!D51</f>
        <v>0</v>
      </c>
      <c r="F41" s="115">
        <f>D41*E41</f>
        <v>0</v>
      </c>
    </row>
    <row r="42" spans="1:6" s="84" customFormat="1" ht="43.2">
      <c r="A42" s="16" t="str">
        <f>'BPU '!A52</f>
        <v>6.0</v>
      </c>
      <c r="B42" s="97" t="str">
        <f>'BPU '!B52</f>
        <v>Support des batteries et modules solaires: Le poste comprend la fabrication , la fourniture et la pose des supports  pour les batteries et les modules PV.</v>
      </c>
      <c r="C42" s="49"/>
      <c r="D42" s="103"/>
      <c r="E42" s="114"/>
      <c r="F42" s="115"/>
    </row>
    <row r="43" spans="1:6" s="84" customFormat="1" ht="28.8">
      <c r="A43" s="16" t="str">
        <f>'BPU '!A53</f>
        <v>6.1</v>
      </c>
      <c r="B43" s="97" t="str">
        <f>'BPU '!B53</f>
        <v>Support des batteries: Le poste comprend la fabrication , la fourniture et la pose d'un rack  métallique pour les batteries.</v>
      </c>
      <c r="C43" s="49"/>
      <c r="D43" s="103"/>
      <c r="E43" s="114"/>
      <c r="F43" s="115"/>
    </row>
    <row r="44" spans="1:6" s="83" customFormat="1">
      <c r="A44" s="90" t="str">
        <f>'BPU '!A63</f>
        <v>6.1.10</v>
      </c>
      <c r="B44" s="87" t="str">
        <f>'BPU '!B63</f>
        <v>CEM MWENYA</v>
      </c>
      <c r="C44" s="52" t="str">
        <f>'BPU '!C63</f>
        <v>ff</v>
      </c>
      <c r="D44" s="102">
        <v>1</v>
      </c>
      <c r="E44" s="113">
        <f>'BPU '!D63</f>
        <v>0</v>
      </c>
      <c r="F44" s="115">
        <f t="shared" si="0"/>
        <v>0</v>
      </c>
    </row>
    <row r="45" spans="1:6" s="83" customFormat="1" ht="43.2">
      <c r="A45" s="90" t="str">
        <f>'BPU '!A65</f>
        <v>6.2</v>
      </c>
      <c r="B45" s="87" t="str">
        <f>'BPU '!B65</f>
        <v>Support des panneaux : Le poste comprend la fourniture et la pose d'une structure de support réalisée en aluminium anodisé ou en acier galvanisé à chaud, présentant une haute résistance à la corrosion</v>
      </c>
      <c r="C45" s="52"/>
      <c r="D45" s="102"/>
      <c r="E45" s="113"/>
      <c r="F45" s="115"/>
    </row>
    <row r="46" spans="1:6" s="83" customFormat="1">
      <c r="A46" s="90" t="str">
        <f>'BPU '!A75</f>
        <v>6.2.10</v>
      </c>
      <c r="B46" s="87" t="str">
        <f>'BPU '!B75</f>
        <v>CEM MWENYA</v>
      </c>
      <c r="C46" s="52" t="str">
        <f>'BPU '!C75</f>
        <v>ff</v>
      </c>
      <c r="D46" s="102">
        <v>1</v>
      </c>
      <c r="E46" s="113">
        <f>'BPU '!D75</f>
        <v>0</v>
      </c>
      <c r="F46" s="115">
        <f t="shared" si="0"/>
        <v>0</v>
      </c>
    </row>
    <row r="47" spans="1:6" s="83" customFormat="1" ht="43.2">
      <c r="A47" s="90" t="str">
        <f>'BPU '!A77</f>
        <v>6.3</v>
      </c>
      <c r="B47" s="87" t="str">
        <f>'BPU '!B77</f>
        <v xml:space="preserve">Chemin de circulation: Le poste comprend la fourniture et la pose sur le toit des passerelles antidérapantes en aluminium ou acier galvanisé pour maintenance solaire </v>
      </c>
      <c r="C47" s="52"/>
      <c r="D47" s="103"/>
      <c r="E47" s="113"/>
      <c r="F47" s="115"/>
    </row>
    <row r="48" spans="1:6" s="84" customFormat="1">
      <c r="A48" s="90" t="str">
        <f>'BPU '!A87</f>
        <v>6.3.10</v>
      </c>
      <c r="B48" s="87" t="str">
        <f>'BPU '!B87</f>
        <v>CEM MWENYA</v>
      </c>
      <c r="C48" s="52" t="str">
        <f>'BPU '!C87</f>
        <v>ff</v>
      </c>
      <c r="D48" s="105">
        <v>1</v>
      </c>
      <c r="E48" s="118">
        <f>'BPU '!D87</f>
        <v>0</v>
      </c>
      <c r="F48" s="115">
        <f t="shared" si="0"/>
        <v>0</v>
      </c>
    </row>
    <row r="49" spans="1:6" s="83" customFormat="1">
      <c r="A49" s="52"/>
      <c r="B49" s="76" t="s">
        <v>204</v>
      </c>
      <c r="C49" s="52"/>
      <c r="D49" s="103"/>
      <c r="E49" s="114"/>
      <c r="F49" s="116">
        <f>SUBTOTAL(9,F5:F48)</f>
        <v>0</v>
      </c>
    </row>
    <row r="50" spans="1:6" s="84" customFormat="1">
      <c r="A50" s="27"/>
      <c r="B50" s="96" t="str">
        <f>'BPU '!B89</f>
        <v>MISE AUX NORMES ELECTRIQUES</v>
      </c>
      <c r="C50" s="52"/>
      <c r="D50" s="106"/>
      <c r="E50" s="88"/>
      <c r="F50" s="115"/>
    </row>
    <row r="51" spans="1:6" s="84" customFormat="1">
      <c r="A51" s="27" t="str">
        <f>'BPU '!A90</f>
        <v>7.0</v>
      </c>
      <c r="B51" s="96" t="str">
        <f>'BPU '!B90</f>
        <v>Luminaires</v>
      </c>
      <c r="C51" s="49"/>
      <c r="D51" s="107"/>
      <c r="E51" s="114"/>
      <c r="F51" s="115"/>
    </row>
    <row r="52" spans="1:6" s="83" customFormat="1">
      <c r="A52" s="91" t="str">
        <f>'BPU '!A91</f>
        <v>7.1</v>
      </c>
      <c r="B52" s="94" t="str">
        <f>'BPU '!B91</f>
        <v>Luminaires :Douille Murale/Plafond E27 avec ampoule  LED 13W</v>
      </c>
      <c r="C52" s="52" t="str">
        <f>'BPU '!C91</f>
        <v>pce</v>
      </c>
      <c r="D52" s="108">
        <v>13</v>
      </c>
      <c r="E52" s="113">
        <f>'BPU '!D91</f>
        <v>0</v>
      </c>
      <c r="F52" s="115">
        <f t="shared" si="0"/>
        <v>0</v>
      </c>
    </row>
    <row r="53" spans="1:6" s="84" customFormat="1">
      <c r="A53" s="91" t="str">
        <f>'BPU '!A92</f>
        <v>7.2</v>
      </c>
      <c r="B53" s="94" t="str">
        <f>'BPU '!B92</f>
        <v>Luminaires type étanche : Réglette avec tube LED 16w</v>
      </c>
      <c r="C53" s="52" t="str">
        <f>'BPU '!C92</f>
        <v>pce</v>
      </c>
      <c r="D53" s="108">
        <v>8</v>
      </c>
      <c r="E53" s="113">
        <f>'BPU '!D92</f>
        <v>0</v>
      </c>
      <c r="F53" s="115">
        <f t="shared" si="0"/>
        <v>0</v>
      </c>
    </row>
    <row r="54" spans="1:6" s="84" customFormat="1">
      <c r="A54" s="27" t="str">
        <f>'BPU '!A93</f>
        <v>8.0</v>
      </c>
      <c r="B54" s="96" t="str">
        <f>'BPU '!B93</f>
        <v>prises de courant</v>
      </c>
      <c r="C54" s="49"/>
      <c r="D54" s="107"/>
      <c r="E54" s="114"/>
      <c r="F54" s="115"/>
    </row>
    <row r="55" spans="1:6" s="83" customFormat="1">
      <c r="A55" s="91" t="str">
        <f>'BPU '!A94</f>
        <v>8.1</v>
      </c>
      <c r="B55" s="94" t="str">
        <f>'BPU '!B94</f>
        <v>Prises de courant 2p+T type apparent IP 45</v>
      </c>
      <c r="C55" s="52" t="str">
        <f>'BPU '!C94</f>
        <v>pce</v>
      </c>
      <c r="D55" s="108">
        <v>5</v>
      </c>
      <c r="E55" s="113">
        <f>'BPU '!D94</f>
        <v>0</v>
      </c>
      <c r="F55" s="115">
        <f t="shared" si="0"/>
        <v>0</v>
      </c>
    </row>
    <row r="56" spans="1:6" s="83" customFormat="1">
      <c r="A56" s="91" t="str">
        <f>'BPU '!A95</f>
        <v>8.2</v>
      </c>
      <c r="B56" s="94" t="str">
        <f>'BPU '!B95</f>
        <v>Prises de courant 2p+T type encastré</v>
      </c>
      <c r="C56" s="52" t="str">
        <f>'BPU '!C95</f>
        <v>pce</v>
      </c>
      <c r="D56" s="108">
        <v>0</v>
      </c>
      <c r="E56" s="113">
        <f>'BPU '!D95</f>
        <v>0</v>
      </c>
      <c r="F56" s="115">
        <f t="shared" si="0"/>
        <v>0</v>
      </c>
    </row>
    <row r="57" spans="1:6" s="84" customFormat="1">
      <c r="A57" s="27" t="str">
        <f>'BPU '!A96</f>
        <v>9.0</v>
      </c>
      <c r="B57" s="96" t="str">
        <f>'BPU '!B96</f>
        <v xml:space="preserve">Interrupteurs </v>
      </c>
      <c r="C57" s="49"/>
      <c r="D57" s="107"/>
      <c r="E57" s="114"/>
      <c r="F57" s="115"/>
    </row>
    <row r="58" spans="1:6" s="83" customFormat="1">
      <c r="A58" s="91" t="str">
        <f>'BPU '!A97</f>
        <v>9.1</v>
      </c>
      <c r="B58" s="94" t="str">
        <f>'BPU '!B97</f>
        <v>Simple Allumage type apparent IP 45</v>
      </c>
      <c r="C58" s="52" t="str">
        <f>'BPU '!C97</f>
        <v>pce</v>
      </c>
      <c r="D58" s="108">
        <v>5</v>
      </c>
      <c r="E58" s="113">
        <f>'BPU '!D97</f>
        <v>0</v>
      </c>
      <c r="F58" s="115">
        <f>D58*E58</f>
        <v>0</v>
      </c>
    </row>
    <row r="59" spans="1:6" s="83" customFormat="1">
      <c r="A59" s="91" t="str">
        <f>'BPU '!A98</f>
        <v>9.2</v>
      </c>
      <c r="B59" s="94" t="str">
        <f>'BPU '!B98</f>
        <v>Simple Allumage type encastré</v>
      </c>
      <c r="C59" s="52" t="str">
        <f>'BPU '!C98</f>
        <v>pce</v>
      </c>
      <c r="D59" s="108">
        <v>0</v>
      </c>
      <c r="E59" s="113">
        <f>'BPU '!D98</f>
        <v>0</v>
      </c>
      <c r="F59" s="115">
        <f>D59*E59</f>
        <v>0</v>
      </c>
    </row>
    <row r="60" spans="1:6" s="83" customFormat="1">
      <c r="A60" s="91" t="str">
        <f>'BPU '!A99</f>
        <v>9.3</v>
      </c>
      <c r="B60" s="94" t="str">
        <f>'BPU '!B99</f>
        <v>Va et vient type encastré</v>
      </c>
      <c r="C60" s="52" t="str">
        <f>'BPU '!C99</f>
        <v>pce</v>
      </c>
      <c r="D60" s="108">
        <v>0</v>
      </c>
      <c r="E60" s="113">
        <f>'BPU '!D99</f>
        <v>0</v>
      </c>
      <c r="F60" s="115">
        <f t="shared" si="0"/>
        <v>0</v>
      </c>
    </row>
    <row r="61" spans="1:6" s="84" customFormat="1">
      <c r="A61" s="27" t="str">
        <f>'BPU '!A100</f>
        <v>10.0</v>
      </c>
      <c r="B61" s="96" t="str">
        <f>'BPU '!B100</f>
        <v>Protection auxilliaire</v>
      </c>
      <c r="C61" s="49"/>
      <c r="D61" s="107"/>
      <c r="E61" s="114"/>
      <c r="F61" s="115"/>
    </row>
    <row r="62" spans="1:6" s="83" customFormat="1">
      <c r="A62" s="91" t="str">
        <f>'BPU '!A101</f>
        <v>10.1</v>
      </c>
      <c r="B62" s="94" t="str">
        <f>'BPU '!B101</f>
        <v>Fourniture , pose et essai d'un interrupteur differentiel 32A 30mA</v>
      </c>
      <c r="C62" s="52" t="str">
        <f>'BPU '!C101</f>
        <v>pce</v>
      </c>
      <c r="D62" s="108">
        <v>2</v>
      </c>
      <c r="E62" s="113">
        <f>'BPU '!D101</f>
        <v>0</v>
      </c>
      <c r="F62" s="115">
        <f t="shared" si="0"/>
        <v>0</v>
      </c>
    </row>
    <row r="63" spans="1:6" s="84" customFormat="1">
      <c r="A63" s="91" t="str">
        <f>'BPU '!A102</f>
        <v>10.2</v>
      </c>
      <c r="B63" s="94" t="str">
        <f>'BPU '!B102</f>
        <v>Fourniture , pose et essai d'un interrupteur differentiel 63A 30mA</v>
      </c>
      <c r="C63" s="52" t="str">
        <f>'BPU '!C102</f>
        <v>pce</v>
      </c>
      <c r="D63" s="109">
        <v>0</v>
      </c>
      <c r="E63" s="113">
        <f>'BPU '!D102</f>
        <v>0</v>
      </c>
      <c r="F63" s="115">
        <f t="shared" si="0"/>
        <v>0</v>
      </c>
    </row>
    <row r="64" spans="1:6" s="83" customFormat="1">
      <c r="A64" s="91" t="str">
        <f>'BPU '!A103</f>
        <v>10.3</v>
      </c>
      <c r="B64" s="94" t="str">
        <f>'BPU '!B103</f>
        <v xml:space="preserve">Fourniture , pose et essai du disjoncteur AC 10A </v>
      </c>
      <c r="C64" s="52" t="str">
        <f>'BPU '!C103</f>
        <v>pce</v>
      </c>
      <c r="D64" s="109">
        <v>2</v>
      </c>
      <c r="E64" s="113">
        <f>'BPU '!D103</f>
        <v>0</v>
      </c>
      <c r="F64" s="115">
        <f t="shared" si="0"/>
        <v>0</v>
      </c>
    </row>
    <row r="65" spans="1:6" s="84" customFormat="1">
      <c r="A65" s="91" t="str">
        <f>'BPU '!A104</f>
        <v>10.4</v>
      </c>
      <c r="B65" s="94" t="str">
        <f>'BPU '!B104</f>
        <v xml:space="preserve">Fourniture , pose et essai du disjoncteur AC 16A </v>
      </c>
      <c r="C65" s="52" t="str">
        <f>'BPU '!C104</f>
        <v>pce</v>
      </c>
      <c r="D65" s="108">
        <v>1</v>
      </c>
      <c r="E65" s="113">
        <f>'BPU '!D104</f>
        <v>0</v>
      </c>
      <c r="F65" s="115">
        <f t="shared" si="0"/>
        <v>0</v>
      </c>
    </row>
    <row r="66" spans="1:6" s="84" customFormat="1">
      <c r="A66" s="27" t="str">
        <f>'BPU '!A105</f>
        <v>11.0</v>
      </c>
      <c r="B66" s="96" t="str">
        <f>'BPU '!B105</f>
        <v>Parafoudre Modulaire</v>
      </c>
      <c r="C66" s="49"/>
      <c r="D66" s="107"/>
      <c r="E66" s="114"/>
      <c r="F66" s="115"/>
    </row>
    <row r="67" spans="1:6" s="84" customFormat="1">
      <c r="A67" s="91" t="str">
        <f>'BPU '!A106</f>
        <v>11.1</v>
      </c>
      <c r="B67" s="94" t="str">
        <f>'BPU '!B106</f>
        <v>Fourniture, pose et essais d'un parafoudre Modulaire 275V10-20kA type 2</v>
      </c>
      <c r="C67" s="52" t="str">
        <f>'BPU '!C106</f>
        <v>pce</v>
      </c>
      <c r="D67" s="108">
        <v>2</v>
      </c>
      <c r="E67" s="113">
        <f>'BPU '!D106</f>
        <v>0</v>
      </c>
      <c r="F67" s="115">
        <f t="shared" si="0"/>
        <v>0</v>
      </c>
    </row>
    <row r="68" spans="1:6" s="84" customFormat="1">
      <c r="A68" s="27" t="str">
        <f>'BPU '!A107</f>
        <v>12.0</v>
      </c>
      <c r="B68" s="96" t="str">
        <f>'BPU '!B107</f>
        <v>Système de Mise à la terre</v>
      </c>
      <c r="C68" s="49"/>
      <c r="D68" s="107"/>
      <c r="E68" s="114"/>
      <c r="F68" s="115"/>
    </row>
    <row r="69" spans="1:6" s="83" customFormat="1" ht="28.8">
      <c r="A69" s="91" t="str">
        <f>'BPU '!A108</f>
        <v>12.1</v>
      </c>
      <c r="B69" s="94" t="str">
        <f>'BPU '!B108</f>
        <v xml:space="preserve">Accessoires connexes permettant d’obtenir une résistance de terre inférieure ou égale à 10 Ω </v>
      </c>
      <c r="C69" s="52" t="str">
        <f>'BPU '!C108</f>
        <v>ff</v>
      </c>
      <c r="D69" s="108">
        <v>1</v>
      </c>
      <c r="E69" s="113">
        <f>'BPU '!D108</f>
        <v>0</v>
      </c>
      <c r="F69" s="115">
        <f t="shared" si="0"/>
        <v>0</v>
      </c>
    </row>
    <row r="70" spans="1:6" s="84" customFormat="1">
      <c r="A70" s="27" t="str">
        <f>'BPU '!A109</f>
        <v>13.0</v>
      </c>
      <c r="B70" s="96" t="str">
        <f>'BPU '!B109</f>
        <v>Paratonnerre</v>
      </c>
      <c r="C70" s="49"/>
      <c r="D70" s="107"/>
      <c r="E70" s="114"/>
      <c r="F70" s="115"/>
    </row>
    <row r="71" spans="1:6" s="83" customFormat="1" ht="28.8">
      <c r="A71" s="91" t="str">
        <f>'BPU '!A110</f>
        <v>13.1</v>
      </c>
      <c r="B71" s="94" t="str">
        <f>'BPU '!B110</f>
        <v>Fourniture et installation sur mât  d'un paratonnerre TYPe PDA Rayon d'action &gt; 100m</v>
      </c>
      <c r="C71" s="52" t="str">
        <f>'BPU '!C110</f>
        <v>ff</v>
      </c>
      <c r="D71" s="108">
        <v>1</v>
      </c>
      <c r="E71" s="113">
        <f>'BPU '!D110</f>
        <v>0</v>
      </c>
      <c r="F71" s="115">
        <f t="shared" ref="F71:F78" si="1">D71*E71</f>
        <v>0</v>
      </c>
    </row>
    <row r="72" spans="1:6" s="84" customFormat="1">
      <c r="A72" s="27" t="str">
        <f>'BPU '!A111</f>
        <v>14.0</v>
      </c>
      <c r="B72" s="96" t="str">
        <f>'BPU '!B111</f>
        <v>Câblage et filerie des circuits terminaux</v>
      </c>
      <c r="C72" s="49"/>
      <c r="D72" s="107"/>
      <c r="E72" s="114"/>
      <c r="F72" s="115"/>
    </row>
    <row r="73" spans="1:6" s="83" customFormat="1">
      <c r="A73" s="91" t="str">
        <f>'BPU '!A112</f>
        <v>14.1</v>
      </c>
      <c r="B73" s="94" t="str">
        <f>'BPU '!B112</f>
        <v>Fourniture et pose du câble 4x4mm² + T</v>
      </c>
      <c r="C73" s="52" t="str">
        <f>'BPU '!C112</f>
        <v>ml</v>
      </c>
      <c r="D73" s="109">
        <v>30</v>
      </c>
      <c r="E73" s="113">
        <f>'BPU '!D112</f>
        <v>0</v>
      </c>
      <c r="F73" s="115">
        <f t="shared" si="1"/>
        <v>0</v>
      </c>
    </row>
    <row r="74" spans="1:6" s="83" customFormat="1">
      <c r="A74" s="91" t="str">
        <f>'BPU '!A113</f>
        <v>14.2</v>
      </c>
      <c r="B74" s="94" t="str">
        <f>'BPU '!B113</f>
        <v>Fourniture et pose du câble 3x2.5mm²</v>
      </c>
      <c r="C74" s="52" t="str">
        <f>'BPU '!C113</f>
        <v>ml</v>
      </c>
      <c r="D74" s="108">
        <v>200</v>
      </c>
      <c r="E74" s="113">
        <f>'BPU '!D113</f>
        <v>0</v>
      </c>
      <c r="F74" s="115">
        <f t="shared" si="1"/>
        <v>0</v>
      </c>
    </row>
    <row r="75" spans="1:6" s="83" customFormat="1">
      <c r="A75" s="91" t="str">
        <f>'BPU '!A114</f>
        <v>14.3</v>
      </c>
      <c r="B75" s="94" t="str">
        <f>'BPU '!B114</f>
        <v>Fourniture et pose du câble 3x1.5mm²</v>
      </c>
      <c r="C75" s="52" t="str">
        <f>'BPU '!C114</f>
        <v>ml</v>
      </c>
      <c r="D75" s="108">
        <v>200</v>
      </c>
      <c r="E75" s="113">
        <f>'BPU '!D114</f>
        <v>0</v>
      </c>
      <c r="F75" s="115">
        <f t="shared" si="1"/>
        <v>0</v>
      </c>
    </row>
    <row r="76" spans="1:6" s="84" customFormat="1">
      <c r="A76" s="27" t="str">
        <f>'BPU '!A115</f>
        <v>15.0</v>
      </c>
      <c r="B76" s="96" t="str">
        <f>'BPU '!B115</f>
        <v>Accessoires de canalisation et jonction</v>
      </c>
      <c r="C76" s="49"/>
      <c r="D76" s="107"/>
      <c r="E76" s="114"/>
      <c r="F76" s="116"/>
    </row>
    <row r="77" spans="1:6" s="84" customFormat="1">
      <c r="A77" s="91" t="str">
        <f>'BPU '!A116</f>
        <v>15.1</v>
      </c>
      <c r="B77" s="94" t="str">
        <f>'BPU '!B116</f>
        <v>Gaine rigide ou(PVC) 3/4 " et accessoires</v>
      </c>
      <c r="C77" s="52" t="str">
        <f>'BPU '!C116</f>
        <v>pce</v>
      </c>
      <c r="D77" s="108">
        <v>25</v>
      </c>
      <c r="E77" s="113">
        <f>'BPU '!D116</f>
        <v>0</v>
      </c>
      <c r="F77" s="115">
        <f t="shared" si="1"/>
        <v>0</v>
      </c>
    </row>
    <row r="78" spans="1:6" s="83" customFormat="1">
      <c r="A78" s="91" t="str">
        <f>'BPU '!A117</f>
        <v>15.2</v>
      </c>
      <c r="B78" s="94" t="str">
        <f>'BPU '!B117</f>
        <v xml:space="preserve">Boite de jonction 150x110x70mm apparent  et accessoires </v>
      </c>
      <c r="C78" s="52" t="str">
        <f>'BPU '!C117</f>
        <v>pce</v>
      </c>
      <c r="D78" s="108">
        <v>15</v>
      </c>
      <c r="E78" s="113">
        <f>'BPU '!D117</f>
        <v>0</v>
      </c>
      <c r="F78" s="115">
        <f t="shared" si="1"/>
        <v>0</v>
      </c>
    </row>
    <row r="79" spans="1:6" s="83" customFormat="1">
      <c r="A79" s="91" t="str">
        <f>'BPU '!A118</f>
        <v>15.3</v>
      </c>
      <c r="B79" s="94" t="str">
        <f>'BPU '!B118</f>
        <v xml:space="preserve">Boite de jonction 160x130x70mm encastré et accessoires </v>
      </c>
      <c r="C79" s="52" t="str">
        <f>'BPU '!C118</f>
        <v>pce</v>
      </c>
      <c r="D79" s="108">
        <v>0</v>
      </c>
      <c r="E79" s="113">
        <f>'BPU '!D118</f>
        <v>0</v>
      </c>
      <c r="F79" s="115">
        <f>D79*E79</f>
        <v>0</v>
      </c>
    </row>
    <row r="80" spans="1:6" s="83" customFormat="1">
      <c r="A80" s="91" t="str">
        <f>'BPU '!A119</f>
        <v>15.4</v>
      </c>
      <c r="B80" s="94" t="str">
        <f>'BPU '!B119</f>
        <v>Boite d'encastrement</v>
      </c>
      <c r="C80" s="52" t="str">
        <f>'BPU '!C119</f>
        <v>pce</v>
      </c>
      <c r="D80" s="108">
        <v>0</v>
      </c>
      <c r="E80" s="113">
        <f>'BPU '!D119</f>
        <v>0</v>
      </c>
      <c r="F80" s="115">
        <f>D80*E80</f>
        <v>0</v>
      </c>
    </row>
    <row r="81" spans="1:6" s="84" customFormat="1">
      <c r="A81" s="27" t="str">
        <f>'BPU '!A120</f>
        <v>16.0</v>
      </c>
      <c r="B81" s="96" t="str">
        <f>'BPU '!B120</f>
        <v xml:space="preserve"> Maintenance</v>
      </c>
      <c r="C81" s="49"/>
      <c r="D81" s="107"/>
      <c r="E81" s="114"/>
      <c r="F81" s="116"/>
    </row>
    <row r="82" spans="1:6" s="83" customFormat="1">
      <c r="A82" s="91" t="str">
        <f>'BPU '!A121</f>
        <v>16.1</v>
      </c>
      <c r="B82" s="94" t="str">
        <f>'BPU '!B121</f>
        <v>Fourniture d'un set d'outil de Maintenance</v>
      </c>
      <c r="C82" s="52" t="str">
        <f>'BPU '!C121</f>
        <v>pce</v>
      </c>
      <c r="D82" s="108">
        <v>1</v>
      </c>
      <c r="E82" s="113">
        <f>'BPU '!D121</f>
        <v>0</v>
      </c>
      <c r="F82" s="115">
        <f t="shared" ref="F82" si="2">D82*E82</f>
        <v>0</v>
      </c>
    </row>
    <row r="83" spans="1:6" s="83" customFormat="1">
      <c r="A83" s="6"/>
      <c r="B83" s="67" t="s">
        <v>205</v>
      </c>
      <c r="C83" s="31"/>
      <c r="D83" s="107"/>
      <c r="E83" s="114"/>
      <c r="F83" s="116">
        <f>SUBTOTAL(9,F50:F82)</f>
        <v>0</v>
      </c>
    </row>
    <row r="84" spans="1:6" s="83" customFormat="1">
      <c r="A84" s="6"/>
      <c r="B84" s="67" t="s">
        <v>207</v>
      </c>
      <c r="C84" s="31"/>
      <c r="D84" s="107"/>
      <c r="E84" s="114"/>
      <c r="F84" s="116">
        <f>F49+F83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CD68-B91D-45FF-8674-B7CFBFBEC0C9}">
  <sheetPr>
    <tabColor theme="9" tint="-0.249977111117893"/>
  </sheetPr>
  <dimension ref="A1:F84"/>
  <sheetViews>
    <sheetView tabSelected="1" topLeftCell="A56" workbookViewId="0">
      <selection activeCell="I74" sqref="I74"/>
    </sheetView>
  </sheetViews>
  <sheetFormatPr baseColWidth="10" defaultRowHeight="14.4"/>
  <cols>
    <col min="1" max="1" width="8.33203125" bestFit="1" customWidth="1"/>
    <col min="2" max="2" width="66.88671875" style="95" customWidth="1"/>
    <col min="3" max="3" width="6" bestFit="1" customWidth="1"/>
    <col min="4" max="4" width="8.88671875" bestFit="1" customWidth="1"/>
    <col min="5" max="5" width="9.5546875" customWidth="1"/>
  </cols>
  <sheetData>
    <row r="1" spans="1:6">
      <c r="A1" s="89"/>
      <c r="B1" s="93" t="s">
        <v>74</v>
      </c>
      <c r="C1" s="86"/>
      <c r="D1" s="86"/>
      <c r="E1" s="15"/>
    </row>
    <row r="2" spans="1:6" ht="28.8">
      <c r="A2" s="16" t="str">
        <f>'BPU '!A2</f>
        <v>N°</v>
      </c>
      <c r="B2" s="97" t="str">
        <f>'BPU '!B2</f>
        <v>DESIGNATION DES OUVRAGES</v>
      </c>
      <c r="C2" s="49" t="str">
        <f>'BPU '!C2</f>
        <v>Unité</v>
      </c>
      <c r="D2" s="99" t="s">
        <v>117</v>
      </c>
      <c r="E2" s="66" t="s">
        <v>118</v>
      </c>
      <c r="F2" s="66" t="s">
        <v>119</v>
      </c>
    </row>
    <row r="3" spans="1:6" s="2" customFormat="1">
      <c r="A3" s="16"/>
      <c r="B3" s="97" t="str">
        <f>'BPU '!B3</f>
        <v>BACK UP SOLAIRE</v>
      </c>
      <c r="C3" s="49"/>
      <c r="D3" s="92"/>
      <c r="E3" s="92"/>
      <c r="F3" s="100"/>
    </row>
    <row r="4" spans="1:6" s="2" customFormat="1" ht="57.6">
      <c r="A4" s="16" t="str">
        <f>'BPU '!A4</f>
        <v>0.0</v>
      </c>
      <c r="B4" s="97" t="str">
        <f>'BPU '!B4</f>
        <v xml:space="preserve">Transport,installation et nettoyage de chantier : comprend les frais de transport du matériel à partir des entrepôts de Bujumbura vers les lieux de travail,installation de chantier, nettoyage après travaux et les frais de facilitation sur terrain. </v>
      </c>
      <c r="C4" s="49"/>
      <c r="D4" s="27"/>
      <c r="E4" s="101"/>
      <c r="F4" s="100"/>
    </row>
    <row r="5" spans="1:6">
      <c r="A5" s="90" t="str">
        <f>'BPU '!A15</f>
        <v>0.11</v>
      </c>
      <c r="B5" s="87" t="str">
        <f>'BPU '!B15</f>
        <v>CEM BUHORO</v>
      </c>
      <c r="C5" s="52" t="str">
        <f>'BPU '!C15</f>
        <v>ff</v>
      </c>
      <c r="D5" s="102">
        <v>1</v>
      </c>
      <c r="E5" s="113">
        <f>'BPU '!D15</f>
        <v>0</v>
      </c>
      <c r="F5" s="115">
        <f>D5*E5</f>
        <v>0</v>
      </c>
    </row>
    <row r="6" spans="1:6" s="2" customFormat="1">
      <c r="A6" s="16" t="str">
        <f>'BPU '!A16</f>
        <v>1.0</v>
      </c>
      <c r="B6" s="97" t="str">
        <f>'BPU '!B16</f>
        <v xml:space="preserve">Eléments de production </v>
      </c>
      <c r="C6" s="49"/>
      <c r="D6" s="103"/>
      <c r="E6" s="114"/>
      <c r="F6" s="115"/>
    </row>
    <row r="7" spans="1:6">
      <c r="A7" s="90" t="str">
        <f>'BPU '!A17</f>
        <v>1.1</v>
      </c>
      <c r="B7" s="87" t="str">
        <f>'BPU '!B17</f>
        <v>Fourniture, pose et essais des batteries type Lithium LiFePo4 200AH/48V</v>
      </c>
      <c r="C7" s="52" t="str">
        <f>'BPU '!C17</f>
        <v>pc</v>
      </c>
      <c r="D7" s="104">
        <v>2</v>
      </c>
      <c r="E7" s="113">
        <f>'BPU '!D17</f>
        <v>0</v>
      </c>
      <c r="F7" s="115">
        <f t="shared" ref="F7:F70" si="0">D7*E7</f>
        <v>0</v>
      </c>
    </row>
    <row r="8" spans="1:6">
      <c r="A8" s="90" t="str">
        <f>'BPU '!A18</f>
        <v>1.2</v>
      </c>
      <c r="B8" s="87" t="str">
        <f>'BPU '!B18</f>
        <v>Fourniture, pose et essai des panneaux solaires photovoltaique 595Wc</v>
      </c>
      <c r="C8" s="52" t="str">
        <f>'BPU '!C18</f>
        <v>pc</v>
      </c>
      <c r="D8" s="104">
        <v>7</v>
      </c>
      <c r="E8" s="113">
        <f>'BPU '!D18</f>
        <v>0</v>
      </c>
      <c r="F8" s="115">
        <f t="shared" si="0"/>
        <v>0</v>
      </c>
    </row>
    <row r="9" spans="1:6" ht="28.8">
      <c r="A9" s="90" t="str">
        <f>'BPU '!A19</f>
        <v>1.3</v>
      </c>
      <c r="B9" s="87" t="str">
        <f>'BPU '!B19</f>
        <v>Fourniture, pose et essais des Convertisseurs 5KVA/48V-220V (Regulateur MPPT incorporé ou séparé)</v>
      </c>
      <c r="C9" s="52" t="str">
        <f>'BPU '!C19</f>
        <v>pc</v>
      </c>
      <c r="D9" s="104">
        <v>1</v>
      </c>
      <c r="E9" s="113">
        <f>'BPU '!D19</f>
        <v>0</v>
      </c>
      <c r="F9" s="115">
        <f t="shared" si="0"/>
        <v>0</v>
      </c>
    </row>
    <row r="10" spans="1:6" ht="28.8">
      <c r="A10" s="90" t="str">
        <f>'BPU '!A20</f>
        <v>1.4</v>
      </c>
      <c r="B10" s="87" t="str">
        <f>'BPU '!B20</f>
        <v>Fourniture , pose et essai des Convertisseurs 10KVA/(48)V-220V (Regulateur MPPT incorporé ou séparé)</v>
      </c>
      <c r="C10" s="52" t="str">
        <f>'BPU '!C20</f>
        <v>pc</v>
      </c>
      <c r="D10" s="104">
        <v>0</v>
      </c>
      <c r="E10" s="113">
        <f>'BPU '!D20</f>
        <v>0</v>
      </c>
      <c r="F10" s="115">
        <f t="shared" si="0"/>
        <v>0</v>
      </c>
    </row>
    <row r="11" spans="1:6" ht="28.8">
      <c r="A11" s="90" t="str">
        <f>'BPU '!A21</f>
        <v>1.5</v>
      </c>
      <c r="B11" s="87" t="str">
        <f>'BPU '!B21</f>
        <v>Fourniture , pose et essai des Convertisseurs 12KVA/(48)V-220V (Regulateur MPPT incorporé ou séparé)</v>
      </c>
      <c r="C11" s="52" t="str">
        <f>'BPU '!C21</f>
        <v>pc</v>
      </c>
      <c r="D11" s="104">
        <v>0</v>
      </c>
      <c r="E11" s="113">
        <f>'BPU '!D21</f>
        <v>0</v>
      </c>
      <c r="F11" s="115">
        <f t="shared" si="0"/>
        <v>0</v>
      </c>
    </row>
    <row r="12" spans="1:6">
      <c r="A12" s="90" t="str">
        <f>'BPU '!A22</f>
        <v>1.6</v>
      </c>
      <c r="B12" s="87" t="str">
        <f>'BPU '!B22</f>
        <v>Ventilateur mural 55W-220V pour local technque</v>
      </c>
      <c r="C12" s="52" t="str">
        <f>'BPU '!C22</f>
        <v>pc</v>
      </c>
      <c r="D12" s="104">
        <v>1</v>
      </c>
      <c r="E12" s="113">
        <f>'BPU '!D22</f>
        <v>0</v>
      </c>
      <c r="F12" s="115">
        <f t="shared" si="0"/>
        <v>0</v>
      </c>
    </row>
    <row r="13" spans="1:6" s="2" customFormat="1" ht="28.8">
      <c r="A13" s="16" t="str">
        <f>'BPU '!A23</f>
        <v>2.0</v>
      </c>
      <c r="B13" s="97" t="str">
        <f>'BPU '!B23</f>
        <v>Câbles et Filerie: comprends  la fourniture,la pose et essai des câbles et filerie en DC et en AC</v>
      </c>
      <c r="C13" s="49"/>
      <c r="D13" s="103"/>
      <c r="E13" s="114"/>
      <c r="F13" s="115"/>
    </row>
    <row r="14" spans="1:6">
      <c r="A14" s="90" t="str">
        <f>'BPU '!A24</f>
        <v>2.1</v>
      </c>
      <c r="B14" s="87" t="str">
        <f>'BPU '!B24</f>
        <v>Câble souple DC _1x6mm² + son soulier de cable</v>
      </c>
      <c r="C14" s="52" t="str">
        <f>'BPU '!C24</f>
        <v>ml</v>
      </c>
      <c r="D14" s="102">
        <v>30</v>
      </c>
      <c r="E14" s="113">
        <f>'BPU '!D24</f>
        <v>0</v>
      </c>
      <c r="F14" s="115">
        <f t="shared" si="0"/>
        <v>0</v>
      </c>
    </row>
    <row r="15" spans="1:6">
      <c r="A15" s="90" t="str">
        <f>'BPU '!A25</f>
        <v>2.2</v>
      </c>
      <c r="B15" s="87" t="str">
        <f>'BPU '!B25</f>
        <v>Câble souple DC _1x10mm² + son soulier de cable</v>
      </c>
      <c r="C15" s="52" t="str">
        <f>'BPU '!C25</f>
        <v>ml</v>
      </c>
      <c r="D15" s="102">
        <v>4</v>
      </c>
      <c r="E15" s="113">
        <f>'BPU '!D25</f>
        <v>0</v>
      </c>
      <c r="F15" s="115">
        <f t="shared" si="0"/>
        <v>0</v>
      </c>
    </row>
    <row r="16" spans="1:6">
      <c r="A16" s="90" t="str">
        <f>'BPU '!A26</f>
        <v>2.3</v>
      </c>
      <c r="B16" s="87" t="str">
        <f>'BPU '!B26</f>
        <v>Câble souple DC _1x50mm²  + son soulier de cable</v>
      </c>
      <c r="C16" s="52" t="str">
        <f>'BPU '!C26</f>
        <v>ml</v>
      </c>
      <c r="D16" s="102">
        <v>6</v>
      </c>
      <c r="E16" s="113">
        <f>'BPU '!D26</f>
        <v>0</v>
      </c>
      <c r="F16" s="115">
        <f t="shared" si="0"/>
        <v>0</v>
      </c>
    </row>
    <row r="17" spans="1:6">
      <c r="A17" s="90" t="str">
        <f>'BPU '!A27</f>
        <v>2.4</v>
      </c>
      <c r="B17" s="87" t="str">
        <f>'BPU '!B27</f>
        <v>Câble souple DC _1x70mm²  + son soulier de cable</v>
      </c>
      <c r="C17" s="52" t="str">
        <f>'BPU '!C27</f>
        <v>ml</v>
      </c>
      <c r="D17" s="102">
        <v>0</v>
      </c>
      <c r="E17" s="113">
        <f>'BPU '!D27</f>
        <v>0</v>
      </c>
      <c r="F17" s="115">
        <f t="shared" si="0"/>
        <v>0</v>
      </c>
    </row>
    <row r="18" spans="1:6">
      <c r="A18" s="90" t="str">
        <f>'BPU '!A28</f>
        <v>2.5</v>
      </c>
      <c r="B18" s="87" t="str">
        <f>'BPU '!B28</f>
        <v>Câble souple AC 3x 4mm²</v>
      </c>
      <c r="C18" s="52" t="str">
        <f>'BPU '!C28</f>
        <v>ml</v>
      </c>
      <c r="D18" s="102">
        <v>10</v>
      </c>
      <c r="E18" s="113">
        <f>'BPU '!D28</f>
        <v>0</v>
      </c>
      <c r="F18" s="115">
        <f t="shared" si="0"/>
        <v>0</v>
      </c>
    </row>
    <row r="19" spans="1:6">
      <c r="A19" s="90" t="str">
        <f>'BPU '!A29</f>
        <v>2.6</v>
      </c>
      <c r="B19" s="87" t="str">
        <f>'BPU '!B29</f>
        <v>Câble Souple AC 3x 6mm²</v>
      </c>
      <c r="C19" s="52" t="str">
        <f>'BPU '!C29</f>
        <v>ml</v>
      </c>
      <c r="D19" s="102">
        <v>0</v>
      </c>
      <c r="E19" s="113">
        <f>'BPU '!D29</f>
        <v>0</v>
      </c>
      <c r="F19" s="115">
        <f t="shared" si="0"/>
        <v>0</v>
      </c>
    </row>
    <row r="20" spans="1:6">
      <c r="A20" s="90" t="str">
        <f>'BPU '!A30</f>
        <v>2.7</v>
      </c>
      <c r="B20" s="87" t="str">
        <f>'BPU '!B30</f>
        <v xml:space="preserve">Câble 1x 16 mm2 vert-jaune de liaison équipotentielle  </v>
      </c>
      <c r="C20" s="52" t="str">
        <f>'BPU '!C30</f>
        <v>ml</v>
      </c>
      <c r="D20" s="102">
        <v>20</v>
      </c>
      <c r="E20" s="113">
        <f>'BPU '!D30</f>
        <v>0</v>
      </c>
      <c r="F20" s="115">
        <f t="shared" si="0"/>
        <v>0</v>
      </c>
    </row>
    <row r="21" spans="1:6">
      <c r="A21" s="90" t="str">
        <f>'BPU '!A31</f>
        <v>2.8</v>
      </c>
      <c r="B21" s="87" t="str">
        <f>'BPU '!B31</f>
        <v xml:space="preserve">Câble 1x 25mm2 vert-jaune de liaison à la terre </v>
      </c>
      <c r="C21" s="52" t="str">
        <f>'BPU '!C31</f>
        <v>ml</v>
      </c>
      <c r="D21" s="102">
        <v>20</v>
      </c>
      <c r="E21" s="113">
        <f>'BPU '!D31</f>
        <v>0</v>
      </c>
      <c r="F21" s="115">
        <f t="shared" si="0"/>
        <v>0</v>
      </c>
    </row>
    <row r="22" spans="1:6" s="2" customFormat="1">
      <c r="A22" s="16" t="str">
        <f>'BPU '!A32</f>
        <v>3.0</v>
      </c>
      <c r="B22" s="97" t="str">
        <f>'BPU '!B32</f>
        <v>Tableau divisionnaire</v>
      </c>
      <c r="C22" s="49"/>
      <c r="D22" s="103"/>
      <c r="E22" s="114"/>
      <c r="F22" s="115"/>
    </row>
    <row r="23" spans="1:6" ht="28.8">
      <c r="A23" s="90" t="str">
        <f>'BPU '!A33</f>
        <v>3.1</v>
      </c>
      <c r="B23" s="87" t="str">
        <f>'BPU '!B33</f>
        <v>Fourniture et pose de TD 1 rangées de 12 modules IP 65 équipé de rail DIN pour recevoir les équipement de protection DC</v>
      </c>
      <c r="C23" s="52" t="str">
        <f>'BPU '!C33</f>
        <v>pc</v>
      </c>
      <c r="D23" s="102">
        <v>1</v>
      </c>
      <c r="E23" s="113">
        <f>'BPU '!D33</f>
        <v>0</v>
      </c>
      <c r="F23" s="115">
        <f t="shared" si="0"/>
        <v>0</v>
      </c>
    </row>
    <row r="24" spans="1:6" ht="28.8">
      <c r="A24" s="90" t="str">
        <f>'BPU '!A34</f>
        <v>3.2</v>
      </c>
      <c r="B24" s="87" t="str">
        <f>'BPU '!B34</f>
        <v>Fourniture et pose de TD 1 rangées de 12 modules IP 65 équipé de rail DIN pour recevoir les équipement de protection AC</v>
      </c>
      <c r="C24" s="52" t="str">
        <f>'BPU '!C34</f>
        <v>pc</v>
      </c>
      <c r="D24" s="102">
        <v>0</v>
      </c>
      <c r="E24" s="113">
        <f>'BPU '!D34</f>
        <v>0</v>
      </c>
      <c r="F24" s="115">
        <f t="shared" si="0"/>
        <v>0</v>
      </c>
    </row>
    <row r="25" spans="1:6" ht="28.8">
      <c r="A25" s="90" t="str">
        <f>'BPU '!A35</f>
        <v>3.3</v>
      </c>
      <c r="B25" s="87" t="str">
        <f>'BPU '!B35</f>
        <v>Fourniture et pose de TD 2 rangées de 24 modules IP 65 équipé de rail DIN pour recevoir les équipement de protection AC</v>
      </c>
      <c r="C25" s="52" t="str">
        <f>'BPU '!C35</f>
        <v>pc</v>
      </c>
      <c r="D25" s="102">
        <v>1</v>
      </c>
      <c r="E25" s="113">
        <f>'BPU '!D35</f>
        <v>0</v>
      </c>
      <c r="F25" s="115">
        <f t="shared" si="0"/>
        <v>0</v>
      </c>
    </row>
    <row r="26" spans="1:6" s="2" customFormat="1">
      <c r="A26" s="16" t="str">
        <f>'BPU '!A36</f>
        <v>4.0</v>
      </c>
      <c r="B26" s="97" t="str">
        <f>'BPU '!B36</f>
        <v>Chemins de câbles</v>
      </c>
      <c r="C26" s="49"/>
      <c r="D26" s="103"/>
      <c r="E26" s="114"/>
      <c r="F26" s="115"/>
    </row>
    <row r="27" spans="1:6">
      <c r="A27" s="90" t="str">
        <f>'BPU '!A37</f>
        <v>4.1</v>
      </c>
      <c r="B27" s="87" t="str">
        <f>'BPU '!B37</f>
        <v>Fourniture  et pose des goulottes 60x60mm et accessoires de fixation</v>
      </c>
      <c r="C27" s="52" t="str">
        <f>'BPU '!C37</f>
        <v>pc</v>
      </c>
      <c r="D27" s="102">
        <v>5</v>
      </c>
      <c r="E27" s="113">
        <f>'BPU '!D37</f>
        <v>0</v>
      </c>
      <c r="F27" s="115">
        <f t="shared" si="0"/>
        <v>0</v>
      </c>
    </row>
    <row r="28" spans="1:6">
      <c r="A28" s="90" t="str">
        <f>'BPU '!A38</f>
        <v>4.2</v>
      </c>
      <c r="B28" s="87" t="str">
        <f>'BPU '!B38</f>
        <v>Fourniture  et pose des goulottes 38x25 et accessoires de fixation</v>
      </c>
      <c r="C28" s="52" t="str">
        <f>'BPU '!C38</f>
        <v>pc</v>
      </c>
      <c r="D28" s="102">
        <v>5</v>
      </c>
      <c r="E28" s="113">
        <f>'BPU '!D38</f>
        <v>0</v>
      </c>
      <c r="F28" s="115">
        <f t="shared" si="0"/>
        <v>0</v>
      </c>
    </row>
    <row r="29" spans="1:6" s="2" customFormat="1" ht="28.8">
      <c r="A29" s="16" t="str">
        <f>'BPU '!A39</f>
        <v>5.0</v>
      </c>
      <c r="B29" s="97" t="str">
        <f>'BPU '!B39</f>
        <v>Eléments de Protection:comprends  la fourniture,la pose et essai des fusibles et disjoncteurs  en DC et en AC</v>
      </c>
      <c r="C29" s="49"/>
      <c r="D29" s="103"/>
      <c r="E29" s="114"/>
      <c r="F29" s="115"/>
    </row>
    <row r="30" spans="1:6">
      <c r="A30" s="90" t="str">
        <f>'BPU '!A40</f>
        <v>5.1</v>
      </c>
      <c r="B30" s="87" t="str">
        <f>'BPU '!B40</f>
        <v xml:space="preserve">Fourniture , pose et essai d'un porte fusible  et fusible DC 20 A – 600 -1000V DC  </v>
      </c>
      <c r="C30" s="52" t="str">
        <f>'BPU '!C40</f>
        <v>pc</v>
      </c>
      <c r="D30" s="102">
        <v>0</v>
      </c>
      <c r="E30" s="113">
        <f>'BPU '!D40</f>
        <v>0</v>
      </c>
      <c r="F30" s="115">
        <f t="shared" si="0"/>
        <v>0</v>
      </c>
    </row>
    <row r="31" spans="1:6">
      <c r="A31" s="90" t="str">
        <f>'BPU '!A41</f>
        <v>5.2</v>
      </c>
      <c r="B31" s="87" t="str">
        <f>'BPU '!B41</f>
        <v xml:space="preserve">Fourniture , pose et essai du disjoncteur DC 20 A – 2P  600 -1000V DC </v>
      </c>
      <c r="C31" s="52" t="str">
        <f>'BPU '!C41</f>
        <v>pc</v>
      </c>
      <c r="D31" s="102">
        <v>1</v>
      </c>
      <c r="E31" s="113">
        <f>'BPU '!D41</f>
        <v>0</v>
      </c>
      <c r="F31" s="115">
        <f t="shared" si="0"/>
        <v>0</v>
      </c>
    </row>
    <row r="32" spans="1:6">
      <c r="A32" s="90" t="str">
        <f>'BPU '!A42</f>
        <v>5.3</v>
      </c>
      <c r="B32" s="87" t="str">
        <f>'BPU '!B42</f>
        <v xml:space="preserve">Fourniture , pose et essai du disjoncteur DC 40 A – 2P 600 -1000V DC </v>
      </c>
      <c r="C32" s="52" t="str">
        <f>'BPU '!C42</f>
        <v>pc</v>
      </c>
      <c r="D32" s="102">
        <v>0</v>
      </c>
      <c r="E32" s="113">
        <f>'BPU '!D42</f>
        <v>0</v>
      </c>
      <c r="F32" s="115">
        <f t="shared" si="0"/>
        <v>0</v>
      </c>
    </row>
    <row r="33" spans="1:6">
      <c r="A33" s="90" t="str">
        <f>'BPU '!A43</f>
        <v>5.4</v>
      </c>
      <c r="B33" s="87" t="str">
        <f>'BPU '!B43</f>
        <v xml:space="preserve">Fourniture , pose et essai du disjoncteur DC 63 A – 2P 600 -1000V DC </v>
      </c>
      <c r="C33" s="52" t="str">
        <f>'BPU '!C43</f>
        <v>pc</v>
      </c>
      <c r="D33" s="102">
        <v>0</v>
      </c>
      <c r="E33" s="113">
        <f>'BPU '!D43</f>
        <v>0</v>
      </c>
      <c r="F33" s="115">
        <f t="shared" si="0"/>
        <v>0</v>
      </c>
    </row>
    <row r="34" spans="1:6">
      <c r="A34" s="90" t="str">
        <f>'BPU '!A44</f>
        <v>5.5</v>
      </c>
      <c r="B34" s="87" t="str">
        <f>'BPU '!B44</f>
        <v>Fourniture , pose et essai du Parafoudre SPD 700-1000VDC20kA type 2</v>
      </c>
      <c r="C34" s="52" t="str">
        <f>'BPU '!C44</f>
        <v>pc</v>
      </c>
      <c r="D34" s="102">
        <v>1</v>
      </c>
      <c r="E34" s="113">
        <f>'BPU '!D44</f>
        <v>0</v>
      </c>
      <c r="F34" s="115">
        <f t="shared" si="0"/>
        <v>0</v>
      </c>
    </row>
    <row r="35" spans="1:6">
      <c r="A35" s="90" t="str">
        <f>'BPU '!A45</f>
        <v>5.6</v>
      </c>
      <c r="B35" s="87" t="str">
        <f>'BPU '!B45</f>
        <v xml:space="preserve">Fourniture , pose et essai d'unporte fusible et fusible  DC 150 A </v>
      </c>
      <c r="C35" s="52" t="str">
        <f>'BPU '!C45</f>
        <v>pc</v>
      </c>
      <c r="D35" s="102">
        <v>1</v>
      </c>
      <c r="E35" s="113">
        <f>'BPU '!D45</f>
        <v>0</v>
      </c>
      <c r="F35" s="115">
        <f t="shared" si="0"/>
        <v>0</v>
      </c>
    </row>
    <row r="36" spans="1:6">
      <c r="A36" s="90" t="str">
        <f>'BPU '!A46</f>
        <v>5.7</v>
      </c>
      <c r="B36" s="87" t="str">
        <f>'BPU '!B46</f>
        <v xml:space="preserve">Fourniture , pose et essai d'unporte fusible et fusible  DC 300 A </v>
      </c>
      <c r="C36" s="52" t="str">
        <f>'BPU '!C46</f>
        <v>pc</v>
      </c>
      <c r="D36" s="102">
        <v>0</v>
      </c>
      <c r="E36" s="113">
        <f>'BPU '!D46</f>
        <v>0</v>
      </c>
      <c r="F36" s="115">
        <f t="shared" si="0"/>
        <v>0</v>
      </c>
    </row>
    <row r="37" spans="1:6">
      <c r="A37" s="90" t="str">
        <f>'BPU '!A47</f>
        <v>5.8</v>
      </c>
      <c r="B37" s="87" t="str">
        <f>'BPU '!B47</f>
        <v>Fourniture , pose et essai du disjoncteur DC 160A</v>
      </c>
      <c r="C37" s="52" t="str">
        <f>'BPU '!C47</f>
        <v>pc</v>
      </c>
      <c r="D37" s="102">
        <v>1</v>
      </c>
      <c r="E37" s="113">
        <f>'BPU '!D47</f>
        <v>0</v>
      </c>
      <c r="F37" s="115">
        <f t="shared" si="0"/>
        <v>0</v>
      </c>
    </row>
    <row r="38" spans="1:6">
      <c r="A38" s="90" t="str">
        <f>'BPU '!A48</f>
        <v>5.9</v>
      </c>
      <c r="B38" s="87" t="str">
        <f>'BPU '!B48</f>
        <v>Fourniture , pose et essai du disjoncteur DC 300A</v>
      </c>
      <c r="C38" s="52" t="str">
        <f>'BPU '!C48</f>
        <v>pc</v>
      </c>
      <c r="D38" s="102">
        <v>0</v>
      </c>
      <c r="E38" s="113">
        <f>'BPU '!D48</f>
        <v>0</v>
      </c>
      <c r="F38" s="115">
        <f t="shared" si="0"/>
        <v>0</v>
      </c>
    </row>
    <row r="39" spans="1:6">
      <c r="A39" s="90" t="str">
        <f>'BPU '!A49</f>
        <v>5.10</v>
      </c>
      <c r="B39" s="87" t="str">
        <f>'BPU '!B49</f>
        <v xml:space="preserve">Fourniture , pose et essai du disjoncteur AC 32A </v>
      </c>
      <c r="C39" s="52" t="str">
        <f>'BPU '!C49</f>
        <v>pc</v>
      </c>
      <c r="D39" s="102">
        <v>2</v>
      </c>
      <c r="E39" s="113">
        <f>'BPU '!D49</f>
        <v>0</v>
      </c>
      <c r="F39" s="115">
        <f t="shared" si="0"/>
        <v>0</v>
      </c>
    </row>
    <row r="40" spans="1:6">
      <c r="A40" s="90" t="str">
        <f>'BPU '!A50</f>
        <v>5.11</v>
      </c>
      <c r="B40" s="87" t="str">
        <f>'BPU '!B50</f>
        <v xml:space="preserve">Fourniture , pose et essai du disjoncteur AC 63A </v>
      </c>
      <c r="C40" s="52" t="str">
        <f>'BPU '!C50</f>
        <v>pc</v>
      </c>
      <c r="D40" s="102">
        <v>0</v>
      </c>
      <c r="E40" s="113">
        <f>'BPU '!D50</f>
        <v>0</v>
      </c>
      <c r="F40" s="115">
        <f t="shared" si="0"/>
        <v>0</v>
      </c>
    </row>
    <row r="41" spans="1:6">
      <c r="A41" s="90" t="str">
        <f>'BPU '!A51</f>
        <v>5.12</v>
      </c>
      <c r="B41" s="87" t="str">
        <f>'BPU '!B51</f>
        <v>Fourniture , pose et essai d'un inverseur 63A</v>
      </c>
      <c r="C41" s="52" t="str">
        <f>'BPU '!C51</f>
        <v>pc</v>
      </c>
      <c r="D41" s="102">
        <v>1</v>
      </c>
      <c r="E41" s="113">
        <f>'BPU '!D51</f>
        <v>0</v>
      </c>
      <c r="F41" s="115">
        <f t="shared" si="0"/>
        <v>0</v>
      </c>
    </row>
    <row r="42" spans="1:6" s="2" customFormat="1" ht="43.2">
      <c r="A42" s="16" t="str">
        <f>'BPU '!A52</f>
        <v>6.0</v>
      </c>
      <c r="B42" s="97" t="str">
        <f>'BPU '!B52</f>
        <v>Support des batteries et modules solaires: Le poste comprend la fabrication , la fourniture et la pose des supports  pour les batteries et les modules PV.</v>
      </c>
      <c r="C42" s="49"/>
      <c r="D42" s="103"/>
      <c r="E42" s="114"/>
      <c r="F42" s="115"/>
    </row>
    <row r="43" spans="1:6" s="2" customFormat="1" ht="28.8">
      <c r="A43" s="16" t="str">
        <f>'BPU '!A53</f>
        <v>6.1</v>
      </c>
      <c r="B43" s="97" t="str">
        <f>'BPU '!B53</f>
        <v>Support des batteries: Le poste comprend la fabrication , la fourniture et la pose d'un rack  métallique pour les batteries.</v>
      </c>
      <c r="C43" s="49"/>
      <c r="D43" s="103"/>
      <c r="E43" s="114"/>
      <c r="F43" s="115"/>
    </row>
    <row r="44" spans="1:6">
      <c r="A44" s="90" t="str">
        <f>'BPU '!A64</f>
        <v>6.1.11</v>
      </c>
      <c r="B44" s="87" t="str">
        <f>'BPU '!B64</f>
        <v>CEM BUHORO</v>
      </c>
      <c r="C44" s="52" t="str">
        <f>'BPU '!C64</f>
        <v>ff</v>
      </c>
      <c r="D44" s="102">
        <v>1</v>
      </c>
      <c r="E44" s="113">
        <f>'BPU '!D64</f>
        <v>0</v>
      </c>
      <c r="F44" s="115">
        <f t="shared" si="0"/>
        <v>0</v>
      </c>
    </row>
    <row r="45" spans="1:6" s="2" customFormat="1" ht="43.2">
      <c r="A45" s="16" t="str">
        <f>'BPU '!A65</f>
        <v>6.2</v>
      </c>
      <c r="B45" s="97" t="str">
        <f>'BPU '!B65</f>
        <v>Support des panneaux : Le poste comprend la fourniture et la pose d'une structure de support réalisée en aluminium anodisé ou en acier galvanisé à chaud, présentant une haute résistance à la corrosion</v>
      </c>
      <c r="C45" s="49"/>
      <c r="D45" s="103"/>
      <c r="E45" s="114"/>
      <c r="F45" s="115"/>
    </row>
    <row r="46" spans="1:6">
      <c r="A46" s="90" t="str">
        <f>'BPU '!A76</f>
        <v>6.2.11</v>
      </c>
      <c r="B46" s="87" t="str">
        <f>'BPU '!B76</f>
        <v>CEM BUHORO</v>
      </c>
      <c r="C46" s="52" t="str">
        <f>'BPU '!C76</f>
        <v>ff</v>
      </c>
      <c r="D46" s="102">
        <v>1</v>
      </c>
      <c r="E46" s="113">
        <f>'BPU '!D76</f>
        <v>0</v>
      </c>
      <c r="F46" s="115">
        <f t="shared" si="0"/>
        <v>0</v>
      </c>
    </row>
    <row r="47" spans="1:6" s="2" customFormat="1" ht="43.2">
      <c r="A47" s="16" t="str">
        <f>'BPU '!A77</f>
        <v>6.3</v>
      </c>
      <c r="B47" s="97" t="str">
        <f>'BPU '!B77</f>
        <v xml:space="preserve">Chemin de circulation: Le poste comprend la fourniture et la pose sur le toit des passerelles antidérapantes en aluminium ou acier galvanisé pour maintenance solaire </v>
      </c>
      <c r="C47" s="49"/>
      <c r="D47" s="103"/>
      <c r="E47" s="114"/>
      <c r="F47" s="115"/>
    </row>
    <row r="48" spans="1:6">
      <c r="A48" s="90" t="str">
        <f>'BPU '!A88</f>
        <v>6.3.11</v>
      </c>
      <c r="B48" s="87" t="str">
        <f>'BPU '!B88</f>
        <v>CEM BUHORO</v>
      </c>
      <c r="C48" s="52" t="str">
        <f>'BPU '!C88</f>
        <v>ff</v>
      </c>
      <c r="D48" s="102">
        <v>1</v>
      </c>
      <c r="E48" s="113">
        <f>'BPU '!D88</f>
        <v>0</v>
      </c>
      <c r="F48" s="115">
        <f t="shared" si="0"/>
        <v>0</v>
      </c>
    </row>
    <row r="49" spans="1:6" s="2" customFormat="1">
      <c r="A49" s="49"/>
      <c r="B49" s="76" t="s">
        <v>204</v>
      </c>
      <c r="C49" s="49"/>
      <c r="D49" s="103"/>
      <c r="E49" s="114"/>
      <c r="F49" s="116">
        <f>SUBTOTAL(9,F5:F48)</f>
        <v>0</v>
      </c>
    </row>
    <row r="50" spans="1:6" s="2" customFormat="1">
      <c r="A50" s="27"/>
      <c r="B50" s="96" t="str">
        <f>'BPU '!B89</f>
        <v>MISE AUX NORMES ELECTRIQUES</v>
      </c>
      <c r="C50" s="49"/>
      <c r="D50" s="106"/>
      <c r="E50" s="88"/>
      <c r="F50" s="115"/>
    </row>
    <row r="51" spans="1:6" s="2" customFormat="1">
      <c r="A51" s="27" t="str">
        <f>'BPU '!A90</f>
        <v>7.0</v>
      </c>
      <c r="B51" s="96" t="str">
        <f>'BPU '!B90</f>
        <v>Luminaires</v>
      </c>
      <c r="C51" s="49"/>
      <c r="D51" s="107"/>
      <c r="E51" s="114"/>
      <c r="F51" s="115"/>
    </row>
    <row r="52" spans="1:6">
      <c r="A52" s="91" t="str">
        <f>'BPU '!A91</f>
        <v>7.1</v>
      </c>
      <c r="B52" s="94" t="str">
        <f>'BPU '!B91</f>
        <v>Luminaires :Douille Murale/Plafond E27 avec ampoule  LED 13W</v>
      </c>
      <c r="C52" s="52" t="str">
        <f>'BPU '!C91</f>
        <v>pce</v>
      </c>
      <c r="D52" s="108">
        <v>16</v>
      </c>
      <c r="E52" s="113">
        <f>'BPU '!D91</f>
        <v>0</v>
      </c>
      <c r="F52" s="115">
        <f t="shared" si="0"/>
        <v>0</v>
      </c>
    </row>
    <row r="53" spans="1:6" s="2" customFormat="1">
      <c r="A53" s="91" t="str">
        <f>'BPU '!A92</f>
        <v>7.2</v>
      </c>
      <c r="B53" s="94" t="str">
        <f>'BPU '!B92</f>
        <v>Luminaires type étanche : Réglette avec tube LED 16w</v>
      </c>
      <c r="C53" s="52" t="str">
        <f>'BPU '!C92</f>
        <v>pce</v>
      </c>
      <c r="D53" s="108">
        <v>7</v>
      </c>
      <c r="E53" s="113">
        <f>'BPU '!D92</f>
        <v>0</v>
      </c>
      <c r="F53" s="115">
        <f t="shared" si="0"/>
        <v>0</v>
      </c>
    </row>
    <row r="54" spans="1:6" s="2" customFormat="1">
      <c r="A54" s="27" t="str">
        <f>'BPU '!A93</f>
        <v>8.0</v>
      </c>
      <c r="B54" s="96" t="str">
        <f>'BPU '!B93</f>
        <v>prises de courant</v>
      </c>
      <c r="C54" s="49"/>
      <c r="D54" s="107"/>
      <c r="E54" s="114"/>
      <c r="F54" s="115"/>
    </row>
    <row r="55" spans="1:6">
      <c r="A55" s="91" t="str">
        <f>'BPU '!A94</f>
        <v>8.1</v>
      </c>
      <c r="B55" s="94" t="str">
        <f>'BPU '!B94</f>
        <v>Prises de courant 2p+T type apparent IP 45</v>
      </c>
      <c r="C55" s="52" t="str">
        <f>'BPU '!C94</f>
        <v>pce</v>
      </c>
      <c r="D55" s="108">
        <v>5</v>
      </c>
      <c r="E55" s="113">
        <f>'BPU '!D94</f>
        <v>0</v>
      </c>
      <c r="F55" s="115">
        <f t="shared" si="0"/>
        <v>0</v>
      </c>
    </row>
    <row r="56" spans="1:6">
      <c r="A56" s="91" t="str">
        <f>'BPU '!A95</f>
        <v>8.2</v>
      </c>
      <c r="B56" s="94" t="str">
        <f>'BPU '!B95</f>
        <v>Prises de courant 2p+T type encastré</v>
      </c>
      <c r="C56" s="52" t="str">
        <f>'BPU '!C95</f>
        <v>pce</v>
      </c>
      <c r="D56" s="108">
        <v>0</v>
      </c>
      <c r="E56" s="113">
        <f>'BPU '!D95</f>
        <v>0</v>
      </c>
      <c r="F56" s="115">
        <f t="shared" si="0"/>
        <v>0</v>
      </c>
    </row>
    <row r="57" spans="1:6" s="2" customFormat="1">
      <c r="A57" s="27" t="str">
        <f>'BPU '!A96</f>
        <v>9.0</v>
      </c>
      <c r="B57" s="96" t="str">
        <f>'BPU '!B96</f>
        <v xml:space="preserve">Interrupteurs </v>
      </c>
      <c r="C57" s="49"/>
      <c r="D57" s="107"/>
      <c r="E57" s="114"/>
      <c r="F57" s="115"/>
    </row>
    <row r="58" spans="1:6">
      <c r="A58" s="91" t="str">
        <f>'BPU '!A97</f>
        <v>9.1</v>
      </c>
      <c r="B58" s="94" t="str">
        <f>'BPU '!B97</f>
        <v>Simple Allumage type apparent IP 45</v>
      </c>
      <c r="C58" s="52" t="str">
        <f>'BPU '!C97</f>
        <v>pce</v>
      </c>
      <c r="D58" s="108">
        <v>5</v>
      </c>
      <c r="E58" s="113">
        <f>'BPU '!D97</f>
        <v>0</v>
      </c>
      <c r="F58" s="115">
        <f t="shared" si="0"/>
        <v>0</v>
      </c>
    </row>
    <row r="59" spans="1:6">
      <c r="A59" s="91" t="str">
        <f>'BPU '!A98</f>
        <v>9.2</v>
      </c>
      <c r="B59" s="94" t="str">
        <f>'BPU '!B98</f>
        <v>Simple Allumage type encastré</v>
      </c>
      <c r="C59" s="52" t="str">
        <f>'BPU '!C98</f>
        <v>pce</v>
      </c>
      <c r="D59" s="108">
        <v>0</v>
      </c>
      <c r="E59" s="113">
        <f>'BPU '!D98</f>
        <v>0</v>
      </c>
      <c r="F59" s="115">
        <f t="shared" si="0"/>
        <v>0</v>
      </c>
    </row>
    <row r="60" spans="1:6">
      <c r="A60" s="91" t="str">
        <f>'BPU '!A99</f>
        <v>9.3</v>
      </c>
      <c r="B60" s="94" t="str">
        <f>'BPU '!B99</f>
        <v>Va et vient type encastré</v>
      </c>
      <c r="C60" s="52" t="str">
        <f>'BPU '!C99</f>
        <v>pce</v>
      </c>
      <c r="D60" s="108">
        <v>0</v>
      </c>
      <c r="E60" s="113">
        <f>'BPU '!D99</f>
        <v>0</v>
      </c>
      <c r="F60" s="115">
        <f t="shared" si="0"/>
        <v>0</v>
      </c>
    </row>
    <row r="61" spans="1:6" s="2" customFormat="1">
      <c r="A61" s="27" t="str">
        <f>'BPU '!A100</f>
        <v>10.0</v>
      </c>
      <c r="B61" s="96" t="str">
        <f>'BPU '!B100</f>
        <v>Protection auxilliaire</v>
      </c>
      <c r="C61" s="49"/>
      <c r="D61" s="107"/>
      <c r="E61" s="114"/>
      <c r="F61" s="115"/>
    </row>
    <row r="62" spans="1:6">
      <c r="A62" s="91" t="str">
        <f>'BPU '!A101</f>
        <v>10.1</v>
      </c>
      <c r="B62" s="94" t="str">
        <f>'BPU '!B101</f>
        <v>Fourniture , pose et essai d'un interrupteur differentiel 32A 30mA</v>
      </c>
      <c r="C62" s="52" t="str">
        <f>'BPU '!C101</f>
        <v>pce</v>
      </c>
      <c r="D62" s="108">
        <v>2</v>
      </c>
      <c r="E62" s="113">
        <f>'BPU '!D101</f>
        <v>0</v>
      </c>
      <c r="F62" s="115">
        <f t="shared" si="0"/>
        <v>0</v>
      </c>
    </row>
    <row r="63" spans="1:6" s="2" customFormat="1">
      <c r="A63" s="91" t="str">
        <f>'BPU '!A102</f>
        <v>10.2</v>
      </c>
      <c r="B63" s="94" t="str">
        <f>'BPU '!B102</f>
        <v>Fourniture , pose et essai d'un interrupteur differentiel 63A 30mA</v>
      </c>
      <c r="C63" s="52" t="str">
        <f>'BPU '!C102</f>
        <v>pce</v>
      </c>
      <c r="D63" s="109">
        <v>0</v>
      </c>
      <c r="E63" s="113">
        <f>'BPU '!D102</f>
        <v>0</v>
      </c>
      <c r="F63" s="115">
        <f t="shared" si="0"/>
        <v>0</v>
      </c>
    </row>
    <row r="64" spans="1:6">
      <c r="A64" s="91" t="str">
        <f>'BPU '!A103</f>
        <v>10.3</v>
      </c>
      <c r="B64" s="94" t="str">
        <f>'BPU '!B103</f>
        <v xml:space="preserve">Fourniture , pose et essai du disjoncteur AC 10A </v>
      </c>
      <c r="C64" s="52" t="str">
        <f>'BPU '!C103</f>
        <v>pce</v>
      </c>
      <c r="D64" s="109">
        <v>3</v>
      </c>
      <c r="E64" s="113">
        <f>'BPU '!D103</f>
        <v>0</v>
      </c>
      <c r="F64" s="115">
        <f t="shared" si="0"/>
        <v>0</v>
      </c>
    </row>
    <row r="65" spans="1:6" s="2" customFormat="1">
      <c r="A65" s="91" t="str">
        <f>'BPU '!A104</f>
        <v>10.4</v>
      </c>
      <c r="B65" s="94" t="str">
        <f>'BPU '!B104</f>
        <v xml:space="preserve">Fourniture , pose et essai du disjoncteur AC 16A </v>
      </c>
      <c r="C65" s="52" t="str">
        <f>'BPU '!C104</f>
        <v>pce</v>
      </c>
      <c r="D65" s="108">
        <v>1</v>
      </c>
      <c r="E65" s="113">
        <f>'BPU '!D104</f>
        <v>0</v>
      </c>
      <c r="F65" s="115">
        <f t="shared" si="0"/>
        <v>0</v>
      </c>
    </row>
    <row r="66" spans="1:6" s="2" customFormat="1">
      <c r="A66" s="27" t="str">
        <f>'BPU '!A105</f>
        <v>11.0</v>
      </c>
      <c r="B66" s="96" t="str">
        <f>'BPU '!B105</f>
        <v>Parafoudre Modulaire</v>
      </c>
      <c r="C66" s="49"/>
      <c r="D66" s="107"/>
      <c r="E66" s="114"/>
      <c r="F66" s="115"/>
    </row>
    <row r="67" spans="1:6" s="2" customFormat="1">
      <c r="A67" s="91" t="str">
        <f>'BPU '!A106</f>
        <v>11.1</v>
      </c>
      <c r="B67" s="94" t="str">
        <f>'BPU '!B106</f>
        <v>Fourniture, pose et essais d'un parafoudre Modulaire 275V10-20kA type 2</v>
      </c>
      <c r="C67" s="52" t="str">
        <f>'BPU '!C106</f>
        <v>pce</v>
      </c>
      <c r="D67" s="108">
        <v>2</v>
      </c>
      <c r="E67" s="113">
        <f>'BPU '!D106</f>
        <v>0</v>
      </c>
      <c r="F67" s="115">
        <f t="shared" si="0"/>
        <v>0</v>
      </c>
    </row>
    <row r="68" spans="1:6" s="2" customFormat="1">
      <c r="A68" s="27" t="str">
        <f>'BPU '!A107</f>
        <v>12.0</v>
      </c>
      <c r="B68" s="96" t="str">
        <f>'BPU '!B107</f>
        <v>Système de Mise à la terre</v>
      </c>
      <c r="C68" s="49"/>
      <c r="D68" s="107"/>
      <c r="E68" s="114"/>
      <c r="F68" s="115"/>
    </row>
    <row r="69" spans="1:6" ht="28.8">
      <c r="A69" s="91" t="str">
        <f>'BPU '!A108</f>
        <v>12.1</v>
      </c>
      <c r="B69" s="94" t="str">
        <f>'BPU '!B108</f>
        <v xml:space="preserve">Accessoires connexes permettant d’obtenir une résistance de terre inférieure ou égale à 10 Ω </v>
      </c>
      <c r="C69" s="52" t="str">
        <f>'BPU '!C108</f>
        <v>ff</v>
      </c>
      <c r="D69" s="108">
        <v>1</v>
      </c>
      <c r="E69" s="113">
        <f>'BPU '!D108</f>
        <v>0</v>
      </c>
      <c r="F69" s="115">
        <f t="shared" si="0"/>
        <v>0</v>
      </c>
    </row>
    <row r="70" spans="1:6" s="2" customFormat="1">
      <c r="A70" s="27" t="str">
        <f>'BPU '!A109</f>
        <v>13.0</v>
      </c>
      <c r="B70" s="96" t="str">
        <f>'BPU '!B109</f>
        <v>Paratonnerre</v>
      </c>
      <c r="C70" s="49"/>
      <c r="D70" s="107"/>
      <c r="E70" s="114"/>
      <c r="F70" s="115">
        <f t="shared" si="0"/>
        <v>0</v>
      </c>
    </row>
    <row r="71" spans="1:6" ht="28.8">
      <c r="A71" s="91" t="str">
        <f>'BPU '!A110</f>
        <v>13.1</v>
      </c>
      <c r="B71" s="94" t="str">
        <f>'BPU '!B110</f>
        <v>Fourniture et installation sur mât  d'un paratonnerre TYPe PDA Rayon d'action &gt; 100m</v>
      </c>
      <c r="C71" s="52" t="str">
        <f>'BPU '!C110</f>
        <v>ff</v>
      </c>
      <c r="D71" s="108">
        <v>1</v>
      </c>
      <c r="E71" s="113">
        <f>'BPU '!D110</f>
        <v>0</v>
      </c>
      <c r="F71" s="115">
        <f t="shared" ref="F71:F82" si="1">D71*E71</f>
        <v>0</v>
      </c>
    </row>
    <row r="72" spans="1:6" s="2" customFormat="1">
      <c r="A72" s="27" t="str">
        <f>'BPU '!A111</f>
        <v>14.0</v>
      </c>
      <c r="B72" s="96" t="str">
        <f>'BPU '!B111</f>
        <v>Câblage et filerie des circuits terminaux</v>
      </c>
      <c r="C72" s="49"/>
      <c r="D72" s="107"/>
      <c r="E72" s="114"/>
      <c r="F72" s="115"/>
    </row>
    <row r="73" spans="1:6">
      <c r="A73" s="91" t="str">
        <f>'BPU '!A112</f>
        <v>14.1</v>
      </c>
      <c r="B73" s="94" t="str">
        <f>'BPU '!B112</f>
        <v>Fourniture et pose du câble 4x4mm² + T</v>
      </c>
      <c r="C73" s="52" t="str">
        <f>'BPU '!C112</f>
        <v>ml</v>
      </c>
      <c r="D73" s="109">
        <v>20</v>
      </c>
      <c r="E73" s="113">
        <f>'BPU '!D112</f>
        <v>0</v>
      </c>
      <c r="F73" s="115">
        <f t="shared" si="1"/>
        <v>0</v>
      </c>
    </row>
    <row r="74" spans="1:6">
      <c r="A74" s="91" t="str">
        <f>'BPU '!A113</f>
        <v>14.2</v>
      </c>
      <c r="B74" s="94" t="str">
        <f>'BPU '!B113</f>
        <v>Fourniture et pose du câble 3x2.5mm²</v>
      </c>
      <c r="C74" s="52" t="str">
        <f>'BPU '!C113</f>
        <v>ml</v>
      </c>
      <c r="D74" s="108">
        <v>200</v>
      </c>
      <c r="E74" s="113">
        <f>'BPU '!D113</f>
        <v>0</v>
      </c>
      <c r="F74" s="115">
        <f t="shared" si="1"/>
        <v>0</v>
      </c>
    </row>
    <row r="75" spans="1:6">
      <c r="A75" s="91" t="str">
        <f>'BPU '!A114</f>
        <v>14.3</v>
      </c>
      <c r="B75" s="94" t="str">
        <f>'BPU '!B114</f>
        <v>Fourniture et pose du câble 3x1.5mm²</v>
      </c>
      <c r="C75" s="52" t="str">
        <f>'BPU '!C114</f>
        <v>ml</v>
      </c>
      <c r="D75" s="108">
        <v>200</v>
      </c>
      <c r="E75" s="113">
        <f>'BPU '!D114</f>
        <v>0</v>
      </c>
      <c r="F75" s="115">
        <f t="shared" si="1"/>
        <v>0</v>
      </c>
    </row>
    <row r="76" spans="1:6" s="2" customFormat="1">
      <c r="A76" s="27" t="str">
        <f>'BPU '!A115</f>
        <v>15.0</v>
      </c>
      <c r="B76" s="96" t="str">
        <f>'BPU '!B115</f>
        <v>Accessoires de canalisation et jonction</v>
      </c>
      <c r="C76" s="49"/>
      <c r="D76" s="107"/>
      <c r="E76" s="114"/>
      <c r="F76" s="116"/>
    </row>
    <row r="77" spans="1:6" s="2" customFormat="1">
      <c r="A77" s="91" t="str">
        <f>'BPU '!A116</f>
        <v>15.1</v>
      </c>
      <c r="B77" s="94" t="str">
        <f>'BPU '!B116</f>
        <v>Gaine rigide ou(PVC) 3/4 " et accessoires</v>
      </c>
      <c r="C77" s="52" t="str">
        <f>'BPU '!C116</f>
        <v>pce</v>
      </c>
      <c r="D77" s="108">
        <v>40</v>
      </c>
      <c r="E77" s="113">
        <f>'BPU '!D116</f>
        <v>0</v>
      </c>
      <c r="F77" s="115">
        <f t="shared" si="1"/>
        <v>0</v>
      </c>
    </row>
    <row r="78" spans="1:6">
      <c r="A78" s="91" t="str">
        <f>'BPU '!A117</f>
        <v>15.2</v>
      </c>
      <c r="B78" s="94" t="str">
        <f>'BPU '!B117</f>
        <v xml:space="preserve">Boite de jonction 150x110x70mm apparent  et accessoires </v>
      </c>
      <c r="C78" s="52" t="str">
        <f>'BPU '!C117</f>
        <v>pce</v>
      </c>
      <c r="D78" s="108">
        <v>20</v>
      </c>
      <c r="E78" s="113">
        <f>'BPU '!D117</f>
        <v>0</v>
      </c>
      <c r="F78" s="115">
        <f t="shared" si="1"/>
        <v>0</v>
      </c>
    </row>
    <row r="79" spans="1:6">
      <c r="A79" s="91" t="str">
        <f>'BPU '!A118</f>
        <v>15.3</v>
      </c>
      <c r="B79" s="94" t="str">
        <f>'BPU '!B118</f>
        <v xml:space="preserve">Boite de jonction 160x130x70mm encastré et accessoires </v>
      </c>
      <c r="C79" s="52" t="str">
        <f>'BPU '!C118</f>
        <v>pce</v>
      </c>
      <c r="D79" s="108">
        <v>0</v>
      </c>
      <c r="E79" s="113">
        <f>'BPU '!D118</f>
        <v>0</v>
      </c>
      <c r="F79" s="115">
        <f t="shared" si="1"/>
        <v>0</v>
      </c>
    </row>
    <row r="80" spans="1:6">
      <c r="A80" s="91" t="str">
        <f>'BPU '!A119</f>
        <v>15.4</v>
      </c>
      <c r="B80" s="94" t="str">
        <f>'BPU '!B119</f>
        <v>Boite d'encastrement</v>
      </c>
      <c r="C80" s="52" t="str">
        <f>'BPU '!C119</f>
        <v>pce</v>
      </c>
      <c r="D80" s="108">
        <v>0</v>
      </c>
      <c r="E80" s="113">
        <f>'BPU '!D119</f>
        <v>0</v>
      </c>
      <c r="F80" s="115">
        <f t="shared" si="1"/>
        <v>0</v>
      </c>
    </row>
    <row r="81" spans="1:6" s="2" customFormat="1">
      <c r="A81" s="27" t="str">
        <f>'BPU '!A120</f>
        <v>16.0</v>
      </c>
      <c r="B81" s="96" t="str">
        <f>'BPU '!B120</f>
        <v xml:space="preserve"> Maintenance</v>
      </c>
      <c r="C81" s="49"/>
      <c r="D81" s="107"/>
      <c r="E81" s="114"/>
      <c r="F81" s="116"/>
    </row>
    <row r="82" spans="1:6">
      <c r="A82" s="91" t="str">
        <f>'BPU '!A121</f>
        <v>16.1</v>
      </c>
      <c r="B82" s="94" t="str">
        <f>'BPU '!B121</f>
        <v>Fourniture d'un set d'outil de Maintenance</v>
      </c>
      <c r="C82" s="52" t="str">
        <f>'BPU '!C121</f>
        <v>pce</v>
      </c>
      <c r="D82" s="108">
        <v>1</v>
      </c>
      <c r="E82" s="113">
        <f>'BPU '!D121</f>
        <v>0</v>
      </c>
      <c r="F82" s="115">
        <f t="shared" si="1"/>
        <v>0</v>
      </c>
    </row>
    <row r="83" spans="1:6">
      <c r="A83" s="6"/>
      <c r="B83" s="67" t="s">
        <v>205</v>
      </c>
      <c r="C83" s="31"/>
      <c r="D83" s="107"/>
      <c r="E83" s="114"/>
      <c r="F83" s="116">
        <f>SUBTOTAL(9,F50:F82)</f>
        <v>0</v>
      </c>
    </row>
    <row r="84" spans="1:6">
      <c r="A84" s="6"/>
      <c r="B84" s="67" t="s">
        <v>207</v>
      </c>
      <c r="C84" s="31"/>
      <c r="D84" s="107"/>
      <c r="E84" s="114"/>
      <c r="F84" s="116">
        <f>F49+F83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B8273-562C-4959-9B21-CF38D4C1E284}">
  <dimension ref="A2:F100"/>
  <sheetViews>
    <sheetView topLeftCell="A47" workbookViewId="0">
      <selection activeCell="B84" sqref="B84"/>
    </sheetView>
  </sheetViews>
  <sheetFormatPr baseColWidth="10" defaultRowHeight="14.4"/>
  <cols>
    <col min="1" max="1" width="6.5546875" style="7" bestFit="1" customWidth="1"/>
    <col min="2" max="2" width="63.88671875" style="123" customWidth="1"/>
    <col min="3" max="3" width="6" style="9" bestFit="1" customWidth="1"/>
    <col min="4" max="4" width="8.88671875" style="3" bestFit="1" customWidth="1"/>
    <col min="5" max="5" width="11.5546875" style="3"/>
    <col min="6" max="6" width="11.5546875" style="9"/>
  </cols>
  <sheetData>
    <row r="2" spans="1:6" ht="28.8">
      <c r="A2" s="135" t="s">
        <v>0</v>
      </c>
      <c r="B2" s="133" t="s">
        <v>211</v>
      </c>
      <c r="C2" s="132" t="s">
        <v>4</v>
      </c>
      <c r="D2" s="135" t="s">
        <v>117</v>
      </c>
      <c r="E2" s="134" t="s">
        <v>118</v>
      </c>
      <c r="F2" s="133" t="s">
        <v>119</v>
      </c>
    </row>
    <row r="3" spans="1:6">
      <c r="A3" s="99"/>
      <c r="B3" s="67" t="s">
        <v>203</v>
      </c>
      <c r="C3" s="13"/>
      <c r="D3" s="99"/>
      <c r="E3" s="99"/>
      <c r="F3" s="13"/>
    </row>
    <row r="4" spans="1:6" ht="57.6">
      <c r="A4" s="151" t="str">
        <f>'BPU '!A4</f>
        <v>0.0</v>
      </c>
      <c r="B4" s="126" t="s">
        <v>77</v>
      </c>
      <c r="C4" s="12"/>
      <c r="D4" s="121"/>
      <c r="E4" s="121"/>
      <c r="F4" s="12"/>
    </row>
    <row r="5" spans="1:6">
      <c r="A5" s="152" t="str">
        <f>'BPU '!A11</f>
        <v>0.7</v>
      </c>
      <c r="B5" s="11" t="s">
        <v>70</v>
      </c>
      <c r="C5" s="10" t="s">
        <v>9</v>
      </c>
      <c r="D5" s="124">
        <v>1</v>
      </c>
      <c r="E5" s="119">
        <f>'BPU '!D11</f>
        <v>0</v>
      </c>
      <c r="F5" s="115">
        <f>D5*E5</f>
        <v>0</v>
      </c>
    </row>
    <row r="6" spans="1:6">
      <c r="A6" s="152" t="str">
        <f>'BPU '!A12</f>
        <v>0.8</v>
      </c>
      <c r="B6" s="11" t="s">
        <v>71</v>
      </c>
      <c r="C6" s="10" t="s">
        <v>9</v>
      </c>
      <c r="D6" s="124">
        <v>1</v>
      </c>
      <c r="E6" s="119">
        <f>'BPU '!D12</f>
        <v>0</v>
      </c>
      <c r="F6" s="115">
        <f t="shared" ref="F6:F70" si="0">D6*E6</f>
        <v>0</v>
      </c>
    </row>
    <row r="7" spans="1:6">
      <c r="A7" s="152" t="str">
        <f>'BPU '!A13</f>
        <v>0.9</v>
      </c>
      <c r="B7" s="11" t="s">
        <v>72</v>
      </c>
      <c r="C7" s="10" t="s">
        <v>9</v>
      </c>
      <c r="D7" s="124">
        <v>1</v>
      </c>
      <c r="E7" s="119">
        <f>'BPU '!D13</f>
        <v>0</v>
      </c>
      <c r="F7" s="115">
        <f t="shared" si="0"/>
        <v>0</v>
      </c>
    </row>
    <row r="8" spans="1:6">
      <c r="A8" s="152" t="str">
        <f>'BPU '!A14</f>
        <v>0.10</v>
      </c>
      <c r="B8" s="11" t="s">
        <v>73</v>
      </c>
      <c r="C8" s="10" t="s">
        <v>9</v>
      </c>
      <c r="D8" s="124">
        <v>1</v>
      </c>
      <c r="E8" s="119">
        <f>'BPU '!D14</f>
        <v>0</v>
      </c>
      <c r="F8" s="115">
        <f t="shared" si="0"/>
        <v>0</v>
      </c>
    </row>
    <row r="9" spans="1:6">
      <c r="A9" s="152" t="str">
        <f>'BPU '!A15</f>
        <v>0.11</v>
      </c>
      <c r="B9" s="11" t="s">
        <v>74</v>
      </c>
      <c r="C9" s="10" t="s">
        <v>9</v>
      </c>
      <c r="D9" s="124">
        <v>1</v>
      </c>
      <c r="E9" s="119">
        <f>'BPU '!D15</f>
        <v>0</v>
      </c>
      <c r="F9" s="115">
        <f t="shared" si="0"/>
        <v>0</v>
      </c>
    </row>
    <row r="10" spans="1:6">
      <c r="A10" s="151" t="str">
        <f>'BPU '!A16</f>
        <v>1.0</v>
      </c>
      <c r="B10" s="126" t="s">
        <v>21</v>
      </c>
      <c r="C10" s="12"/>
      <c r="D10" s="121"/>
      <c r="E10" s="120"/>
      <c r="F10" s="115">
        <f t="shared" si="0"/>
        <v>0</v>
      </c>
    </row>
    <row r="11" spans="1:6">
      <c r="A11" s="152" t="str">
        <f>'BPU '!A17</f>
        <v>1.1</v>
      </c>
      <c r="B11" s="11" t="s">
        <v>23</v>
      </c>
      <c r="C11" s="10" t="s">
        <v>2</v>
      </c>
      <c r="D11" s="122">
        <f>'DQE-KAMENGE'!D7+'DQE-MURWI'!D7+'DQE-MARANGARA'!D7+'DQE-MWENYA'!D7+'DQE-BUHORO'!D7</f>
        <v>10</v>
      </c>
      <c r="E11" s="119">
        <f>'BPU '!D17</f>
        <v>0</v>
      </c>
      <c r="F11" s="115">
        <f t="shared" si="0"/>
        <v>0</v>
      </c>
    </row>
    <row r="12" spans="1:6">
      <c r="A12" s="152" t="str">
        <f>'BPU '!A18</f>
        <v>1.2</v>
      </c>
      <c r="B12" s="11" t="s">
        <v>107</v>
      </c>
      <c r="C12" s="10" t="s">
        <v>2</v>
      </c>
      <c r="D12" s="122">
        <f>'DQE-KAMENGE'!D8+'DQE-MURWI'!D8+'DQE-MARANGARA'!D8+'DQE-MWENYA'!D8+'DQE-BUHORO'!D8</f>
        <v>35</v>
      </c>
      <c r="E12" s="119">
        <f>'BPU '!D18</f>
        <v>0</v>
      </c>
      <c r="F12" s="115">
        <f t="shared" si="0"/>
        <v>0</v>
      </c>
    </row>
    <row r="13" spans="1:6" ht="28.8">
      <c r="A13" s="152" t="str">
        <f>'BPU '!A19</f>
        <v>1.3</v>
      </c>
      <c r="B13" s="11" t="s">
        <v>100</v>
      </c>
      <c r="C13" s="10" t="s">
        <v>2</v>
      </c>
      <c r="D13" s="122">
        <f>'DQE-KAMENGE'!D9+'DQE-MURWI'!D9+'DQE-MARANGARA'!D9+'DQE-MWENYA'!D9+'DQE-BUHORO'!D9</f>
        <v>5</v>
      </c>
      <c r="E13" s="119">
        <f>'BPU '!D19</f>
        <v>0</v>
      </c>
      <c r="F13" s="115">
        <f t="shared" si="0"/>
        <v>0</v>
      </c>
    </row>
    <row r="14" spans="1:6" ht="28.8">
      <c r="A14" s="152" t="str">
        <f>'BPU '!A20</f>
        <v>1.4</v>
      </c>
      <c r="B14" s="11" t="s">
        <v>101</v>
      </c>
      <c r="C14" s="10" t="s">
        <v>2</v>
      </c>
      <c r="D14" s="122">
        <f>'DQE-KAMENGE'!D10+'DQE-MURWI'!D10+'DQE-MARANGARA'!D10+'DQE-MWENYA'!D10+'DQE-BUHORO'!D10</f>
        <v>0</v>
      </c>
      <c r="E14" s="119">
        <f>'BPU '!D20</f>
        <v>0</v>
      </c>
      <c r="F14" s="115">
        <f t="shared" si="0"/>
        <v>0</v>
      </c>
    </row>
    <row r="15" spans="1:6" ht="28.8">
      <c r="A15" s="152" t="str">
        <f>'BPU '!A21</f>
        <v>1.5</v>
      </c>
      <c r="B15" s="11" t="s">
        <v>102</v>
      </c>
      <c r="C15" s="10" t="s">
        <v>2</v>
      </c>
      <c r="D15" s="122">
        <f>'DQE-KAMENGE'!D11+'DQE-MURWI'!D11+'DQE-MARANGARA'!D11+'DQE-MWENYA'!D11+'DQE-BUHORO'!D11</f>
        <v>0</v>
      </c>
      <c r="E15" s="119">
        <f>'BPU '!D21</f>
        <v>0</v>
      </c>
      <c r="F15" s="115">
        <f t="shared" si="0"/>
        <v>0</v>
      </c>
    </row>
    <row r="16" spans="1:6">
      <c r="A16" s="152" t="str">
        <f>'BPU '!A22</f>
        <v>1.6</v>
      </c>
      <c r="B16" s="40" t="s">
        <v>221</v>
      </c>
      <c r="C16" s="150" t="s">
        <v>2</v>
      </c>
      <c r="D16" s="122">
        <f>'DQE-KAMENGE'!D12+'DQE-MURWI'!D12+'DQE-MARANGARA'!D12+'DQE-MWENYA'!D12+'DQE-BUHORO'!D12</f>
        <v>6</v>
      </c>
      <c r="E16" s="119">
        <f>'BPU '!D22</f>
        <v>0</v>
      </c>
      <c r="F16" s="115">
        <f t="shared" si="0"/>
        <v>0</v>
      </c>
    </row>
    <row r="17" spans="1:6" ht="28.8">
      <c r="A17" s="151" t="str">
        <f>'BPU '!A23</f>
        <v>2.0</v>
      </c>
      <c r="B17" s="126" t="s">
        <v>61</v>
      </c>
      <c r="C17" s="12"/>
      <c r="D17" s="121"/>
      <c r="E17" s="120"/>
      <c r="F17" s="115">
        <f t="shared" si="0"/>
        <v>0</v>
      </c>
    </row>
    <row r="18" spans="1:6">
      <c r="A18" s="152" t="str">
        <f>'BPU '!A24</f>
        <v>2.1</v>
      </c>
      <c r="B18" s="11" t="s">
        <v>186</v>
      </c>
      <c r="C18" s="10" t="s">
        <v>29</v>
      </c>
      <c r="D18" s="122">
        <f>'DQE-KAMENGE'!D14+'DQE-MURWI'!D14+'DQE-MARANGARA'!D14+'DQE-MWENYA'!D14+'DQE-BUHORO'!D14</f>
        <v>150</v>
      </c>
      <c r="E18" s="119">
        <f>'BPU '!D24</f>
        <v>0</v>
      </c>
      <c r="F18" s="115">
        <f t="shared" si="0"/>
        <v>0</v>
      </c>
    </row>
    <row r="19" spans="1:6">
      <c r="A19" s="152" t="str">
        <f>'BPU '!A25</f>
        <v>2.2</v>
      </c>
      <c r="B19" s="11" t="s">
        <v>187</v>
      </c>
      <c r="C19" s="10" t="s">
        <v>29</v>
      </c>
      <c r="D19" s="122">
        <f>'DQE-KAMENGE'!D15+'DQE-MURWI'!D15+'DQE-MARANGARA'!D15+'DQE-MWENYA'!D15+'DQE-BUHORO'!D15</f>
        <v>20</v>
      </c>
      <c r="E19" s="119">
        <f>'BPU '!D25</f>
        <v>0</v>
      </c>
      <c r="F19" s="115">
        <f t="shared" si="0"/>
        <v>0</v>
      </c>
    </row>
    <row r="20" spans="1:6">
      <c r="A20" s="152" t="str">
        <f>'BPU '!A26</f>
        <v>2.3</v>
      </c>
      <c r="B20" s="11" t="s">
        <v>183</v>
      </c>
      <c r="C20" s="10" t="s">
        <v>29</v>
      </c>
      <c r="D20" s="122">
        <f>'DQE-KAMENGE'!D16+'DQE-MURWI'!D16+'DQE-MARANGARA'!D16+'DQE-MWENYA'!D16+'DQE-BUHORO'!D16</f>
        <v>30</v>
      </c>
      <c r="E20" s="119">
        <f>'BPU '!D26</f>
        <v>0</v>
      </c>
      <c r="F20" s="115">
        <f t="shared" si="0"/>
        <v>0</v>
      </c>
    </row>
    <row r="21" spans="1:6">
      <c r="A21" s="152" t="str">
        <f>'BPU '!A27</f>
        <v>2.4</v>
      </c>
      <c r="B21" s="11" t="s">
        <v>60</v>
      </c>
      <c r="C21" s="10" t="s">
        <v>29</v>
      </c>
      <c r="D21" s="122">
        <f>'DQE-KAMENGE'!D17+'DQE-MURWI'!D17+'DQE-MARANGARA'!D17+'DQE-MWENYA'!D17+'DQE-BUHORO'!D17</f>
        <v>0</v>
      </c>
      <c r="E21" s="119">
        <f>'BPU '!D27</f>
        <v>0</v>
      </c>
      <c r="F21" s="115">
        <f t="shared" si="0"/>
        <v>0</v>
      </c>
    </row>
    <row r="22" spans="1:6">
      <c r="A22" s="152" t="str">
        <f>'BPU '!A28</f>
        <v>2.5</v>
      </c>
      <c r="B22" s="11" t="s">
        <v>104</v>
      </c>
      <c r="C22" s="10" t="s">
        <v>29</v>
      </c>
      <c r="D22" s="122">
        <f>'DQE-KAMENGE'!D18+'DQE-MURWI'!D18+'DQE-MARANGARA'!D18+'DQE-MWENYA'!D18+'DQE-BUHORO'!D18</f>
        <v>50</v>
      </c>
      <c r="E22" s="119">
        <f>'BPU '!D28</f>
        <v>0</v>
      </c>
      <c r="F22" s="115">
        <f t="shared" si="0"/>
        <v>0</v>
      </c>
    </row>
    <row r="23" spans="1:6">
      <c r="A23" s="152" t="str">
        <f>'BPU '!A29</f>
        <v>2.6</v>
      </c>
      <c r="B23" s="11" t="s">
        <v>103</v>
      </c>
      <c r="C23" s="10" t="s">
        <v>29</v>
      </c>
      <c r="D23" s="122">
        <f>'DQE-KAMENGE'!D19+'DQE-MURWI'!D19+'DQE-MARANGARA'!D19+'DQE-MWENYA'!D19+'DQE-BUHORO'!D19</f>
        <v>0</v>
      </c>
      <c r="E23" s="119">
        <f>'BPU '!D29</f>
        <v>0</v>
      </c>
      <c r="F23" s="115">
        <f t="shared" si="0"/>
        <v>0</v>
      </c>
    </row>
    <row r="24" spans="1:6">
      <c r="A24" s="152" t="str">
        <f>'BPU '!A30</f>
        <v>2.7</v>
      </c>
      <c r="B24" s="11" t="s">
        <v>206</v>
      </c>
      <c r="C24" s="10" t="s">
        <v>29</v>
      </c>
      <c r="D24" s="122">
        <f>'DQE-KAMENGE'!D20+'DQE-MURWI'!D20+'DQE-MARANGARA'!D20+'DQE-MWENYA'!D20+'DQE-BUHORO'!D20</f>
        <v>100</v>
      </c>
      <c r="E24" s="119">
        <f>'BPU '!D30</f>
        <v>0</v>
      </c>
      <c r="F24" s="115">
        <f t="shared" si="0"/>
        <v>0</v>
      </c>
    </row>
    <row r="25" spans="1:6">
      <c r="A25" s="152" t="str">
        <f>'BPU '!A31</f>
        <v>2.8</v>
      </c>
      <c r="B25" s="11" t="s">
        <v>109</v>
      </c>
      <c r="C25" s="10" t="s">
        <v>29</v>
      </c>
      <c r="D25" s="122">
        <f>'DQE-KAMENGE'!D21+'DQE-MURWI'!D21+'DQE-MARANGARA'!D21+'DQE-MWENYA'!D21+'DQE-BUHORO'!D21</f>
        <v>120</v>
      </c>
      <c r="E25" s="119">
        <f>'BPU '!D31</f>
        <v>0</v>
      </c>
      <c r="F25" s="115">
        <f t="shared" si="0"/>
        <v>0</v>
      </c>
    </row>
    <row r="26" spans="1:6">
      <c r="A26" s="151" t="str">
        <f>'BPU '!A32</f>
        <v>3.0</v>
      </c>
      <c r="B26" s="126" t="s">
        <v>33</v>
      </c>
      <c r="C26" s="12"/>
      <c r="D26" s="121"/>
      <c r="E26" s="120"/>
      <c r="F26" s="115">
        <f t="shared" si="0"/>
        <v>0</v>
      </c>
    </row>
    <row r="27" spans="1:6" ht="28.8">
      <c r="A27" s="152" t="str">
        <f>'BPU '!A33</f>
        <v>3.1</v>
      </c>
      <c r="B27" s="11" t="s">
        <v>87</v>
      </c>
      <c r="C27" s="10" t="s">
        <v>2</v>
      </c>
      <c r="D27" s="122">
        <f>'DQE-KAMENGE'!D23+'DQE-MURWI'!D23+'DQE-MARANGARA'!D23+'DQE-MWENYA'!D23+'DQE-BUHORO'!D23</f>
        <v>5</v>
      </c>
      <c r="E27" s="119">
        <f>'BPU '!D33</f>
        <v>0</v>
      </c>
      <c r="F27" s="115">
        <f t="shared" si="0"/>
        <v>0</v>
      </c>
    </row>
    <row r="28" spans="1:6" ht="28.8">
      <c r="A28" s="152" t="str">
        <f>'BPU '!A34</f>
        <v>3.2</v>
      </c>
      <c r="B28" s="11" t="s">
        <v>209</v>
      </c>
      <c r="C28" s="10" t="s">
        <v>2</v>
      </c>
      <c r="D28" s="122">
        <f>'DQE-KAMENGE'!D24+'DQE-MURWI'!D24+'DQE-MARANGARA'!D24+'DQE-MWENYA'!D24+'DQE-BUHORO'!D24</f>
        <v>0</v>
      </c>
      <c r="E28" s="119">
        <f>'BPU '!D34</f>
        <v>0</v>
      </c>
      <c r="F28" s="115">
        <f t="shared" si="0"/>
        <v>0</v>
      </c>
    </row>
    <row r="29" spans="1:6" ht="28.8">
      <c r="A29" s="152" t="str">
        <f>'BPU '!A35</f>
        <v>3.3</v>
      </c>
      <c r="B29" s="11" t="s">
        <v>62</v>
      </c>
      <c r="C29" s="10" t="s">
        <v>2</v>
      </c>
      <c r="D29" s="122">
        <f>'DQE-KAMENGE'!D25+'DQE-MURWI'!D25+'DQE-MARANGARA'!D25+'DQE-MWENYA'!D25+'DQE-BUHORO'!D25</f>
        <v>5</v>
      </c>
      <c r="E29" s="119">
        <f>'BPU '!D35</f>
        <v>0</v>
      </c>
      <c r="F29" s="115">
        <f t="shared" si="0"/>
        <v>0</v>
      </c>
    </row>
    <row r="30" spans="1:6">
      <c r="A30" s="151" t="str">
        <f>'BPU '!A36</f>
        <v>4.0</v>
      </c>
      <c r="B30" s="126" t="s">
        <v>36</v>
      </c>
      <c r="C30" s="12"/>
      <c r="D30" s="122"/>
      <c r="E30" s="120"/>
      <c r="F30" s="115">
        <f t="shared" si="0"/>
        <v>0</v>
      </c>
    </row>
    <row r="31" spans="1:6">
      <c r="A31" s="152" t="str">
        <f>'BPU '!A37</f>
        <v>4.1</v>
      </c>
      <c r="B31" s="11" t="s">
        <v>113</v>
      </c>
      <c r="C31" s="10" t="s">
        <v>2</v>
      </c>
      <c r="D31" s="122">
        <f>'DQE-KAMENGE'!D27+'DQE-MURWI'!D27+'DQE-MARANGARA'!D27+'DQE-MWENYA'!D27+'DQE-BUHORO'!D27</f>
        <v>25</v>
      </c>
      <c r="E31" s="119">
        <f>'BPU '!D37</f>
        <v>0</v>
      </c>
      <c r="F31" s="115">
        <f t="shared" si="0"/>
        <v>0</v>
      </c>
    </row>
    <row r="32" spans="1:6">
      <c r="A32" s="152" t="str">
        <f>'BPU '!A38</f>
        <v>4.2</v>
      </c>
      <c r="B32" s="11" t="s">
        <v>112</v>
      </c>
      <c r="C32" s="10" t="s">
        <v>2</v>
      </c>
      <c r="D32" s="122">
        <f>'DQE-KAMENGE'!D28+'DQE-MURWI'!D28+'DQE-MARANGARA'!D28+'DQE-MWENYA'!D28+'DQE-BUHORO'!D28</f>
        <v>25</v>
      </c>
      <c r="E32" s="119">
        <f>'BPU '!D38</f>
        <v>0</v>
      </c>
      <c r="F32" s="115">
        <f t="shared" si="0"/>
        <v>0</v>
      </c>
    </row>
    <row r="33" spans="1:6" ht="28.8">
      <c r="A33" s="151" t="str">
        <f>'BPU '!A39</f>
        <v>5.0</v>
      </c>
      <c r="B33" s="126" t="s">
        <v>108</v>
      </c>
      <c r="C33" s="12"/>
      <c r="D33" s="121"/>
      <c r="E33" s="120"/>
      <c r="F33" s="115">
        <f t="shared" si="0"/>
        <v>0</v>
      </c>
    </row>
    <row r="34" spans="1:6" ht="28.8">
      <c r="A34" s="152" t="str">
        <f>'BPU '!A40</f>
        <v>5.1</v>
      </c>
      <c r="B34" s="11" t="s">
        <v>190</v>
      </c>
      <c r="C34" s="10" t="s">
        <v>2</v>
      </c>
      <c r="D34" s="122">
        <f>'DQE-KAMENGE'!D30+'DQE-MURWI'!D30+'DQE-MARANGARA'!D30+'DQE-MWENYA'!D30+'DQE-BUHORO'!D30</f>
        <v>0</v>
      </c>
      <c r="E34" s="119">
        <f>'BPU '!D40</f>
        <v>0</v>
      </c>
      <c r="F34" s="115">
        <f t="shared" si="0"/>
        <v>0</v>
      </c>
    </row>
    <row r="35" spans="1:6">
      <c r="A35" s="152" t="str">
        <f>'BPU '!A41</f>
        <v>5.2</v>
      </c>
      <c r="B35" s="11" t="s">
        <v>189</v>
      </c>
      <c r="C35" s="10" t="s">
        <v>2</v>
      </c>
      <c r="D35" s="122">
        <f>'DQE-KAMENGE'!D31+'DQE-MURWI'!D31+'DQE-MARANGARA'!D31+'DQE-MWENYA'!D31+'DQE-BUHORO'!D31</f>
        <v>5</v>
      </c>
      <c r="E35" s="119">
        <f>'BPU '!D41</f>
        <v>0</v>
      </c>
      <c r="F35" s="115">
        <f t="shared" si="0"/>
        <v>0</v>
      </c>
    </row>
    <row r="36" spans="1:6">
      <c r="A36" s="152" t="str">
        <f>'BPU '!A42</f>
        <v>5.3</v>
      </c>
      <c r="B36" s="11" t="s">
        <v>191</v>
      </c>
      <c r="C36" s="10" t="s">
        <v>2</v>
      </c>
      <c r="D36" s="122">
        <f>'DQE-KAMENGE'!D32+'DQE-MURWI'!D32+'DQE-MARANGARA'!D32+'DQE-MWENYA'!D32+'DQE-BUHORO'!D32</f>
        <v>0</v>
      </c>
      <c r="E36" s="119">
        <f>'BPU '!D42</f>
        <v>0</v>
      </c>
      <c r="F36" s="115">
        <f t="shared" si="0"/>
        <v>0</v>
      </c>
    </row>
    <row r="37" spans="1:6">
      <c r="A37" s="152" t="str">
        <f>'BPU '!A43</f>
        <v>5.4</v>
      </c>
      <c r="B37" s="11" t="s">
        <v>192</v>
      </c>
      <c r="C37" s="10" t="s">
        <v>2</v>
      </c>
      <c r="D37" s="122">
        <f>'DQE-KAMENGE'!D33+'DQE-MURWI'!D33+'DQE-MARANGARA'!D33+'DQE-MWENYA'!D33+'DQE-BUHORO'!D33</f>
        <v>0</v>
      </c>
      <c r="E37" s="119">
        <f>'BPU '!D43</f>
        <v>0</v>
      </c>
      <c r="F37" s="115">
        <f t="shared" si="0"/>
        <v>0</v>
      </c>
    </row>
    <row r="38" spans="1:6">
      <c r="A38" s="152" t="str">
        <f>'BPU '!A44</f>
        <v>5.5</v>
      </c>
      <c r="B38" s="11" t="s">
        <v>193</v>
      </c>
      <c r="C38" s="10" t="s">
        <v>2</v>
      </c>
      <c r="D38" s="122">
        <f>'DQE-KAMENGE'!D34+'DQE-MURWI'!D34+'DQE-MARANGARA'!D34+'DQE-MWENYA'!D34+'DQE-BUHORO'!D34</f>
        <v>5</v>
      </c>
      <c r="E38" s="119">
        <f>'BPU '!D44</f>
        <v>0</v>
      </c>
      <c r="F38" s="115">
        <f t="shared" si="0"/>
        <v>0</v>
      </c>
    </row>
    <row r="39" spans="1:6">
      <c r="A39" s="152" t="str">
        <f>'BPU '!A45</f>
        <v>5.6</v>
      </c>
      <c r="B39" s="11" t="s">
        <v>195</v>
      </c>
      <c r="C39" s="10" t="s">
        <v>2</v>
      </c>
      <c r="D39" s="122">
        <f>'DQE-KAMENGE'!D35+'DQE-MURWI'!D35+'DQE-MARANGARA'!D35+'DQE-MWENYA'!D35+'DQE-BUHORO'!D35</f>
        <v>5</v>
      </c>
      <c r="E39" s="119">
        <f>'BPU '!D45</f>
        <v>0</v>
      </c>
      <c r="F39" s="115">
        <f t="shared" si="0"/>
        <v>0</v>
      </c>
    </row>
    <row r="40" spans="1:6">
      <c r="A40" s="152" t="str">
        <f>'BPU '!A46</f>
        <v>5.7</v>
      </c>
      <c r="B40" s="11" t="s">
        <v>194</v>
      </c>
      <c r="C40" s="10" t="s">
        <v>2</v>
      </c>
      <c r="D40" s="122">
        <f>'DQE-KAMENGE'!D36+'DQE-MURWI'!D36+'DQE-MARANGARA'!D36+'DQE-MWENYA'!D36+'DQE-BUHORO'!D36</f>
        <v>0</v>
      </c>
      <c r="E40" s="119">
        <f>'BPU '!D46</f>
        <v>0</v>
      </c>
      <c r="F40" s="115">
        <f t="shared" si="0"/>
        <v>0</v>
      </c>
    </row>
    <row r="41" spans="1:6">
      <c r="A41" s="152" t="str">
        <f>'BPU '!A47</f>
        <v>5.8</v>
      </c>
      <c r="B41" s="11" t="s">
        <v>196</v>
      </c>
      <c r="C41" s="10" t="s">
        <v>2</v>
      </c>
      <c r="D41" s="122">
        <f>'DQE-KAMENGE'!D37+'DQE-MURWI'!D37+'DQE-MARANGARA'!D37+'DQE-MWENYA'!D37+'DQE-BUHORO'!D37</f>
        <v>5</v>
      </c>
      <c r="E41" s="119">
        <f>'BPU '!D47</f>
        <v>0</v>
      </c>
      <c r="F41" s="115">
        <f t="shared" si="0"/>
        <v>0</v>
      </c>
    </row>
    <row r="42" spans="1:6">
      <c r="A42" s="152" t="str">
        <f>'BPU '!A48</f>
        <v>5.9</v>
      </c>
      <c r="B42" s="11" t="s">
        <v>86</v>
      </c>
      <c r="C42" s="10" t="s">
        <v>2</v>
      </c>
      <c r="D42" s="122">
        <f>'DQE-KAMENGE'!D38+'DQE-MURWI'!D38+'DQE-MARANGARA'!D38+'DQE-MWENYA'!D38+'DQE-BUHORO'!D38</f>
        <v>0</v>
      </c>
      <c r="E42" s="119">
        <f>'BPU '!D48</f>
        <v>0</v>
      </c>
      <c r="F42" s="115">
        <f t="shared" si="0"/>
        <v>0</v>
      </c>
    </row>
    <row r="43" spans="1:6">
      <c r="A43" s="152" t="str">
        <f>'BPU '!A49</f>
        <v>5.10</v>
      </c>
      <c r="B43" s="11" t="s">
        <v>89</v>
      </c>
      <c r="C43" s="10" t="s">
        <v>2</v>
      </c>
      <c r="D43" s="122">
        <f>'DQE-KAMENGE'!D39+'DQE-MURWI'!D39+'DQE-MARANGARA'!D39+'DQE-MWENYA'!D39+'DQE-BUHORO'!D39</f>
        <v>10</v>
      </c>
      <c r="E43" s="119">
        <f>'BPU '!D49</f>
        <v>0</v>
      </c>
      <c r="F43" s="115">
        <f t="shared" si="0"/>
        <v>0</v>
      </c>
    </row>
    <row r="44" spans="1:6">
      <c r="A44" s="152" t="str">
        <f>'BPU '!A50</f>
        <v>5.11</v>
      </c>
      <c r="B44" s="11" t="s">
        <v>197</v>
      </c>
      <c r="C44" s="10" t="s">
        <v>2</v>
      </c>
      <c r="D44" s="122">
        <f>'DQE-KAMENGE'!D40+'DQE-MURWI'!D40+'DQE-MARANGARA'!D40+'DQE-MWENYA'!D40+'DQE-BUHORO'!D40</f>
        <v>0</v>
      </c>
      <c r="E44" s="119">
        <f>'BPU '!D50</f>
        <v>0</v>
      </c>
      <c r="F44" s="115">
        <f t="shared" si="0"/>
        <v>0</v>
      </c>
    </row>
    <row r="45" spans="1:6">
      <c r="A45" s="152" t="str">
        <f>'BPU '!A51</f>
        <v>5.12</v>
      </c>
      <c r="B45" s="11" t="s">
        <v>198</v>
      </c>
      <c r="C45" s="10" t="s">
        <v>2</v>
      </c>
      <c r="D45" s="122">
        <f>'DQE-KAMENGE'!D41+'DQE-MURWI'!D41+'DQE-MARANGARA'!D41+'DQE-MWENYA'!D41+'DQE-BUHORO'!D41</f>
        <v>5</v>
      </c>
      <c r="E45" s="119">
        <f>'BPU '!D51</f>
        <v>0</v>
      </c>
      <c r="F45" s="115">
        <f t="shared" si="0"/>
        <v>0</v>
      </c>
    </row>
    <row r="46" spans="1:6" ht="28.8">
      <c r="A46" s="151" t="str">
        <f>'BPU '!A52</f>
        <v>6.0</v>
      </c>
      <c r="B46" s="126" t="s">
        <v>75</v>
      </c>
      <c r="C46" s="12"/>
      <c r="D46" s="121"/>
      <c r="E46" s="120"/>
      <c r="F46" s="115"/>
    </row>
    <row r="47" spans="1:6" ht="28.8">
      <c r="A47" s="152" t="str">
        <f>'BPU '!A53</f>
        <v>6.1</v>
      </c>
      <c r="B47" s="11" t="s">
        <v>75</v>
      </c>
      <c r="C47" s="10"/>
      <c r="D47" s="124"/>
      <c r="E47" s="119"/>
      <c r="F47" s="115">
        <f t="shared" si="0"/>
        <v>0</v>
      </c>
    </row>
    <row r="48" spans="1:6">
      <c r="A48" s="5" t="str">
        <f>'BPU '!A60</f>
        <v>6.1.7</v>
      </c>
      <c r="B48" s="11" t="s">
        <v>70</v>
      </c>
      <c r="C48" s="10" t="s">
        <v>9</v>
      </c>
      <c r="D48" s="124">
        <v>1</v>
      </c>
      <c r="E48" s="119">
        <f>'BPU '!D60</f>
        <v>0</v>
      </c>
      <c r="F48" s="115">
        <f t="shared" si="0"/>
        <v>0</v>
      </c>
    </row>
    <row r="49" spans="1:6">
      <c r="A49" s="5" t="str">
        <f>'BPU '!A61</f>
        <v>6.1.8</v>
      </c>
      <c r="B49" s="11" t="s">
        <v>71</v>
      </c>
      <c r="C49" s="10" t="s">
        <v>9</v>
      </c>
      <c r="D49" s="124">
        <v>1</v>
      </c>
      <c r="E49" s="119">
        <f>'BPU '!D61</f>
        <v>0</v>
      </c>
      <c r="F49" s="115">
        <f t="shared" si="0"/>
        <v>0</v>
      </c>
    </row>
    <row r="50" spans="1:6">
      <c r="A50" s="5" t="str">
        <f>'BPU '!A62</f>
        <v>6.1.9</v>
      </c>
      <c r="B50" s="11" t="s">
        <v>72</v>
      </c>
      <c r="C50" s="10" t="s">
        <v>9</v>
      </c>
      <c r="D50" s="124">
        <v>1</v>
      </c>
      <c r="E50" s="119">
        <f>'BPU '!D62</f>
        <v>0</v>
      </c>
      <c r="F50" s="115">
        <f t="shared" si="0"/>
        <v>0</v>
      </c>
    </row>
    <row r="51" spans="1:6">
      <c r="A51" s="5" t="str">
        <f>'BPU '!A63</f>
        <v>6.1.10</v>
      </c>
      <c r="B51" s="11" t="s">
        <v>73</v>
      </c>
      <c r="C51" s="10" t="s">
        <v>9</v>
      </c>
      <c r="D51" s="124">
        <v>1</v>
      </c>
      <c r="E51" s="119">
        <f>'BPU '!D63</f>
        <v>0</v>
      </c>
      <c r="F51" s="115">
        <f t="shared" si="0"/>
        <v>0</v>
      </c>
    </row>
    <row r="52" spans="1:6">
      <c r="A52" s="5" t="str">
        <f>'BPU '!A64</f>
        <v>6.1.11</v>
      </c>
      <c r="B52" s="11" t="s">
        <v>74</v>
      </c>
      <c r="C52" s="10" t="s">
        <v>9</v>
      </c>
      <c r="D52" s="124">
        <v>1</v>
      </c>
      <c r="E52" s="119">
        <f>'BPU '!D64</f>
        <v>0</v>
      </c>
      <c r="F52" s="115">
        <f t="shared" si="0"/>
        <v>0</v>
      </c>
    </row>
    <row r="53" spans="1:6" s="2" customFormat="1" ht="40.200000000000003" customHeight="1">
      <c r="A53" s="99" t="str">
        <f>'BPU '!A65</f>
        <v>6.2</v>
      </c>
      <c r="B53" s="126" t="s">
        <v>76</v>
      </c>
      <c r="C53" s="12"/>
      <c r="D53" s="121"/>
      <c r="E53" s="120"/>
      <c r="F53" s="116"/>
    </row>
    <row r="54" spans="1:6">
      <c r="A54" s="5" t="str">
        <f>'BPU '!A72</f>
        <v>6.2.7</v>
      </c>
      <c r="B54" s="11" t="s">
        <v>70</v>
      </c>
      <c r="C54" s="10" t="s">
        <v>9</v>
      </c>
      <c r="D54" s="124">
        <v>1</v>
      </c>
      <c r="E54" s="119">
        <f>'BPU '!D72</f>
        <v>0</v>
      </c>
      <c r="F54" s="115">
        <f t="shared" si="0"/>
        <v>0</v>
      </c>
    </row>
    <row r="55" spans="1:6">
      <c r="A55" s="5" t="str">
        <f>'BPU '!A73</f>
        <v>6.2.8</v>
      </c>
      <c r="B55" s="11" t="s">
        <v>71</v>
      </c>
      <c r="C55" s="10" t="s">
        <v>9</v>
      </c>
      <c r="D55" s="124">
        <v>1</v>
      </c>
      <c r="E55" s="119">
        <f>'BPU '!D73</f>
        <v>0</v>
      </c>
      <c r="F55" s="115">
        <f t="shared" si="0"/>
        <v>0</v>
      </c>
    </row>
    <row r="56" spans="1:6">
      <c r="A56" s="5" t="str">
        <f>'BPU '!A74</f>
        <v>6.2.9</v>
      </c>
      <c r="B56" s="11" t="s">
        <v>72</v>
      </c>
      <c r="C56" s="10" t="s">
        <v>9</v>
      </c>
      <c r="D56" s="124">
        <v>1</v>
      </c>
      <c r="E56" s="119">
        <f>'BPU '!D74</f>
        <v>0</v>
      </c>
      <c r="F56" s="115">
        <f t="shared" si="0"/>
        <v>0</v>
      </c>
    </row>
    <row r="57" spans="1:6">
      <c r="A57" s="5" t="str">
        <f>'BPU '!A75</f>
        <v>6.2.10</v>
      </c>
      <c r="B57" s="11" t="s">
        <v>73</v>
      </c>
      <c r="C57" s="10" t="s">
        <v>9</v>
      </c>
      <c r="D57" s="124">
        <v>1</v>
      </c>
      <c r="E57" s="119">
        <f>'BPU '!D75</f>
        <v>0</v>
      </c>
      <c r="F57" s="115">
        <f t="shared" si="0"/>
        <v>0</v>
      </c>
    </row>
    <row r="58" spans="1:6">
      <c r="A58" s="5" t="str">
        <f>'BPU '!A76</f>
        <v>6.2.11</v>
      </c>
      <c r="B58" s="11" t="s">
        <v>74</v>
      </c>
      <c r="C58" s="10" t="s">
        <v>9</v>
      </c>
      <c r="D58" s="124">
        <v>1</v>
      </c>
      <c r="E58" s="119">
        <f>'BPU '!D76</f>
        <v>0</v>
      </c>
      <c r="F58" s="115">
        <f t="shared" si="0"/>
        <v>0</v>
      </c>
    </row>
    <row r="59" spans="1:6" s="2" customFormat="1" ht="43.2">
      <c r="A59" s="99" t="str">
        <f>'BPU '!A77</f>
        <v>6.3</v>
      </c>
      <c r="B59" s="126" t="s">
        <v>180</v>
      </c>
      <c r="C59" s="12"/>
      <c r="D59" s="121"/>
      <c r="E59" s="120"/>
      <c r="F59" s="116"/>
    </row>
    <row r="60" spans="1:6">
      <c r="A60" s="5" t="str">
        <f>'BPU '!A84</f>
        <v>6.3.7</v>
      </c>
      <c r="B60" s="11" t="s">
        <v>70</v>
      </c>
      <c r="C60" s="10" t="s">
        <v>9</v>
      </c>
      <c r="D60" s="124">
        <v>1</v>
      </c>
      <c r="E60" s="119">
        <f>'BPU '!D84</f>
        <v>0</v>
      </c>
      <c r="F60" s="115">
        <f t="shared" si="0"/>
        <v>0</v>
      </c>
    </row>
    <row r="61" spans="1:6">
      <c r="A61" s="5" t="str">
        <f>'BPU '!A85</f>
        <v>6.3.8</v>
      </c>
      <c r="B61" s="11" t="s">
        <v>71</v>
      </c>
      <c r="C61" s="10" t="s">
        <v>9</v>
      </c>
      <c r="D61" s="124">
        <v>1</v>
      </c>
      <c r="E61" s="119">
        <f>'BPU '!D85</f>
        <v>0</v>
      </c>
      <c r="F61" s="115">
        <f t="shared" si="0"/>
        <v>0</v>
      </c>
    </row>
    <row r="62" spans="1:6">
      <c r="A62" s="5" t="str">
        <f>'BPU '!A86</f>
        <v>6.3.9</v>
      </c>
      <c r="B62" s="11" t="s">
        <v>72</v>
      </c>
      <c r="C62" s="10" t="s">
        <v>9</v>
      </c>
      <c r="D62" s="124">
        <v>1</v>
      </c>
      <c r="E62" s="119">
        <f>'BPU '!D86</f>
        <v>0</v>
      </c>
      <c r="F62" s="115">
        <f t="shared" si="0"/>
        <v>0</v>
      </c>
    </row>
    <row r="63" spans="1:6">
      <c r="A63" s="5" t="str">
        <f>'BPU '!A87</f>
        <v>6.3.10</v>
      </c>
      <c r="B63" s="11" t="s">
        <v>73</v>
      </c>
      <c r="C63" s="10" t="s">
        <v>9</v>
      </c>
      <c r="D63" s="124">
        <v>1</v>
      </c>
      <c r="E63" s="119">
        <f>'BPU '!D87</f>
        <v>0</v>
      </c>
      <c r="F63" s="115">
        <f t="shared" si="0"/>
        <v>0</v>
      </c>
    </row>
    <row r="64" spans="1:6">
      <c r="A64" s="5" t="str">
        <f>'BPU '!A88</f>
        <v>6.3.11</v>
      </c>
      <c r="B64" s="11" t="s">
        <v>74</v>
      </c>
      <c r="C64" s="10" t="s">
        <v>9</v>
      </c>
      <c r="D64" s="124">
        <v>1</v>
      </c>
      <c r="E64" s="119">
        <f>'BPU '!D88</f>
        <v>0</v>
      </c>
      <c r="F64" s="115">
        <f t="shared" si="0"/>
        <v>0</v>
      </c>
    </row>
    <row r="65" spans="1:6" s="2" customFormat="1">
      <c r="A65" s="5"/>
      <c r="B65" s="126" t="s">
        <v>63</v>
      </c>
      <c r="C65" s="12"/>
      <c r="D65" s="121"/>
      <c r="E65" s="120"/>
      <c r="F65" s="116"/>
    </row>
    <row r="66" spans="1:6">
      <c r="A66" s="99" t="str">
        <f>'BPU '!A90</f>
        <v>7.0</v>
      </c>
      <c r="B66" s="126" t="s">
        <v>223</v>
      </c>
      <c r="C66" s="12"/>
      <c r="D66" s="121"/>
      <c r="E66" s="120"/>
      <c r="F66" s="115"/>
    </row>
    <row r="67" spans="1:6">
      <c r="A67" s="5" t="str">
        <f>'BPU '!A91</f>
        <v>7.1</v>
      </c>
      <c r="B67" s="11" t="s">
        <v>90</v>
      </c>
      <c r="C67" s="10" t="s">
        <v>78</v>
      </c>
      <c r="D67" s="122">
        <f>'DQE-KAMENGE'!D52+'DQE-MURWI'!D52+'DQE-MARANGARA'!D52+'DQE-MWENYA'!D52+'DQE-BUHORO'!D52</f>
        <v>78</v>
      </c>
      <c r="E67" s="119">
        <f>'BPU '!D91</f>
        <v>0</v>
      </c>
      <c r="F67" s="115">
        <f t="shared" si="0"/>
        <v>0</v>
      </c>
    </row>
    <row r="68" spans="1:6">
      <c r="A68" s="5" t="str">
        <f>'BPU '!A92</f>
        <v>7.2</v>
      </c>
      <c r="B68" s="11" t="s">
        <v>91</v>
      </c>
      <c r="C68" s="10" t="s">
        <v>78</v>
      </c>
      <c r="D68" s="122">
        <f>'DQE-KAMENGE'!D53+'DQE-MURWI'!D53+'DQE-MARANGARA'!D53+'DQE-MWENYA'!D53+'DQE-BUHORO'!D53</f>
        <v>32</v>
      </c>
      <c r="E68" s="119">
        <f>'BPU '!D92</f>
        <v>0</v>
      </c>
      <c r="F68" s="115">
        <f t="shared" si="0"/>
        <v>0</v>
      </c>
    </row>
    <row r="69" spans="1:6">
      <c r="A69" s="99" t="str">
        <f>'BPU '!A93</f>
        <v>8.0</v>
      </c>
      <c r="B69" s="126" t="s">
        <v>79</v>
      </c>
      <c r="C69" s="12"/>
      <c r="D69" s="121"/>
      <c r="E69" s="119"/>
      <c r="F69" s="115"/>
    </row>
    <row r="70" spans="1:6">
      <c r="A70" s="5" t="str">
        <f>'BPU '!A94</f>
        <v>8.1</v>
      </c>
      <c r="B70" s="11" t="s">
        <v>92</v>
      </c>
      <c r="C70" s="10" t="s">
        <v>78</v>
      </c>
      <c r="D70" s="122">
        <f>'DQE-KAMENGE'!D55+'DQE-MURWI'!D55+'DQE-MARANGARA'!D55+'DQE-MWENYA'!D55+'DQE-BUHORO'!D55</f>
        <v>10</v>
      </c>
      <c r="E70" s="119">
        <f>'BPU '!D94</f>
        <v>0</v>
      </c>
      <c r="F70" s="115">
        <f t="shared" si="0"/>
        <v>0</v>
      </c>
    </row>
    <row r="71" spans="1:6">
      <c r="A71" s="5" t="str">
        <f>'BPU '!A95</f>
        <v>8.2</v>
      </c>
      <c r="B71" s="11" t="s">
        <v>93</v>
      </c>
      <c r="C71" s="10" t="s">
        <v>78</v>
      </c>
      <c r="D71" s="122">
        <f>'DQE-KAMENGE'!D56+'DQE-MURWI'!D56+'DQE-MARANGARA'!D56+'DQE-MWENYA'!D56+'DQE-BUHORO'!D56</f>
        <v>20</v>
      </c>
      <c r="E71" s="119">
        <f>'BPU '!D95</f>
        <v>0</v>
      </c>
      <c r="F71" s="115">
        <f t="shared" ref="F71:F97" si="1">D71*E71</f>
        <v>0</v>
      </c>
    </row>
    <row r="72" spans="1:6">
      <c r="A72" s="99" t="str">
        <f>'BPU '!A96</f>
        <v>9.0</v>
      </c>
      <c r="B72" s="126" t="s">
        <v>94</v>
      </c>
      <c r="C72" s="12"/>
      <c r="D72" s="121"/>
      <c r="E72" s="119"/>
      <c r="F72" s="115"/>
    </row>
    <row r="73" spans="1:6">
      <c r="A73" s="5" t="str">
        <f>'BPU '!A97</f>
        <v>9.1</v>
      </c>
      <c r="B73" s="11" t="s">
        <v>80</v>
      </c>
      <c r="C73" s="10" t="s">
        <v>78</v>
      </c>
      <c r="D73" s="122">
        <f>'DQE-KAMENGE'!D58+'DQE-MURWI'!D58+'DQE-MARANGARA'!D58+'DQE-MWENYA'!D58+'DQE-BUHORO'!D58</f>
        <v>10</v>
      </c>
      <c r="E73" s="119">
        <f>'BPU '!D97</f>
        <v>0</v>
      </c>
      <c r="F73" s="115">
        <f t="shared" si="1"/>
        <v>0</v>
      </c>
    </row>
    <row r="74" spans="1:6">
      <c r="A74" s="5" t="str">
        <f>'BPU '!A98</f>
        <v>9.2</v>
      </c>
      <c r="B74" s="11" t="s">
        <v>81</v>
      </c>
      <c r="C74" s="10" t="s">
        <v>78</v>
      </c>
      <c r="D74" s="122">
        <f>'DQE-KAMENGE'!D59+'DQE-MURWI'!D59+'DQE-MARANGARA'!D59+'DQE-MWENYA'!D59+'DQE-BUHORO'!D59</f>
        <v>25</v>
      </c>
      <c r="E74" s="119">
        <f>'BPU '!D98</f>
        <v>0</v>
      </c>
      <c r="F74" s="115">
        <f t="shared" si="1"/>
        <v>0</v>
      </c>
    </row>
    <row r="75" spans="1:6">
      <c r="A75" s="5" t="str">
        <f>'BPU '!A99</f>
        <v>9.3</v>
      </c>
      <c r="B75" s="11" t="s">
        <v>95</v>
      </c>
      <c r="C75" s="10" t="s">
        <v>78</v>
      </c>
      <c r="D75" s="122">
        <f>'DQE-KAMENGE'!D60+'DQE-MURWI'!D60+'DQE-MARANGARA'!D60+'DQE-MWENYA'!D60+'DQE-BUHORO'!D60</f>
        <v>4</v>
      </c>
      <c r="E75" s="119">
        <f>'BPU '!D99</f>
        <v>0</v>
      </c>
      <c r="F75" s="115">
        <f t="shared" si="1"/>
        <v>0</v>
      </c>
    </row>
    <row r="76" spans="1:6">
      <c r="A76" s="99" t="str">
        <f>'BPU '!A100</f>
        <v>10.0</v>
      </c>
      <c r="B76" s="126" t="s">
        <v>96</v>
      </c>
      <c r="C76" s="12"/>
      <c r="D76" s="121"/>
      <c r="E76" s="119"/>
      <c r="F76" s="115">
        <f t="shared" si="1"/>
        <v>0</v>
      </c>
    </row>
    <row r="77" spans="1:6">
      <c r="A77" s="5" t="str">
        <f>'BPU '!A101</f>
        <v>10.1</v>
      </c>
      <c r="B77" s="11" t="s">
        <v>270</v>
      </c>
      <c r="C77" s="10" t="s">
        <v>78</v>
      </c>
      <c r="D77" s="122">
        <f>'DQE-KAMENGE'!D62+'DQE-MURWI'!D62+'DQE-MARANGARA'!D62+'DQE-MWENYA'!D62+'DQE-BUHORO'!D62</f>
        <v>10</v>
      </c>
      <c r="E77" s="119">
        <f>'BPU '!D101</f>
        <v>0</v>
      </c>
      <c r="F77" s="115">
        <f t="shared" si="1"/>
        <v>0</v>
      </c>
    </row>
    <row r="78" spans="1:6">
      <c r="A78" s="5" t="str">
        <f>'BPU '!A102</f>
        <v>10.2</v>
      </c>
      <c r="B78" s="11" t="s">
        <v>271</v>
      </c>
      <c r="C78" s="10" t="s">
        <v>78</v>
      </c>
      <c r="D78" s="122">
        <f>'DQE-KAMENGE'!D63+'DQE-MURWI'!D63+'DQE-MARANGARA'!D63+'DQE-MWENYA'!D63+'DQE-BUHORO'!D63</f>
        <v>0</v>
      </c>
      <c r="E78" s="119">
        <f>'BPU '!D102</f>
        <v>0</v>
      </c>
      <c r="F78" s="115">
        <f t="shared" si="1"/>
        <v>0</v>
      </c>
    </row>
    <row r="79" spans="1:6">
      <c r="A79" s="5" t="str">
        <f>'BPU '!A103</f>
        <v>10.3</v>
      </c>
      <c r="B79" s="11" t="s">
        <v>97</v>
      </c>
      <c r="C79" s="10" t="s">
        <v>78</v>
      </c>
      <c r="D79" s="122">
        <f>'DQE-KAMENGE'!D64+'DQE-MURWI'!D64+'DQE-MARANGARA'!D64+'DQE-MWENYA'!D64+'DQE-BUHORO'!D64</f>
        <v>14</v>
      </c>
      <c r="E79" s="119">
        <f>'BPU '!D103</f>
        <v>0</v>
      </c>
      <c r="F79" s="115">
        <f t="shared" si="1"/>
        <v>0</v>
      </c>
    </row>
    <row r="80" spans="1:6">
      <c r="A80" s="5" t="str">
        <f>'BPU '!A104</f>
        <v>10.4</v>
      </c>
      <c r="B80" s="11" t="s">
        <v>88</v>
      </c>
      <c r="C80" s="10" t="s">
        <v>78</v>
      </c>
      <c r="D80" s="122">
        <f>'DQE-KAMENGE'!D65+'DQE-MURWI'!D65+'DQE-MARANGARA'!D65+'DQE-MWENYA'!D65+'DQE-BUHORO'!D65</f>
        <v>5</v>
      </c>
      <c r="E80" s="119">
        <f>'BPU '!D104</f>
        <v>0</v>
      </c>
      <c r="F80" s="115">
        <f t="shared" si="1"/>
        <v>0</v>
      </c>
    </row>
    <row r="81" spans="1:6">
      <c r="A81" s="99" t="str">
        <f>'BPU '!A105</f>
        <v>11.0</v>
      </c>
      <c r="B81" s="126" t="s">
        <v>82</v>
      </c>
      <c r="C81" s="12"/>
      <c r="D81" s="121"/>
      <c r="E81" s="119"/>
      <c r="F81" s="115">
        <f t="shared" si="1"/>
        <v>0</v>
      </c>
    </row>
    <row r="82" spans="1:6">
      <c r="A82" s="5" t="str">
        <f>'BPU '!A106</f>
        <v>11.1</v>
      </c>
      <c r="B82" s="11" t="s">
        <v>182</v>
      </c>
      <c r="C82" s="10" t="s">
        <v>78</v>
      </c>
      <c r="D82" s="122">
        <f>'DQE-KAMENGE'!D67+'DQE-MURWI'!D67+'DQE-MARANGARA'!D67+'DQE-MWENYA'!D67+'DQE-BUHORO'!D67</f>
        <v>10</v>
      </c>
      <c r="E82" s="119">
        <f>'BPU '!D106</f>
        <v>0</v>
      </c>
      <c r="F82" s="115">
        <f t="shared" si="1"/>
        <v>0</v>
      </c>
    </row>
    <row r="83" spans="1:6">
      <c r="A83" s="99" t="str">
        <f>'BPU '!A107</f>
        <v>12.0</v>
      </c>
      <c r="B83" s="126" t="s">
        <v>224</v>
      </c>
      <c r="C83" s="12"/>
      <c r="D83" s="121"/>
      <c r="E83" s="119"/>
      <c r="F83" s="115"/>
    </row>
    <row r="84" spans="1:6" ht="28.8">
      <c r="A84" s="5" t="str">
        <f>'BPU '!A108</f>
        <v>12.1</v>
      </c>
      <c r="B84" s="11" t="s">
        <v>99</v>
      </c>
      <c r="C84" s="10" t="s">
        <v>9</v>
      </c>
      <c r="D84" s="122">
        <f>'DQE-KAMENGE'!D69+'DQE-MURWI'!D69+'DQE-MARANGARA'!D69+'DQE-MWENYA'!D69+'DQE-BUHORO'!D69</f>
        <v>5</v>
      </c>
      <c r="E84" s="119">
        <f>'BPU '!D108</f>
        <v>0</v>
      </c>
      <c r="F84" s="115">
        <f t="shared" si="1"/>
        <v>0</v>
      </c>
    </row>
    <row r="85" spans="1:6">
      <c r="A85" s="99" t="str">
        <f>'BPU '!A109</f>
        <v>13.0</v>
      </c>
      <c r="B85" s="126" t="s">
        <v>98</v>
      </c>
      <c r="C85" s="12"/>
      <c r="D85" s="121"/>
      <c r="E85" s="119"/>
      <c r="F85" s="115"/>
    </row>
    <row r="86" spans="1:6" ht="28.8">
      <c r="A86" s="5" t="str">
        <f>'BPU '!A110</f>
        <v>13.1</v>
      </c>
      <c r="B86" s="11" t="s">
        <v>111</v>
      </c>
      <c r="C86" s="10" t="s">
        <v>9</v>
      </c>
      <c r="D86" s="122">
        <f>'DQE-KAMENGE'!D71+'DQE-MURWI'!D71+'DQE-MARANGARA'!D71+'DQE-MWENYA'!D71+'DQE-BUHORO'!D71</f>
        <v>5</v>
      </c>
      <c r="E86" s="119">
        <f>'BPU '!D110</f>
        <v>0</v>
      </c>
      <c r="F86" s="115">
        <f t="shared" si="1"/>
        <v>0</v>
      </c>
    </row>
    <row r="87" spans="1:6">
      <c r="A87" s="99" t="str">
        <f>'BPU '!A111</f>
        <v>14.0</v>
      </c>
      <c r="B87" s="126" t="s">
        <v>225</v>
      </c>
      <c r="C87" s="12"/>
      <c r="D87" s="121"/>
      <c r="E87" s="119"/>
      <c r="F87" s="115"/>
    </row>
    <row r="88" spans="1:6">
      <c r="A88" s="5" t="str">
        <f>'BPU '!A112</f>
        <v>14.1</v>
      </c>
      <c r="B88" s="11" t="s">
        <v>105</v>
      </c>
      <c r="C88" s="10" t="s">
        <v>29</v>
      </c>
      <c r="D88" s="122">
        <f>'DQE-KAMENGE'!D73+'DQE-MURWI'!D73+'DQE-MARANGARA'!D73+'DQE-MWENYA'!D73+'DQE-BUHORO'!D73</f>
        <v>160</v>
      </c>
      <c r="E88" s="119">
        <f>'BPU '!D112</f>
        <v>0</v>
      </c>
      <c r="F88" s="115">
        <f t="shared" si="1"/>
        <v>0</v>
      </c>
    </row>
    <row r="89" spans="1:6">
      <c r="A89" s="5" t="str">
        <f>'BPU '!A113</f>
        <v>14.2</v>
      </c>
      <c r="B89" s="11" t="s">
        <v>83</v>
      </c>
      <c r="C89" s="10" t="s">
        <v>29</v>
      </c>
      <c r="D89" s="122">
        <f>'DQE-KAMENGE'!D74+'DQE-MURWI'!D74+'DQE-MARANGARA'!D74+'DQE-MWENYA'!D74+'DQE-BUHORO'!D74</f>
        <v>800</v>
      </c>
      <c r="E89" s="119">
        <f>'BPU '!D113</f>
        <v>0</v>
      </c>
      <c r="F89" s="115">
        <f t="shared" si="1"/>
        <v>0</v>
      </c>
    </row>
    <row r="90" spans="1:6">
      <c r="A90" s="5" t="str">
        <f>'BPU '!A114</f>
        <v>14.3</v>
      </c>
      <c r="B90" s="11" t="s">
        <v>84</v>
      </c>
      <c r="C90" s="10" t="s">
        <v>29</v>
      </c>
      <c r="D90" s="122">
        <f>'DQE-KAMENGE'!D75+'DQE-MURWI'!D75+'DQE-MARANGARA'!D75+'DQE-MWENYA'!D75+'DQE-BUHORO'!D75</f>
        <v>800</v>
      </c>
      <c r="E90" s="119">
        <f>'BPU '!D114</f>
        <v>0</v>
      </c>
      <c r="F90" s="115">
        <f t="shared" si="1"/>
        <v>0</v>
      </c>
    </row>
    <row r="91" spans="1:6">
      <c r="A91" s="99" t="str">
        <f>'BPU '!A115</f>
        <v>15.0</v>
      </c>
      <c r="B91" s="67" t="s">
        <v>226</v>
      </c>
      <c r="C91" s="10"/>
      <c r="D91" s="122"/>
      <c r="E91" s="119"/>
      <c r="F91" s="115"/>
    </row>
    <row r="92" spans="1:6">
      <c r="A92" s="5" t="str">
        <f>'BPU '!A116</f>
        <v>15.1</v>
      </c>
      <c r="B92" s="11" t="s">
        <v>85</v>
      </c>
      <c r="C92" s="10" t="s">
        <v>78</v>
      </c>
      <c r="D92" s="122">
        <f>'DQE-KAMENGE'!D77+'DQE-MURWI'!D77+'DQE-MARANGARA'!D77+'DQE-MWENYA'!D77+'DQE-BUHORO'!D77</f>
        <v>95</v>
      </c>
      <c r="E92" s="119">
        <f>'BPU '!D116</f>
        <v>0</v>
      </c>
      <c r="F92" s="115">
        <f t="shared" si="1"/>
        <v>0</v>
      </c>
    </row>
    <row r="93" spans="1:6">
      <c r="A93" s="5" t="str">
        <f>'BPU '!A117</f>
        <v>15.2</v>
      </c>
      <c r="B93" s="11" t="s">
        <v>116</v>
      </c>
      <c r="C93" s="10" t="s">
        <v>78</v>
      </c>
      <c r="D93" s="122">
        <f>'DQE-KAMENGE'!D78+'DQE-MURWI'!D78+'DQE-MARANGARA'!D78+'DQE-MWENYA'!D78+'DQE-BUHORO'!D78</f>
        <v>35</v>
      </c>
      <c r="E93" s="119">
        <f>'BPU '!D117</f>
        <v>0</v>
      </c>
      <c r="F93" s="115">
        <f t="shared" si="1"/>
        <v>0</v>
      </c>
    </row>
    <row r="94" spans="1:6">
      <c r="A94" s="5" t="str">
        <f>'BPU '!A118</f>
        <v>15.3</v>
      </c>
      <c r="B94" s="11" t="s">
        <v>114</v>
      </c>
      <c r="C94" s="10" t="s">
        <v>78</v>
      </c>
      <c r="D94" s="122">
        <f>'DQE-KAMENGE'!D79+'DQE-MURWI'!D79+'DQE-MARANGARA'!D79+'DQE-MWENYA'!D79+'DQE-BUHORO'!D79</f>
        <v>20</v>
      </c>
      <c r="E94" s="119">
        <f>'BPU '!D118</f>
        <v>0</v>
      </c>
      <c r="F94" s="115">
        <f t="shared" si="1"/>
        <v>0</v>
      </c>
    </row>
    <row r="95" spans="1:6">
      <c r="A95" s="5" t="str">
        <f>'BPU '!A119</f>
        <v>15.4</v>
      </c>
      <c r="B95" s="11" t="s">
        <v>115</v>
      </c>
      <c r="C95" s="10" t="s">
        <v>78</v>
      </c>
      <c r="D95" s="122">
        <f>'DQE-KAMENGE'!D80+'DQE-MURWI'!D80+'DQE-MARANGARA'!D80+'DQE-MWENYA'!D80+'DQE-BUHORO'!D80</f>
        <v>35</v>
      </c>
      <c r="E95" s="119">
        <f>'BPU '!D119</f>
        <v>0</v>
      </c>
      <c r="F95" s="115">
        <f t="shared" si="1"/>
        <v>0</v>
      </c>
    </row>
    <row r="96" spans="1:6">
      <c r="A96" s="99" t="str">
        <f>'BPU '!A120</f>
        <v>16.0</v>
      </c>
      <c r="B96" s="67" t="s">
        <v>218</v>
      </c>
      <c r="C96" s="127"/>
      <c r="D96" s="122"/>
      <c r="E96" s="119"/>
      <c r="F96" s="115"/>
    </row>
    <row r="97" spans="1:6">
      <c r="A97" s="5" t="str">
        <f>'BPU '!A121</f>
        <v>16.1</v>
      </c>
      <c r="B97" s="4" t="s">
        <v>217</v>
      </c>
      <c r="C97" s="127" t="s">
        <v>78</v>
      </c>
      <c r="D97" s="122">
        <f>'DQE-KAMENGE'!D82+'DQE-MURWI'!D82+'DQE-MARANGARA'!D82+'DQE-MWENYA'!D82+'DQE-BUHORO'!D82</f>
        <v>5</v>
      </c>
      <c r="E97" s="119">
        <f>'BPU '!D121</f>
        <v>0</v>
      </c>
      <c r="F97" s="115">
        <f t="shared" si="1"/>
        <v>0</v>
      </c>
    </row>
    <row r="98" spans="1:6">
      <c r="A98" s="154" t="s">
        <v>212</v>
      </c>
      <c r="B98" s="155"/>
      <c r="C98" s="155"/>
      <c r="D98" s="155"/>
      <c r="E98" s="156"/>
      <c r="F98" s="136">
        <f>SUM(F5:F97)</f>
        <v>0</v>
      </c>
    </row>
    <row r="99" spans="1:6">
      <c r="A99" s="157" t="s">
        <v>213</v>
      </c>
      <c r="B99" s="157"/>
      <c r="C99" s="157"/>
      <c r="D99" s="157"/>
      <c r="E99" s="157"/>
      <c r="F99" s="128"/>
    </row>
    <row r="100" spans="1:6">
      <c r="A100" s="154" t="s">
        <v>214</v>
      </c>
      <c r="B100" s="155"/>
      <c r="C100" s="155"/>
      <c r="D100" s="155"/>
      <c r="E100" s="156"/>
      <c r="F100" s="77"/>
    </row>
  </sheetData>
  <mergeCells count="3">
    <mergeCell ref="A100:E100"/>
    <mergeCell ref="A98:E98"/>
    <mergeCell ref="A99:E9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03B77-6488-4D6C-82FF-3D79CA519104}">
  <dimension ref="A2:H25"/>
  <sheetViews>
    <sheetView topLeftCell="A3" workbookViewId="0">
      <selection activeCell="A25" sqref="A25:E25"/>
    </sheetView>
  </sheetViews>
  <sheetFormatPr baseColWidth="10" defaultRowHeight="14.4"/>
  <cols>
    <col min="1" max="1" width="8.33203125" style="1" bestFit="1" customWidth="1"/>
    <col min="2" max="2" width="60.44140625" style="14" bestFit="1" customWidth="1"/>
    <col min="3" max="3" width="6.109375" bestFit="1" customWidth="1"/>
    <col min="4" max="4" width="8.88671875" bestFit="1" customWidth="1"/>
    <col min="5" max="5" width="8.21875" bestFit="1" customWidth="1"/>
    <col min="6" max="6" width="11.5546875" customWidth="1"/>
  </cols>
  <sheetData>
    <row r="2" spans="1:6" s="84" customFormat="1" ht="28.8">
      <c r="A2" s="129" t="s">
        <v>0</v>
      </c>
      <c r="B2" s="130" t="s">
        <v>210</v>
      </c>
      <c r="C2" s="130" t="s">
        <v>4</v>
      </c>
      <c r="D2" s="129" t="s">
        <v>117</v>
      </c>
      <c r="E2" s="131" t="s">
        <v>118</v>
      </c>
      <c r="F2" s="131" t="s">
        <v>119</v>
      </c>
    </row>
    <row r="3" spans="1:6">
      <c r="A3" s="5"/>
      <c r="B3" s="138" t="s">
        <v>54</v>
      </c>
      <c r="C3" s="10"/>
      <c r="D3" s="124"/>
      <c r="E3" s="119"/>
      <c r="F3" s="10"/>
    </row>
    <row r="4" spans="1:6">
      <c r="A4" s="99" t="str">
        <f>'BPU '!A123</f>
        <v>16.2</v>
      </c>
      <c r="B4" s="138" t="s">
        <v>56</v>
      </c>
      <c r="C4" s="12"/>
      <c r="D4" s="121"/>
      <c r="E4" s="120"/>
      <c r="F4" s="12"/>
    </row>
    <row r="5" spans="1:6" s="2" customFormat="1" ht="28.8">
      <c r="A5" s="99" t="str">
        <f>'BPU '!A124</f>
        <v>16.3</v>
      </c>
      <c r="B5" s="138" t="s">
        <v>106</v>
      </c>
      <c r="C5" s="12"/>
      <c r="D5" s="121"/>
      <c r="E5" s="120"/>
      <c r="F5" s="12"/>
    </row>
    <row r="6" spans="1:6">
      <c r="A6" s="5" t="str">
        <f>'BPU '!A131</f>
        <v>16.3.7</v>
      </c>
      <c r="B6" s="125" t="s">
        <v>70</v>
      </c>
      <c r="C6" s="10" t="s">
        <v>58</v>
      </c>
      <c r="D6" s="124">
        <v>1</v>
      </c>
      <c r="E6" s="119">
        <f>'BPU '!D131</f>
        <v>0</v>
      </c>
      <c r="F6" s="115">
        <f>D6*E6</f>
        <v>0</v>
      </c>
    </row>
    <row r="7" spans="1:6">
      <c r="A7" s="5" t="str">
        <f>'BPU '!A132</f>
        <v>16.3.8</v>
      </c>
      <c r="B7" s="125" t="s">
        <v>71</v>
      </c>
      <c r="C7" s="10" t="s">
        <v>58</v>
      </c>
      <c r="D7" s="124">
        <v>1</v>
      </c>
      <c r="E7" s="119">
        <f>'BPU '!D132</f>
        <v>0</v>
      </c>
      <c r="F7" s="115">
        <f t="shared" ref="F7:F22" si="0">D7*E7</f>
        <v>0</v>
      </c>
    </row>
    <row r="8" spans="1:6">
      <c r="A8" s="5" t="str">
        <f>'BPU '!A133</f>
        <v>16.3.9</v>
      </c>
      <c r="B8" s="125" t="s">
        <v>72</v>
      </c>
      <c r="C8" s="10" t="s">
        <v>58</v>
      </c>
      <c r="D8" s="124">
        <v>1</v>
      </c>
      <c r="E8" s="119">
        <f>'BPU '!D133</f>
        <v>0</v>
      </c>
      <c r="F8" s="115">
        <f t="shared" si="0"/>
        <v>0</v>
      </c>
    </row>
    <row r="9" spans="1:6">
      <c r="A9" s="5" t="str">
        <f>'BPU '!A134</f>
        <v>16.3.10</v>
      </c>
      <c r="B9" s="125" t="s">
        <v>73</v>
      </c>
      <c r="C9" s="10" t="s">
        <v>58</v>
      </c>
      <c r="D9" s="124">
        <v>1</v>
      </c>
      <c r="E9" s="119">
        <f>'BPU '!D134</f>
        <v>0</v>
      </c>
      <c r="F9" s="115">
        <f t="shared" si="0"/>
        <v>0</v>
      </c>
    </row>
    <row r="10" spans="1:6">
      <c r="A10" s="5" t="str">
        <f>'BPU '!A135</f>
        <v>16.3.11</v>
      </c>
      <c r="B10" s="125" t="s">
        <v>74</v>
      </c>
      <c r="C10" s="10" t="s">
        <v>58</v>
      </c>
      <c r="D10" s="124">
        <v>1</v>
      </c>
      <c r="E10" s="119">
        <f>'BPU '!D135</f>
        <v>0</v>
      </c>
      <c r="F10" s="115">
        <f t="shared" si="0"/>
        <v>0</v>
      </c>
    </row>
    <row r="11" spans="1:6" s="2" customFormat="1">
      <c r="A11" s="99" t="str">
        <f>'BPU '!A136</f>
        <v>16.4</v>
      </c>
      <c r="B11" s="138" t="s">
        <v>110</v>
      </c>
      <c r="C11" s="12"/>
      <c r="D11" s="121"/>
      <c r="E11" s="120"/>
      <c r="F11" s="116"/>
    </row>
    <row r="12" spans="1:6">
      <c r="A12" s="5" t="str">
        <f>'BPU '!A143</f>
        <v>16.4.7</v>
      </c>
      <c r="B12" s="125" t="s">
        <v>70</v>
      </c>
      <c r="C12" s="10" t="s">
        <v>58</v>
      </c>
      <c r="D12" s="124">
        <v>1</v>
      </c>
      <c r="E12" s="119">
        <f>'BPU '!D143</f>
        <v>0</v>
      </c>
      <c r="F12" s="115">
        <f t="shared" si="0"/>
        <v>0</v>
      </c>
    </row>
    <row r="13" spans="1:6">
      <c r="A13" s="5" t="str">
        <f>'BPU '!A144</f>
        <v>16.4.8</v>
      </c>
      <c r="B13" s="125" t="s">
        <v>71</v>
      </c>
      <c r="C13" s="10" t="s">
        <v>58</v>
      </c>
      <c r="D13" s="124">
        <v>1</v>
      </c>
      <c r="E13" s="119">
        <f>'BPU '!D144</f>
        <v>0</v>
      </c>
      <c r="F13" s="115">
        <f t="shared" si="0"/>
        <v>0</v>
      </c>
    </row>
    <row r="14" spans="1:6">
      <c r="A14" s="5" t="str">
        <f>'BPU '!A145</f>
        <v>16.4.9</v>
      </c>
      <c r="B14" s="125" t="s">
        <v>72</v>
      </c>
      <c r="C14" s="10" t="s">
        <v>58</v>
      </c>
      <c r="D14" s="124">
        <v>1</v>
      </c>
      <c r="E14" s="119">
        <f>'BPU '!D145</f>
        <v>0</v>
      </c>
      <c r="F14" s="115">
        <f t="shared" si="0"/>
        <v>0</v>
      </c>
    </row>
    <row r="15" spans="1:6">
      <c r="A15" s="5" t="str">
        <f>'BPU '!A146</f>
        <v>16.4.10</v>
      </c>
      <c r="B15" s="125" t="s">
        <v>73</v>
      </c>
      <c r="C15" s="10" t="s">
        <v>58</v>
      </c>
      <c r="D15" s="124">
        <v>1</v>
      </c>
      <c r="E15" s="119">
        <f>'BPU '!D146</f>
        <v>0</v>
      </c>
      <c r="F15" s="115">
        <f t="shared" si="0"/>
        <v>0</v>
      </c>
    </row>
    <row r="16" spans="1:6">
      <c r="A16" s="5" t="str">
        <f>'BPU '!A147</f>
        <v>16.4.11</v>
      </c>
      <c r="B16" s="125" t="s">
        <v>74</v>
      </c>
      <c r="C16" s="10" t="s">
        <v>58</v>
      </c>
      <c r="D16" s="124">
        <v>1</v>
      </c>
      <c r="E16" s="119">
        <f>'BPU '!D147</f>
        <v>0</v>
      </c>
      <c r="F16" s="115">
        <f t="shared" si="0"/>
        <v>0</v>
      </c>
    </row>
    <row r="17" spans="1:8" ht="48" customHeight="1">
      <c r="A17" s="99" t="str">
        <f>'BPU '!A148</f>
        <v>16.5</v>
      </c>
      <c r="B17" s="76" t="s">
        <v>219</v>
      </c>
      <c r="C17" s="10"/>
      <c r="D17" s="124"/>
      <c r="E17" s="119"/>
      <c r="F17" s="115"/>
    </row>
    <row r="18" spans="1:8">
      <c r="A18" s="52" t="str">
        <f>'BPU '!A155</f>
        <v>16.5.7</v>
      </c>
      <c r="B18" s="80" t="s">
        <v>70</v>
      </c>
      <c r="C18" s="77" t="s">
        <v>58</v>
      </c>
      <c r="D18" s="124">
        <v>1</v>
      </c>
      <c r="E18" s="119">
        <f>'BPU '!D155</f>
        <v>0</v>
      </c>
      <c r="F18" s="115">
        <f t="shared" si="0"/>
        <v>0</v>
      </c>
    </row>
    <row r="19" spans="1:8">
      <c r="A19" s="52" t="str">
        <f>'BPU '!A156</f>
        <v>16.5.8</v>
      </c>
      <c r="B19" s="80" t="s">
        <v>71</v>
      </c>
      <c r="C19" s="77" t="s">
        <v>58</v>
      </c>
      <c r="D19" s="124">
        <v>1</v>
      </c>
      <c r="E19" s="119">
        <f>'BPU '!D156</f>
        <v>0</v>
      </c>
      <c r="F19" s="115">
        <f t="shared" si="0"/>
        <v>0</v>
      </c>
    </row>
    <row r="20" spans="1:8">
      <c r="A20" s="52" t="str">
        <f>'BPU '!A157</f>
        <v>16.5.9</v>
      </c>
      <c r="B20" s="80" t="s">
        <v>72</v>
      </c>
      <c r="C20" s="77" t="s">
        <v>58</v>
      </c>
      <c r="D20" s="124">
        <v>1</v>
      </c>
      <c r="E20" s="119">
        <f>'BPU '!D157</f>
        <v>0</v>
      </c>
      <c r="F20" s="115">
        <f t="shared" si="0"/>
        <v>0</v>
      </c>
    </row>
    <row r="21" spans="1:8">
      <c r="A21" s="52" t="str">
        <f>'BPU '!A158</f>
        <v>16.5.10</v>
      </c>
      <c r="B21" s="80" t="s">
        <v>73</v>
      </c>
      <c r="C21" s="77" t="s">
        <v>58</v>
      </c>
      <c r="D21" s="124">
        <v>1</v>
      </c>
      <c r="E21" s="119">
        <f>'BPU '!D158</f>
        <v>0</v>
      </c>
      <c r="F21" s="115">
        <f t="shared" si="0"/>
        <v>0</v>
      </c>
    </row>
    <row r="22" spans="1:8">
      <c r="A22" s="52" t="str">
        <f>'BPU '!A159</f>
        <v>16.5.11</v>
      </c>
      <c r="B22" s="80" t="s">
        <v>74</v>
      </c>
      <c r="C22" s="77" t="s">
        <v>58</v>
      </c>
      <c r="D22" s="124">
        <v>1</v>
      </c>
      <c r="E22" s="119">
        <f>'BPU '!D159</f>
        <v>0</v>
      </c>
      <c r="F22" s="115">
        <f t="shared" si="0"/>
        <v>0</v>
      </c>
    </row>
    <row r="23" spans="1:8">
      <c r="A23" s="154" t="s">
        <v>212</v>
      </c>
      <c r="B23" s="155"/>
      <c r="C23" s="155"/>
      <c r="D23" s="155"/>
      <c r="E23" s="156"/>
      <c r="F23" s="136">
        <f>SUM(F6:F22)</f>
        <v>0</v>
      </c>
      <c r="H23" s="137"/>
    </row>
    <row r="24" spans="1:8">
      <c r="A24" s="157" t="s">
        <v>213</v>
      </c>
      <c r="B24" s="157"/>
      <c r="C24" s="157"/>
      <c r="D24" s="157"/>
      <c r="E24" s="157"/>
      <c r="F24" s="128"/>
      <c r="H24" s="82"/>
    </row>
    <row r="25" spans="1:8">
      <c r="A25" s="154" t="s">
        <v>214</v>
      </c>
      <c r="B25" s="155"/>
      <c r="C25" s="155"/>
      <c r="D25" s="155"/>
      <c r="E25" s="156"/>
      <c r="F25" s="77"/>
    </row>
  </sheetData>
  <mergeCells count="3">
    <mergeCell ref="A24:E24"/>
    <mergeCell ref="A25:E25"/>
    <mergeCell ref="A23:E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7E40B-32BB-4A13-9FFA-A3E8B0D908E0}">
  <dimension ref="A1:B6"/>
  <sheetViews>
    <sheetView workbookViewId="0">
      <selection activeCell="K17" sqref="K17"/>
    </sheetView>
  </sheetViews>
  <sheetFormatPr baseColWidth="10" defaultRowHeight="14.4"/>
  <cols>
    <col min="1" max="1" width="28.33203125" style="83" customWidth="1"/>
    <col min="2" max="2" width="12.88671875" style="143" bestFit="1" customWidth="1"/>
  </cols>
  <sheetData>
    <row r="1" spans="1:2">
      <c r="A1" s="112" t="s">
        <v>1</v>
      </c>
      <c r="B1" s="140" t="s">
        <v>216</v>
      </c>
    </row>
    <row r="2" spans="1:2">
      <c r="A2" s="110" t="s">
        <v>268</v>
      </c>
      <c r="B2" s="141">
        <f>'Lot2_ Zone BE'!F98</f>
        <v>0</v>
      </c>
    </row>
    <row r="3" spans="1:2">
      <c r="A3" s="110" t="s">
        <v>269</v>
      </c>
      <c r="B3" s="141">
        <f>'Option obligatoir_Lot2_Zone BE'!F23</f>
        <v>0</v>
      </c>
    </row>
    <row r="4" spans="1:2">
      <c r="A4" s="112" t="s">
        <v>212</v>
      </c>
      <c r="B4" s="142">
        <f>SUM(B2:B3)</f>
        <v>0</v>
      </c>
    </row>
    <row r="5" spans="1:2">
      <c r="A5" s="112" t="s">
        <v>213</v>
      </c>
      <c r="B5" s="140"/>
    </row>
    <row r="6" spans="1:2">
      <c r="A6" s="112" t="s">
        <v>214</v>
      </c>
      <c r="B6" s="1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4DA5A7F9CC1A1449BD7F4E4FD1658182" ma:contentTypeVersion="29" ma:contentTypeDescription="Create a new document." ma:contentTypeScope="" ma:versionID="ccbf877f45cbaca86bb30539e6fa31a8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702fbd75-83ea-491b-9326-cd04ce73097a" xmlns:ns5="80d7e988-bfdd-4980-b6cb-f22db3610b03" targetNamespace="http://schemas.microsoft.com/office/2006/metadata/properties" ma:root="true" ma:fieldsID="d755f24261822b19048b70b54d164ea6" ns2:_="" ns3:_="" ns4:_="" ns5:_="">
    <xsd:import namespace="508ba6eb-9e09-4fd5-92f2-2d9921329f2d"/>
    <xsd:import namespace="14a9c00f-d9e3-4eb9-aad3-f69239d17d9c"/>
    <xsd:import namespace="702fbd75-83ea-491b-9326-cd04ce73097a"/>
    <xsd:import namespace="80d7e988-bfdd-4980-b6cb-f22db3610b0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AutoKeyPoint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_Flow_SignoffStatus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DI|6a9dcac3-72aa-4e48-8d07-6a290ee11ae9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df3c41-9769-4c6f-8708-7662f98c6b67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93df3c41-9769-4c6f-8708-7662f98c6b67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7e988-bfdd-4980-b6cb-f22db3610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5" nillable="true" ma:displayName="Sign-off status" ma:internalName="Sign_x002d_off_x0020_status">
      <xsd:simpleType>
        <xsd:restriction base="dms:Text"/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TaxCatchAll xmlns="702fbd75-83ea-491b-9326-cd04ce73097a">
      <Value>6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</TermName>
          <TermId xmlns="http://schemas.microsoft.com/office/infopath/2007/PartnerControls">6a9dcac3-72aa-4e48-8d07-6a290ee11ae9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_Flow_SignoffStatus xmlns="80d7e988-bfdd-4980-b6cb-f22db3610b03" xsi:nil="true"/>
    <kecc0e8a0a3349c79c5d1d6e51bea7c3 xmlns="14a9c00f-d9e3-4eb9-aad3-f69239d17d9c">
      <Terms xmlns="http://schemas.microsoft.com/office/infopath/2007/PartnerControls"/>
    </kecc0e8a0a3349c79c5d1d6e51bea7c3>
    <lcf76f155ced4ddcb4097134ff3c332f xmlns="80d7e988-bfdd-4980-b6cb-f22db3610b03">
      <Terms xmlns="http://schemas.microsoft.com/office/infopath/2007/PartnerControls"/>
    </lcf76f155ced4ddcb4097134ff3c332f>
    <_dlc_DocId xmlns="508ba6eb-9e09-4fd5-92f2-2d9921329f2d">BDIENABEL-844965907-436061</_dlc_DocId>
    <_dlc_DocIdUrl xmlns="508ba6eb-9e09-4fd5-92f2-2d9921329f2d">
      <Url>https://enabelbe.sharepoint.com/sites/BDI/_layouts/15/DocIdRedir.aspx?ID=BDIENABEL-844965907-436061</Url>
      <Description>BDIENABEL-844965907-436061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D2E3F9-949E-4812-AC10-2D961A9EFD3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A95896B-0022-415E-9909-E54504C2C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8ba6eb-9e09-4fd5-92f2-2d9921329f2d"/>
    <ds:schemaRef ds:uri="14a9c00f-d9e3-4eb9-aad3-f69239d17d9c"/>
    <ds:schemaRef ds:uri="702fbd75-83ea-491b-9326-cd04ce73097a"/>
    <ds:schemaRef ds:uri="80d7e988-bfdd-4980-b6cb-f22db3610b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77C30C-CF88-44FE-82AC-DD6EB83A180D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702fbd75-83ea-491b-9326-cd04ce73097a"/>
    <ds:schemaRef ds:uri="80d7e988-bfdd-4980-b6cb-f22db3610b03"/>
    <ds:schemaRef ds:uri="508ba6eb-9e09-4fd5-92f2-2d9921329f2d"/>
  </ds:schemaRefs>
</ds:datastoreItem>
</file>

<file path=customXml/itemProps4.xml><?xml version="1.0" encoding="utf-8"?>
<ds:datastoreItem xmlns:ds="http://schemas.openxmlformats.org/officeDocument/2006/customXml" ds:itemID="{D06324F6-49AB-42C5-829B-F5A7215BB8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BPU </vt:lpstr>
      <vt:lpstr>DQE-KAMENGE</vt:lpstr>
      <vt:lpstr>DQE-MURWI</vt:lpstr>
      <vt:lpstr>DQE-MARANGARA</vt:lpstr>
      <vt:lpstr>DQE-MWENYA</vt:lpstr>
      <vt:lpstr>DQE-BUHORO</vt:lpstr>
      <vt:lpstr>Lot2_ Zone BE</vt:lpstr>
      <vt:lpstr>Option obligatoir_Lot2_Zone BE</vt:lpstr>
      <vt:lpstr>Prix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NIYAKIRE, Dieudonné</dc:creator>
  <cp:lastModifiedBy>NIYAKIRE, Dieudonné</cp:lastModifiedBy>
  <cp:lastPrinted>2026-01-08T14:23:03Z</cp:lastPrinted>
  <dcterms:created xsi:type="dcterms:W3CDTF">2025-10-15T14:32:17Z</dcterms:created>
  <dcterms:modified xsi:type="dcterms:W3CDTF">2026-04-15T12:26:52Z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0x010100A054E23CC720224AB55CD5109E0645C0004DA5A7F9CC1A1449BD7F4E4FD1658182</vt:lpwstr>
  </property>
  <property fmtid="{D5CDD505-2E9C-101B-9397-08002B2CF9AE}" pid="3" name="Document_Language">
    <vt:i4>6</vt:i4>
  </property>
  <property fmtid="{D5CDD505-2E9C-101B-9397-08002B2CF9AE}" pid="4" name="Country">
    <vt:i4>1</vt:i4>
  </property>
  <property fmtid="{D5CDD505-2E9C-101B-9397-08002B2CF9AE}" pid="5" name="_dlc_DocIdItemGuid">
    <vt:lpwstr>25597ab3-efed-4d6f-9e31-5b1cc0bc65ae</vt:lpwstr>
  </property>
</Properties>
</file>