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enabelbe-my.sharepoint.com/personal/adama_dianda_enabel_be/Documents/Bureau/Dossier/Enabel GUINEE/SAFE/GU/Annexes/"/>
    </mc:Choice>
  </mc:AlternateContent>
  <xr:revisionPtr revIDLastSave="115" documentId="13_ncr:1_{97CD271D-29B6-42A4-A748-296C05C892C9}" xr6:coauthVersionLast="47" xr6:coauthVersionMax="47" xr10:uidLastSave="{D1DB3026-2C54-435F-AE26-DACA0CF426BB}"/>
  <bookViews>
    <workbookView xWindow="-120" yWindow="-120" windowWidth="29040" windowHeight="15720" tabRatio="728" xr2:uid="{00000000-000D-0000-FFFF-FFFF00000000}"/>
  </bookViews>
  <sheets>
    <sheet name="TOTAL" sheetId="8" r:id="rId1"/>
    <sheet name="FRAIS GENREAUX" sheetId="15" r:id="rId2"/>
    <sheet name="Bât.d'heberg" sheetId="2" r:id="rId3"/>
    <sheet name="Bat Admi" sheetId="12" r:id="rId4"/>
    <sheet name="Bat.Medical" sheetId="13" r:id="rId5"/>
    <sheet name="Aménag. ext.-VRD-autres" sheetId="14" r:id="rId6"/>
  </sheets>
  <externalReferences>
    <externalReference r:id="rId7"/>
  </externalReferences>
  <definedNames>
    <definedName name="COEFF.deVENTE_C" localSheetId="0">#REF!</definedName>
    <definedName name="COEFF.deVENTE_C">#REF!</definedName>
    <definedName name="d" localSheetId="0">#REF!</definedName>
    <definedName name="d">#REF!</definedName>
    <definedName name="do">#REF!</definedName>
    <definedName name="f">#REF!</definedName>
    <definedName name="fo">#REF!</definedName>
    <definedName name="_xlnm.Print_Titles" localSheetId="2">'Bât.d''heberg'!$16:$16</definedName>
    <definedName name="mo" localSheetId="0">#REF!</definedName>
    <definedName name="mo">#REF!</definedName>
    <definedName name="t">'[1]Etude de Prix'!$K$4</definedName>
    <definedName name="tr" localSheetId="0">#REF!</definedName>
    <definedName name="tr">#REF!</definedName>
    <definedName name="tx" localSheetId="0">#REF!</definedName>
    <definedName name="tx">#REF!</definedName>
    <definedName name="_xlnm.Print_Area" localSheetId="5">'Aménag. ext.-VRD-autres'!$A$1:$G$63</definedName>
    <definedName name="_xlnm.Print_Area" localSheetId="2">'Bât.d''heberg'!$A$1:$G$259</definedName>
    <definedName name="_xlnm.Print_Area" localSheetId="4">Bat.Medical!$A$1:$G$262</definedName>
    <definedName name="_xlnm.Print_Area" localSheetId="0">TOTAL!$A$1:$H$21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5" l="1"/>
  <c r="G15" i="14"/>
  <c r="C10" i="14"/>
  <c r="B10" i="14"/>
  <c r="G10" i="15" l="1"/>
  <c r="G11" i="15" s="1"/>
  <c r="G10" i="14"/>
  <c r="G11" i="14" s="1"/>
  <c r="F10" i="15" l="1"/>
  <c r="F11" i="15" s="1"/>
  <c r="F10" i="14"/>
  <c r="F11" i="14" s="1"/>
  <c r="E119" i="13" l="1"/>
  <c r="E42" i="13"/>
  <c r="E167" i="12"/>
  <c r="E171" i="12"/>
  <c r="E118" i="12"/>
  <c r="E73" i="12"/>
  <c r="E42" i="12"/>
  <c r="G179" i="13"/>
  <c r="E169" i="13"/>
  <c r="E165" i="13"/>
  <c r="G128" i="13"/>
  <c r="G108" i="13"/>
  <c r="C13" i="13"/>
  <c r="B13" i="13"/>
  <c r="C12" i="13"/>
  <c r="B12" i="13"/>
  <c r="C11" i="13"/>
  <c r="B11" i="13"/>
  <c r="C10" i="13"/>
  <c r="B10" i="13"/>
  <c r="G181" i="12"/>
  <c r="G127" i="12"/>
  <c r="G107" i="12"/>
  <c r="C13" i="12"/>
  <c r="B13" i="12"/>
  <c r="C12" i="12"/>
  <c r="B12" i="12"/>
  <c r="C11" i="12"/>
  <c r="B11" i="12"/>
  <c r="C10" i="12"/>
  <c r="B10" i="12"/>
  <c r="E42" i="2"/>
  <c r="E73" i="2"/>
  <c r="G13" i="13" l="1"/>
  <c r="G126" i="13"/>
  <c r="G11" i="13" s="1"/>
  <c r="G106" i="13"/>
  <c r="G10" i="13" s="1"/>
  <c r="G177" i="13"/>
  <c r="G12" i="13" s="1"/>
  <c r="G13" i="12"/>
  <c r="G12" i="12"/>
  <c r="G11" i="12"/>
  <c r="G10" i="12"/>
  <c r="G14" i="13" l="1"/>
  <c r="F11" i="13" s="1"/>
  <c r="G14" i="12"/>
  <c r="F13" i="13" l="1"/>
  <c r="F12" i="13"/>
  <c r="F10" i="13"/>
  <c r="F10" i="12"/>
  <c r="F13" i="12"/>
  <c r="F12" i="12"/>
  <c r="F11" i="12"/>
  <c r="F14" i="13" l="1"/>
  <c r="F14" i="12"/>
  <c r="C13" i="2" l="1"/>
  <c r="B13" i="2"/>
  <c r="C12" i="2"/>
  <c r="B12" i="2"/>
  <c r="C11" i="2"/>
  <c r="B11" i="2"/>
  <c r="C10" i="2"/>
  <c r="B10" i="2"/>
  <c r="E166" i="2" l="1"/>
  <c r="E162" i="2"/>
  <c r="E119" i="2"/>
  <c r="G176" i="2" l="1"/>
  <c r="G128" i="2"/>
  <c r="G108" i="2"/>
  <c r="G10" i="2" l="1"/>
  <c r="G11" i="2"/>
  <c r="G13" i="2" l="1"/>
  <c r="G12" i="2" l="1"/>
  <c r="G14" i="2" s="1"/>
  <c r="F12" i="2" l="1"/>
  <c r="F13" i="2"/>
  <c r="F11" i="2"/>
  <c r="F10" i="2"/>
  <c r="F14" i="2" l="1"/>
</calcChain>
</file>

<file path=xl/sharedStrings.xml><?xml version="1.0" encoding="utf-8"?>
<sst xmlns="http://schemas.openxmlformats.org/spreadsheetml/2006/main" count="1318" uniqueCount="410">
  <si>
    <t>DECOMPOSITION DU PRIX GLOBAL ET FORFAITAIRE DES TRAVAUX</t>
  </si>
  <si>
    <t>RECAPITULATION GENERALE DES TRAVAUX</t>
  </si>
  <si>
    <t>n°</t>
  </si>
  <si>
    <t>désignations</t>
  </si>
  <si>
    <t>poids</t>
  </si>
  <si>
    <t>Montant GNF</t>
  </si>
  <si>
    <t>TOTAL DES TRAVAUX HT</t>
  </si>
  <si>
    <t>N°</t>
  </si>
  <si>
    <t xml:space="preserve">Désignation </t>
  </si>
  <si>
    <t>Unité</t>
  </si>
  <si>
    <t>Quantité</t>
  </si>
  <si>
    <t>Prix Unitaire</t>
  </si>
  <si>
    <t xml:space="preserve"> </t>
  </si>
  <si>
    <t>2.</t>
  </si>
  <si>
    <t>GROS-ŒUVRE - REVÊTEMENT</t>
  </si>
  <si>
    <t>2.1</t>
  </si>
  <si>
    <t>GROS-ŒUVRE</t>
  </si>
  <si>
    <t>2.1.1</t>
  </si>
  <si>
    <t>FOUILLE &amp; REMBLAIS</t>
  </si>
  <si>
    <t>2.1.1.1</t>
  </si>
  <si>
    <t>Fouille pour Fondation</t>
  </si>
  <si>
    <t>2.1.1.1.1</t>
  </si>
  <si>
    <t>Fouilles en tranchées et trous ou rigoles pour les fondations</t>
  </si>
  <si>
    <t>m³</t>
  </si>
  <si>
    <t>2.1.1.2</t>
  </si>
  <si>
    <t>Mise en Remblais</t>
  </si>
  <si>
    <t>2.1.1.2.1</t>
  </si>
  <si>
    <t>Mise en Remblais pour les trous et autours des fondations</t>
  </si>
  <si>
    <t>2.1.1.2.2</t>
  </si>
  <si>
    <t>Remblai d'apport dans les ouvrages</t>
  </si>
  <si>
    <t>2.1.1.3</t>
  </si>
  <si>
    <t>Compactage des couches d'empattement</t>
  </si>
  <si>
    <t>2.1.1.3.1</t>
  </si>
  <si>
    <t>Compactage du fond de la fouille, compris modelage et remise en bon état de la surface</t>
  </si>
  <si>
    <t>m²</t>
  </si>
  <si>
    <t>2.1.2</t>
  </si>
  <si>
    <t>BETON &amp; BETON ARME</t>
  </si>
  <si>
    <t>2.1.2.1</t>
  </si>
  <si>
    <t>Béton armé bas</t>
  </si>
  <si>
    <t>2.1.2.1.1</t>
  </si>
  <si>
    <t xml:space="preserve">Béton de propreté </t>
  </si>
  <si>
    <t>2.1.2.1.1.1</t>
  </si>
  <si>
    <t>Béton de propreté au fond des fouilles (sous béton cyclopéen ou sous agglos pleins)</t>
  </si>
  <si>
    <t>Béton 150kg/m3</t>
  </si>
  <si>
    <t>2.1.2.1.2</t>
  </si>
  <si>
    <t>2.1.2.1.2.1</t>
  </si>
  <si>
    <t>2.1.2.1.3</t>
  </si>
  <si>
    <t>Béton armé hydrofuge pour chainage bas ou longrines et attentes poteaux</t>
  </si>
  <si>
    <t>Béton 350kg/m3</t>
  </si>
  <si>
    <t>Aciers HA pour longrine</t>
  </si>
  <si>
    <t>kg</t>
  </si>
  <si>
    <t>Acier HA pour attente poteau</t>
  </si>
  <si>
    <t xml:space="preserve">Coffrage </t>
  </si>
  <si>
    <t>2.1.2.1.4</t>
  </si>
  <si>
    <t>Béton de sol</t>
  </si>
  <si>
    <t>2.1.2.1.4.1</t>
  </si>
  <si>
    <t>Dallage ou béton de sol étanche, béton imperméable avec utilisation d'hydrofuge liquide à prise normale pour béton type SIKA : hydrofuge SIKALIQUIDE ou SIKACRETE HD ou similaire</t>
  </si>
  <si>
    <t>Apport de sable ép. 5 cm sur remblai</t>
  </si>
  <si>
    <t>Film polyane</t>
  </si>
  <si>
    <t>Aciers HA</t>
  </si>
  <si>
    <t>2.1.2.2</t>
  </si>
  <si>
    <t>Béton armé en élévation</t>
  </si>
  <si>
    <t>2.1.2.2.1</t>
  </si>
  <si>
    <t xml:space="preserve"> Poteaux structurels/raidisseurs</t>
  </si>
  <si>
    <t>2.1.2.2.2</t>
  </si>
  <si>
    <t>Appuis fenêtres en béton armé</t>
  </si>
  <si>
    <t>2.1.2.2.3</t>
  </si>
  <si>
    <t>Linteaux en béton armé</t>
  </si>
  <si>
    <t>2.1.2.2.4</t>
  </si>
  <si>
    <t xml:space="preserve"> Aciers HA</t>
  </si>
  <si>
    <t>2.1.2.2.5</t>
  </si>
  <si>
    <t>2.1.3</t>
  </si>
  <si>
    <t>MACONNERIE</t>
  </si>
  <si>
    <t>2.1.3.1</t>
  </si>
  <si>
    <t>Murs en blocs d'agglomérés creux et claustras</t>
  </si>
  <si>
    <t>2.1.3.1.1</t>
  </si>
  <si>
    <t xml:space="preserve">blocs d'agglomérés ép. 15cm </t>
  </si>
  <si>
    <t>Claustras type boîte au lettre cacher, dim. 15x20x40 cm</t>
  </si>
  <si>
    <t>2.1.3.2</t>
  </si>
  <si>
    <t xml:space="preserve">Enduits au mortier de ciment </t>
  </si>
  <si>
    <t>2.1.3.2.1</t>
  </si>
  <si>
    <t>Enduit intérieur</t>
  </si>
  <si>
    <t xml:space="preserve">Enduit sur murs intérieurs </t>
  </si>
  <si>
    <t>2.1.3.2.2</t>
  </si>
  <si>
    <t>Enduit extérieur</t>
  </si>
  <si>
    <t xml:space="preserve">Enduit étanche type SIKA TOP 121 ou MC-Proof DF 8 ou similaires sur murs ou poteaux extérieurs </t>
  </si>
  <si>
    <t>2.2</t>
  </si>
  <si>
    <t>REVETEMENTS SCELLES</t>
  </si>
  <si>
    <t>2.2.1</t>
  </si>
  <si>
    <t>Revêtements sols scellés</t>
  </si>
  <si>
    <t>2.2.1.1</t>
  </si>
  <si>
    <t>2.2.1.1.1</t>
  </si>
  <si>
    <t>2.2.1.1.2</t>
  </si>
  <si>
    <t>Carreaux sols pièces humides (toilettes)</t>
  </si>
  <si>
    <t>2.2.1.1.3</t>
  </si>
  <si>
    <t>Plinthes type céramique dim (60x9) cm</t>
  </si>
  <si>
    <t>ml</t>
  </si>
  <si>
    <t>2.2.2</t>
  </si>
  <si>
    <t>Revêtements muraux scellés</t>
  </si>
  <si>
    <t>2.2.2.1</t>
  </si>
  <si>
    <t>2.2.2.1.1</t>
  </si>
  <si>
    <t>Carreaux faïence murale pour toilettes, dim (30x30)cm</t>
  </si>
  <si>
    <t>TOTAL LOT 2</t>
  </si>
  <si>
    <t>3.</t>
  </si>
  <si>
    <t>TOITURE - PLAFONNAGE &amp; ETANCHEITE</t>
  </si>
  <si>
    <t>3.1</t>
  </si>
  <si>
    <t>3.1.1</t>
  </si>
  <si>
    <t xml:space="preserve">Charpente métallique </t>
  </si>
  <si>
    <t>3.1.1.1</t>
  </si>
  <si>
    <t>Mise en œuvre de la charpente métallique pour les bâtiments</t>
  </si>
  <si>
    <t>3.1.1.1.1</t>
  </si>
  <si>
    <t>3.2</t>
  </si>
  <si>
    <t xml:space="preserve">Couverture pour le bâtiment </t>
  </si>
  <si>
    <t>Fourniture et pose de la couverture en tôles bacs prélaqué ép. 6/10e y compris toutes sujétions d'exécution</t>
  </si>
  <si>
    <t>PLAFONNAGE</t>
  </si>
  <si>
    <t>TOTAL LOT 3</t>
  </si>
  <si>
    <t>4.</t>
  </si>
  <si>
    <t xml:space="preserve">SECOND ŒUVRE </t>
  </si>
  <si>
    <t>4.1.</t>
  </si>
  <si>
    <t>4.1.1</t>
  </si>
  <si>
    <t>4.1.2</t>
  </si>
  <si>
    <t>Fenêtre à persiennes métallique</t>
  </si>
  <si>
    <t>4.2.1</t>
  </si>
  <si>
    <t>4.5</t>
  </si>
  <si>
    <t>PEINTURE-REVETEMENTS MINCES</t>
  </si>
  <si>
    <t>4.5.1</t>
  </si>
  <si>
    <t xml:space="preserve"> Peintures et revêtements intérieurs </t>
  </si>
  <si>
    <t>4.5.1.1</t>
  </si>
  <si>
    <t>Enduits Ciment - Peinture vinylique (murs intérieurs, poteaux et autres )</t>
  </si>
  <si>
    <t>Brossage, égrenage, rebouchage, 1 couche d'enduit de lissage, 1 couche de fixateur fongicide , 2 couches peinture copolymère de vinyle.</t>
  </si>
  <si>
    <t>4.5.1.2</t>
  </si>
  <si>
    <t>Enduits Ciment - Peinture glycérophtalique (murs toilettes au dessus des faïences)</t>
  </si>
  <si>
    <t>Brossage, égrenage, rebouchage, 1 couche d'enduit de lissage, 1 couche de fixateur fongicide , 2 couches peinture glycérophtalique</t>
  </si>
  <si>
    <t>4.5.1.3</t>
  </si>
  <si>
    <t>4.5.2</t>
  </si>
  <si>
    <t xml:space="preserve"> Peintures et revêtements extérieurs </t>
  </si>
  <si>
    <t>4.5.2.1</t>
  </si>
  <si>
    <t>Enduits Ciment - pliolithe à base de résine synthétique, appliquée au rouleau (murs autres éléments: maçonnerie et béton)</t>
  </si>
  <si>
    <t xml:space="preserve">Brossage, égrenage, rebouchage, 1 couche de pliolithe diluée au white spirit, 1 couche de pliolithe </t>
  </si>
  <si>
    <t>4.5.2.2</t>
  </si>
  <si>
    <t>4.5.2.3</t>
  </si>
  <si>
    <t>Métaux ferreux - Peinture glycérophtalique</t>
  </si>
  <si>
    <t xml:space="preserve">Dégraissage, dérouillage, brossage, 1 couche antirouille minium de plomb, 2 couches laque glycérophtalique brillante </t>
  </si>
  <si>
    <t>TOTAL LOT 4</t>
  </si>
  <si>
    <t>5.</t>
  </si>
  <si>
    <t>LOTS TECHNIQUES</t>
  </si>
  <si>
    <t>5.1</t>
  </si>
  <si>
    <t>PLOMBERIE - SANITAIRE</t>
  </si>
  <si>
    <t>5.1.1</t>
  </si>
  <si>
    <t>Alimentation en eaux potable</t>
  </si>
  <si>
    <t>5.1.1.1</t>
  </si>
  <si>
    <t>PPR diam 25 mm</t>
  </si>
  <si>
    <t>PPR diam 32 mm</t>
  </si>
  <si>
    <t>5.1.1.2</t>
  </si>
  <si>
    <t>Distribution intérieure</t>
  </si>
  <si>
    <t xml:space="preserve">Fourniture et pose de tube PPR y compris raccords et toutes sujétions </t>
  </si>
  <si>
    <t>5.1.2</t>
  </si>
  <si>
    <t xml:space="preserve"> Evacuation des eaux usées et vannes</t>
  </si>
  <si>
    <t>5.1.2.1</t>
  </si>
  <si>
    <t>5.1.2.2</t>
  </si>
  <si>
    <t xml:space="preserve">Evacuation des eaux pluviales </t>
  </si>
  <si>
    <t>PVC diam 63 mm</t>
  </si>
  <si>
    <t>5.1.3</t>
  </si>
  <si>
    <t xml:space="preserve">Appareils sanitaires  </t>
  </si>
  <si>
    <t>5.1.3.1</t>
  </si>
  <si>
    <t>u</t>
  </si>
  <si>
    <t>5.1.3.2</t>
  </si>
  <si>
    <t>Siphon de sol</t>
  </si>
  <si>
    <t>5.1.4</t>
  </si>
  <si>
    <t>Accessoires</t>
  </si>
  <si>
    <t>5.1.4.1</t>
  </si>
  <si>
    <t>Porte savon</t>
  </si>
  <si>
    <t>5.1.4.2</t>
  </si>
  <si>
    <t>porte serviette</t>
  </si>
  <si>
    <t>5.2</t>
  </si>
  <si>
    <t>VENTILATION</t>
  </si>
  <si>
    <t>5.2,1</t>
  </si>
  <si>
    <t>Ventilation</t>
  </si>
  <si>
    <t>5.2.1.1</t>
  </si>
  <si>
    <t>Brasseurs d'air</t>
  </si>
  <si>
    <t>5.3</t>
  </si>
  <si>
    <t>ELECTRICITE MT - BT - CF</t>
  </si>
  <si>
    <t>5.4</t>
  </si>
  <si>
    <t>5.4.1</t>
  </si>
  <si>
    <t>extincteurs</t>
  </si>
  <si>
    <t>Extincteur à poudre polyvalente ABC 9 kg</t>
  </si>
  <si>
    <t>TOTAL LOT 5</t>
  </si>
  <si>
    <t>ens</t>
  </si>
  <si>
    <t xml:space="preserve"> Cuvette de WC et réservoir de chasse basse LECICO ou PARMA ou similaire</t>
  </si>
  <si>
    <t>Lavabo mural, comprenant: Robinet simple  à Bec orientable - Bonde de vidange en laiton chromé à clapet rentrant Siphon en PVC, support, stop valve, Glace de lavabo argentée 60x42 avec pattes de fixation chromée - Une tablette de lavabo en porcelaine de 60 cm</t>
  </si>
  <si>
    <t>5.3.1</t>
  </si>
  <si>
    <t>5.3.2</t>
  </si>
  <si>
    <t>5.3.3</t>
  </si>
  <si>
    <t>Protection et mise à la terre</t>
  </si>
  <si>
    <t>Terre et mise à la terre des masses</t>
  </si>
  <si>
    <t>5.3.4</t>
  </si>
  <si>
    <t xml:space="preserve">Canalisations divisionnaires et câbleries </t>
  </si>
  <si>
    <t>5.3.4.1</t>
  </si>
  <si>
    <t xml:space="preserve">câbleries </t>
  </si>
  <si>
    <t>Câbles  U1000R2v 3x1,5mm2</t>
  </si>
  <si>
    <t xml:space="preserve">Câbles U1000 R2V 3x2,5mm2                 </t>
  </si>
  <si>
    <t>5.3.4.2</t>
  </si>
  <si>
    <t>Canalisations encastrées .</t>
  </si>
  <si>
    <t>Conduits ICD gris ou ICTA N° 11</t>
  </si>
  <si>
    <t>Conduits ICD grisou ICTA N° 13</t>
  </si>
  <si>
    <t>5.3.5</t>
  </si>
  <si>
    <t>Appareillages</t>
  </si>
  <si>
    <t>5.3.6</t>
  </si>
  <si>
    <t>Appareils d’éclairage</t>
  </si>
  <si>
    <t>Plafond intérieur</t>
  </si>
  <si>
    <t>3.2.1</t>
  </si>
  <si>
    <t>3.1.1.3</t>
  </si>
  <si>
    <t>Bande de rives en tôle lisse prélaquée</t>
  </si>
  <si>
    <t>3.1.1.2</t>
  </si>
  <si>
    <t>MENUISERIE METALLIQUE - PERSIENNE</t>
  </si>
  <si>
    <t>Porte métallique</t>
  </si>
  <si>
    <t>Porte simple lisse métallique</t>
  </si>
  <si>
    <t>4.1.3</t>
  </si>
  <si>
    <t>4.2</t>
  </si>
  <si>
    <t>4.2.1.1</t>
  </si>
  <si>
    <t>5.1.1.3</t>
  </si>
  <si>
    <t>5.1.2.3</t>
  </si>
  <si>
    <t xml:space="preserve"> Lavabo mural (suspendu) LECICO ou PARMA ou similaire avec cache-siphon</t>
  </si>
  <si>
    <t>Siphon de sol et tampon de visite</t>
  </si>
  <si>
    <t>Siphon de sol PVC 150x150 mm, sortie verticale, diamètre 50 mm, NICOLL</t>
  </si>
  <si>
    <t>Alimentation</t>
  </si>
  <si>
    <t>Tableau principale basse tension</t>
  </si>
  <si>
    <t>Tableau Electrique</t>
  </si>
  <si>
    <t>Fourniture et pose de brasseur d'air de plafond</t>
  </si>
  <si>
    <t>Inter simple allumage Niloé</t>
  </si>
  <si>
    <t xml:space="preserve">Adduction d’eau depuis le forage jusqu’au réservoir </t>
  </si>
  <si>
    <t>4.1.3.1</t>
  </si>
  <si>
    <t>5.1.3.9</t>
  </si>
  <si>
    <t>5.1.3.9.1</t>
  </si>
  <si>
    <t>TOITURE</t>
  </si>
  <si>
    <t xml:space="preserve">Couverture </t>
  </si>
  <si>
    <t>3.1.2</t>
  </si>
  <si>
    <t>3.1.2.1</t>
  </si>
  <si>
    <t>3.1.2.1.1</t>
  </si>
  <si>
    <t>4.1.2.3</t>
  </si>
  <si>
    <t>I</t>
  </si>
  <si>
    <t>II</t>
  </si>
  <si>
    <t>PM</t>
  </si>
  <si>
    <t>AMENAGEMENTS EXTERIEURS - VRD - AUTRES CONSTRUCTIONS</t>
  </si>
  <si>
    <t>RECAPITULATIF DES TRAVAUX</t>
  </si>
  <si>
    <t>Désignation</t>
  </si>
  <si>
    <t>TOTAL TRAVAUX BATIMENT PRINCIPAL HT</t>
  </si>
  <si>
    <t>Mur de soubassement</t>
  </si>
  <si>
    <t>Pose des briques peines, dim  20X20X40 cm</t>
  </si>
  <si>
    <t>Rampe en béton armé</t>
  </si>
  <si>
    <t>P- (0,90x2,10)m</t>
  </si>
  <si>
    <t>BATIMENT MEDICAL</t>
  </si>
  <si>
    <t xml:space="preserve">blocs d'agglomérés creux </t>
  </si>
  <si>
    <t>PROJET DE CONSTRUCTION D'UN GUICHET UNIQUE DE PRISE EN CHARGE DES SURVUVANTES DE VBG DANS LA REGION DE MAMOU</t>
  </si>
  <si>
    <t>Béton 300kg/m3</t>
  </si>
  <si>
    <t xml:space="preserve">Revêtements sols scellés seront de  type céramique </t>
  </si>
  <si>
    <t>Revêtement sols  type céramique  dim (30x30) cm</t>
  </si>
  <si>
    <t xml:space="preserve">Revêtement muraux scellés seront de  type céramique </t>
  </si>
  <si>
    <t xml:space="preserve">Fenêtre à persiennes métallique </t>
  </si>
  <si>
    <t>FAV- (1,20x1,10)m</t>
  </si>
  <si>
    <t>IAV- (1,00x0,60)m</t>
  </si>
  <si>
    <t>Persienne fixe d'aération diamètre 0,40 m</t>
  </si>
  <si>
    <t>PF (d= 0,40)m</t>
  </si>
  <si>
    <t>MENUISERIE EN BOIS MASSIF</t>
  </si>
  <si>
    <t>Porte en bois massif</t>
  </si>
  <si>
    <t>Toute la menuiserie bois massif sera de marque Assa Abloy, Jeld-Wen (Swedoor JW),bois tropicaux ou similaires</t>
  </si>
  <si>
    <t>Porte bois massif à 1 vantail</t>
  </si>
  <si>
    <t>PBM (0,80x2,10)m</t>
  </si>
  <si>
    <t>PBM (0,70x2,10)m</t>
  </si>
  <si>
    <t xml:space="preserve">Pliolithe à base de résine synthétique, appliquée au rouleau sur faux plafond </t>
  </si>
  <si>
    <t>Bois massif - Peinture glycérophtalique</t>
  </si>
  <si>
    <t>ffait</t>
  </si>
  <si>
    <t>PVC diam 50 mm ET 100mm</t>
  </si>
  <si>
    <t>PVC diam 125 mm</t>
  </si>
  <si>
    <t xml:space="preserve">HUBLOT PLAFONNIER </t>
  </si>
  <si>
    <t>HUBLOT PLAFONNIER ETANCHE INTERIEUR</t>
  </si>
  <si>
    <t>HUBLOT ETANCHE EXTERIEURE</t>
  </si>
  <si>
    <t xml:space="preserve">P/C 2P+T  Niloé </t>
  </si>
  <si>
    <t>SYSTÈME DE SECURITE  INCENDIE</t>
  </si>
  <si>
    <t>5.4.1.1</t>
  </si>
  <si>
    <t>BATIMENT HEBERGEMENT</t>
  </si>
  <si>
    <t>BATIMENT ADMINISTRATIF</t>
  </si>
  <si>
    <t xml:space="preserve">Cuvette de WC A LA TURQUE, comprenant : Un Réservoir complet avec mécanisme économiseur 3/6L E6248;
</t>
  </si>
  <si>
    <t>BATIMENT  ADMINISTRATIF</t>
  </si>
  <si>
    <t>BATIMENT  MEDICAL</t>
  </si>
  <si>
    <t>PM- (0,90x2,10)m</t>
  </si>
  <si>
    <t>PMS- (0,80x2,10)m</t>
  </si>
  <si>
    <t>PM- (1,2x2,10)m</t>
  </si>
  <si>
    <t>FAV- (1,40x1,10)m</t>
  </si>
  <si>
    <t>4.3</t>
  </si>
  <si>
    <t>FA(1.0x1,10)m</t>
  </si>
  <si>
    <t>4.3.1</t>
  </si>
  <si>
    <t>Inter double Niloé</t>
  </si>
  <si>
    <t>CONSTRUCTION D'UN GUICHET UNIQUE</t>
  </si>
  <si>
    <t>III</t>
  </si>
  <si>
    <t>IV</t>
  </si>
  <si>
    <t>P- (0,80x2,10)m</t>
  </si>
  <si>
    <t>TOTAL TRAVAUX n°7 HT</t>
  </si>
  <si>
    <t>7.</t>
  </si>
  <si>
    <t>7.1</t>
  </si>
  <si>
    <t>AMENAGEMENTS</t>
  </si>
  <si>
    <t>7.1.1</t>
  </si>
  <si>
    <t>Terrassements généraux</t>
  </si>
  <si>
    <t>Terrassement de l'espace suivant l'aménagement, compris le remaniement de la terre, compactage et nivellement en fonction des pentes</t>
  </si>
  <si>
    <t>7.1.2</t>
  </si>
  <si>
    <t>Espaces verts</t>
  </si>
  <si>
    <t>7.1.2.1</t>
  </si>
  <si>
    <t>7.2</t>
  </si>
  <si>
    <t>VOIRIE &amp; RESEAUX DIVERS</t>
  </si>
  <si>
    <t>7.2.1</t>
  </si>
  <si>
    <t>Limitation des voiries</t>
  </si>
  <si>
    <t>7.2.1.1</t>
  </si>
  <si>
    <t>7.2.2</t>
  </si>
  <si>
    <t>Aménagement des voiries en pavé</t>
  </si>
  <si>
    <t>7.2.2.1</t>
  </si>
  <si>
    <t>7.2.3</t>
  </si>
  <si>
    <t>Aménagement des voiries en chape de béton ou béton traditionnel</t>
  </si>
  <si>
    <t>7.2.3.1</t>
  </si>
  <si>
    <t>Chape béton pour la circulation intérieure de la cour/piétonne</t>
  </si>
  <si>
    <t>7.2.6</t>
  </si>
  <si>
    <t>Regards</t>
  </si>
  <si>
    <t>7.2.6.1</t>
  </si>
  <si>
    <t>Regards d'évacuation, dimension minimum 60x60 cm</t>
  </si>
  <si>
    <t>7.2.7</t>
  </si>
  <si>
    <t>7.2.7.1</t>
  </si>
  <si>
    <t>7.3</t>
  </si>
  <si>
    <t>AUTRES CONSTRUCTIONS</t>
  </si>
  <si>
    <t>7.3.3</t>
  </si>
  <si>
    <t>Clôture</t>
  </si>
  <si>
    <t>7.3.3.1</t>
  </si>
  <si>
    <t>7.3.4</t>
  </si>
  <si>
    <t>7.3.4.1</t>
  </si>
  <si>
    <t>7.3.8</t>
  </si>
  <si>
    <t>TOTAL LOT 7</t>
  </si>
  <si>
    <t xml:space="preserve"> AMENAGEMENTS EXTERIEURS-VRD-AUTRES CONSTRUCTION</t>
  </si>
  <si>
    <r>
      <rPr>
        <b/>
        <sz val="16"/>
        <color rgb="FFC00000"/>
        <rFont val="Arial"/>
        <family val="2"/>
      </rPr>
      <t xml:space="preserve">BATIMENT  D'HEBERGEMENT </t>
    </r>
    <r>
      <rPr>
        <b/>
        <sz val="16"/>
        <color rgb="FF00B0F0"/>
        <rFont val="Arial"/>
        <family val="2"/>
      </rPr>
      <t xml:space="preserve"> </t>
    </r>
  </si>
  <si>
    <t>7.3.3.2</t>
  </si>
  <si>
    <t>7.3.3.3</t>
  </si>
  <si>
    <t>7.3.3.4</t>
  </si>
  <si>
    <t>1.</t>
  </si>
  <si>
    <t>TOTAL FRAIS GENERAUX HT</t>
  </si>
  <si>
    <t>FRAIS GENERAUX</t>
  </si>
  <si>
    <t>1.1</t>
  </si>
  <si>
    <t>Installation de chantier</t>
  </si>
  <si>
    <t>1.1.1</t>
  </si>
  <si>
    <t>Installation du matériel et équipements de chantier</t>
  </si>
  <si>
    <t>Ffait</t>
  </si>
  <si>
    <t>1.1.2</t>
  </si>
  <si>
    <t xml:space="preserve">Bureau de chantier et aménagements intérieurs </t>
  </si>
  <si>
    <t>1.2</t>
  </si>
  <si>
    <t>Frais d'études et d'essais</t>
  </si>
  <si>
    <t>1.2.1</t>
  </si>
  <si>
    <t>1.2.2</t>
  </si>
  <si>
    <t>Echantillonnage, essais et contrôles</t>
  </si>
  <si>
    <t>1.3</t>
  </si>
  <si>
    <t>Fonctionnement du chantier</t>
  </si>
  <si>
    <t>1.3.1</t>
  </si>
  <si>
    <t>Exploitation des instllations de chantier, fourniture des matières consommables</t>
  </si>
  <si>
    <t>1.4</t>
  </si>
  <si>
    <t>Repliement du chantier</t>
  </si>
  <si>
    <t>1.4.1</t>
  </si>
  <si>
    <t>Evacuation du chantier et mise à disposition</t>
  </si>
  <si>
    <t>TOTAL 1.</t>
  </si>
  <si>
    <t>TOTAL LOT 1</t>
  </si>
  <si>
    <t xml:space="preserve"> FRAIS GENERAUX</t>
  </si>
  <si>
    <t>V</t>
  </si>
  <si>
    <t>7.4</t>
  </si>
  <si>
    <t>7.4.1</t>
  </si>
  <si>
    <t>Démolition bâtiments existant</t>
  </si>
  <si>
    <t xml:space="preserve">DECONSTRUCTION </t>
  </si>
  <si>
    <t>FORAGE</t>
  </si>
  <si>
    <t>7.5</t>
  </si>
  <si>
    <t>7.5.1</t>
  </si>
  <si>
    <t>Plantation des arbres et gazon ou fleurs autours, suivant certains critères de choix, compris toutes sujétions</t>
  </si>
  <si>
    <t>Limitation des voiries par les agglos pleins d'épaisseur 15cm, compris toutes sujétions de mise en œuvre</t>
  </si>
  <si>
    <t>Aménagement du sol extérieur en béton imprimé ou pavé autobloquant, couleurs et design suivant recommandation du MDOE, compris, réglage,... toutes sujétions de mise en œuvre des travaux</t>
  </si>
  <si>
    <t>Mise en œuvre d'une fosse septique de volume utile = 26 m3, compris la fondation, radier en béton étanche, pose des agglos pleins d'épaisseur 20 cm, poteaux raidisseurs, poutre, chaînage, enduit étanche, dalle de couverture, trappes, un puits perdu (diamètre utile 2m et profondeur minimum 3,80m) et toutes autres sujétions de mise en œuvre</t>
  </si>
  <si>
    <t>Mise en œuvre de la clôture, compris la fouille, fondation, remblai, pose des agglos sur une hauteur de 2m, chaînage,  et toutes sujétions de mise en œuvre</t>
  </si>
  <si>
    <t>Dépose maçonnerie sur  la clôture, compris enduits, chaînage et peinture  et toutes sujétions de mise en œuvre</t>
  </si>
  <si>
    <t>Reprise peinture sur  la clôture, compris réparation des fissures  et toutes sujétions de mise en œuvre</t>
  </si>
  <si>
    <t>Fourniture et pose des grilles métallique  sur  la clôture de 90 cm hauteur, compris peinture  et toutes sujétions de mise en œuvre</t>
  </si>
  <si>
    <t>Portails métalliques avec portillon intégré</t>
  </si>
  <si>
    <t>Structure porteuse du réservoir</t>
  </si>
  <si>
    <t>Mise en œuvre de la structure porteuse du réservoir d'une hauteur de 4ml  compris 1 plancher, d'une surface de 12,5 m² , dimension des poteaux de 0,25x0,25 m, poutre 0,20x0,25 m, échelle métallique à crinoline, garde corps et toutes autres sujétions de mise en œuvre</t>
  </si>
  <si>
    <t>Démolition des anciens Bâtiments, compris évacuation des gravats et toutes autres sujétions</t>
  </si>
  <si>
    <t>forage électrique</t>
  </si>
  <si>
    <t>Evacuations à l'intérieur des salles d'eau, depuis la sortie des siphons des appareils sanitaires jusqu'aux regards, en tuyaux PVC série évacuation posé en encastrée compris raccords et toutes sujétions</t>
  </si>
  <si>
    <t>Evacuations à l'extérieur, du regard à l fosse septique, en tuyaux PVC série évacuation posé sous sol, compris les raccords et toutes sujétions</t>
  </si>
  <si>
    <t xml:space="preserve">Alimentation depuis support  EDG en limite de propriété en câble R2V 2x16mm2 dans tranchée règlementaire </t>
  </si>
  <si>
    <t>Le SIKA sera également utilisé pour la reprise de bétonnage, type SIKALATEX</t>
  </si>
  <si>
    <t>Chaînage haut et chainage rampant en béton armé</t>
  </si>
  <si>
    <t>Charpente métallique,  panne SHS50 (80x40x5mm: 397,19 ml)fixés par soudure sur des échantignolles Scellé sur poutres rampant en BA  avec application d'antirouille en deux couche les parties soudées compris toutes sujétions de bonne exécution</t>
  </si>
  <si>
    <t xml:space="preserve">Cheneau de récupération et d'évacuation des eaux pluviales compris le support </t>
  </si>
  <si>
    <t>Fourniture et pose de panneaux de faux plafond en contreplaqué, ép. 6 mm, ossature métallique, compris toutes sujétions de mise en œuvre</t>
  </si>
  <si>
    <t>Aération comble</t>
  </si>
  <si>
    <t>MENUISERIE EN aluminium</t>
  </si>
  <si>
    <t xml:space="preserve">Fenêtre alu avec grille métallique </t>
  </si>
  <si>
    <t xml:space="preserve">Brossage, égrenage, rebouchage, 1 couche de glycérophtalique, 2 couches laque glycérophtalique brillante </t>
  </si>
  <si>
    <t>Alimentation des bâtiments depuis le réservoir d'eau par les tuyaux PPR diamètre (50, 32 et 25)mm, assemblés par thermo soudage posé en apparent en colonne descendante au niveau de la structure porteuse et enterré (fouille) à partir du sol jusqu'aux bâtiments à alimenter , compris protection, raccords et toutes sujétions nécessaire à la pose</t>
  </si>
  <si>
    <t>Colonne descendante &amp; réseau de distribution extérieur</t>
  </si>
  <si>
    <t>Colonne descendantes à partir du réservoir, raccordement au réseau de distribution, compris toutes sujétions</t>
  </si>
  <si>
    <t>Fenêtre alu avec grille métallique</t>
  </si>
  <si>
    <t>Etudes, reprographies, photographies et recollement</t>
  </si>
  <si>
    <t>7.3.9</t>
  </si>
  <si>
    <t>Construction d'une Guérite</t>
  </si>
  <si>
    <t>Construction d'une Guérite (fourniture et pose des materiaux, equipepents,accessoires y copris toutes suggestions</t>
  </si>
  <si>
    <t>Portail simple grillage (PG-1), dimensions 4,0m x 2,0m, compris toutes sujétions
Portillon simple grillage (PG-2), dimensions 1,0m x 1,80m, compris toutes sujétions</t>
  </si>
  <si>
    <t>Fosse septique et latrine</t>
  </si>
  <si>
    <t>Travaux de réalisation d' forage équipé de pompe immergée à alimentation électrique et une cuve de 5000L</t>
  </si>
  <si>
    <t>PROJET DE CONSTRUCTION D'UN GUICHET UNIQUE DE PRISE EN CHARGE DES SURVIVANTES DE VBG DANS LA REGION DE MAMOU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</si>
</sst>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 _F_G_-;\-* #,##0\ _F_G_-;_-* &quot;-&quot;\ _F_G_-;_-@_-"/>
    <numFmt numFmtId="165" formatCode="_-* #,##0.00\ _F_G_-;\-* #,##0.00\ _F_G_-;_-* &quot;-&quot;??\ _F_G_-;_-@_-"/>
    <numFmt numFmtId="166" formatCode="_-* #,##0.00\ _€_-;\-* #,##0.00\ _€_-;_-* &quot;-&quot;??\ _€_-;_-@_-"/>
    <numFmt numFmtId="167" formatCode="_-* #,##0\ _€_-;\-* #,##0\ _€_-;_-* &quot;-&quot;??\ _€_-;_-@_-"/>
    <numFmt numFmtId="168" formatCode="#,##0.0"/>
    <numFmt numFmtId="169" formatCode="_-* #,##0.00\ _F_G_-;\-* #,##0.00\ _F_G_-;_-* &quot;-&quot;\ _F_G_-;_-@_-"/>
    <numFmt numFmtId="170" formatCode="_-* #,##0.0\ _€_-;\-* #,##0.0\ _€_-;_-* &quot;-&quot;??\ _€_-;_-@_-"/>
    <numFmt numFmtId="171" formatCode="0.000"/>
    <numFmt numFmtId="172" formatCode="0.0%"/>
    <numFmt numFmtId="173" formatCode="_-* #,##0.00\ [$€-40C]_-;\-* #,##0.00\ [$€-40C]_-;_-* &quot;-&quot;??\ [$€-40C]_-;_-@_-"/>
  </numFmts>
  <fonts count="36" x14ac:knownFonts="1">
    <font>
      <sz val="11"/>
      <color theme="1"/>
      <name val="Calibri"/>
      <family val="2"/>
      <scheme val="minor"/>
    </font>
    <font>
      <sz val="11"/>
      <color theme="1"/>
      <name val="Calibri"/>
      <family val="2"/>
      <scheme val="minor"/>
    </font>
    <font>
      <sz val="12"/>
      <name val="Century Gothic"/>
      <family val="2"/>
    </font>
    <font>
      <b/>
      <sz val="14"/>
      <name val="Century Gothic"/>
      <family val="2"/>
    </font>
    <font>
      <sz val="16"/>
      <name val="Century Gothic"/>
      <family val="2"/>
    </font>
    <font>
      <sz val="10"/>
      <name val="Century Gothic"/>
      <family val="2"/>
    </font>
    <font>
      <b/>
      <sz val="12"/>
      <name val="Century Gothic"/>
      <family val="2"/>
    </font>
    <font>
      <sz val="14"/>
      <name val="Century Gothic"/>
      <family val="2"/>
    </font>
    <font>
      <sz val="10"/>
      <name val="Arial"/>
      <family val="2"/>
    </font>
    <font>
      <sz val="11"/>
      <color theme="1"/>
      <name val="Arial"/>
      <family val="2"/>
    </font>
    <font>
      <b/>
      <sz val="14"/>
      <name val="Arial"/>
      <family val="2"/>
    </font>
    <font>
      <b/>
      <sz val="16"/>
      <name val="Arial"/>
      <family val="2"/>
    </font>
    <font>
      <b/>
      <sz val="16"/>
      <color rgb="FFC00000"/>
      <name val="Arial"/>
      <family val="2"/>
    </font>
    <font>
      <b/>
      <sz val="10"/>
      <name val="Arial"/>
      <family val="2"/>
    </font>
    <font>
      <b/>
      <sz val="11"/>
      <name val="Arial"/>
      <family val="2"/>
    </font>
    <font>
      <b/>
      <sz val="12"/>
      <name val="Arial"/>
      <family val="2"/>
    </font>
    <font>
      <sz val="12"/>
      <name val="Arial"/>
      <family val="2"/>
    </font>
    <font>
      <b/>
      <sz val="10"/>
      <color theme="1"/>
      <name val="Arial"/>
      <family val="2"/>
    </font>
    <font>
      <sz val="10"/>
      <color theme="1"/>
      <name val="Arial"/>
      <family val="2"/>
    </font>
    <font>
      <b/>
      <sz val="11.5"/>
      <color theme="5" tint="-0.499984740745262"/>
      <name val="Arial"/>
      <family val="2"/>
    </font>
    <font>
      <sz val="10"/>
      <color theme="5" tint="-0.499984740745262"/>
      <name val="Arial"/>
      <family val="2"/>
    </font>
    <font>
      <b/>
      <sz val="11"/>
      <color rgb="FF002060"/>
      <name val="Arial"/>
      <family val="2"/>
    </font>
    <font>
      <b/>
      <sz val="10.5"/>
      <name val="Arial"/>
      <family val="2"/>
    </font>
    <font>
      <sz val="11"/>
      <name val="Arial"/>
      <family val="2"/>
    </font>
    <font>
      <b/>
      <sz val="11.5"/>
      <color rgb="FF820000"/>
      <name val="Arial"/>
      <family val="2"/>
    </font>
    <font>
      <sz val="11"/>
      <color theme="5" tint="-0.499984740745262"/>
      <name val="Arial"/>
      <family val="2"/>
    </font>
    <font>
      <i/>
      <sz val="10"/>
      <name val="Arial"/>
      <family val="2"/>
    </font>
    <font>
      <i/>
      <sz val="10"/>
      <color theme="1"/>
      <name val="Arial"/>
      <family val="2"/>
    </font>
    <font>
      <sz val="10"/>
      <color theme="0"/>
      <name val="Arial"/>
      <family val="2"/>
    </font>
    <font>
      <b/>
      <sz val="10"/>
      <color rgb="FF002060"/>
      <name val="Arial"/>
      <family val="2"/>
    </font>
    <font>
      <b/>
      <sz val="14"/>
      <color rgb="FFC00000"/>
      <name val="Arial"/>
      <family val="2"/>
    </font>
    <font>
      <b/>
      <sz val="16"/>
      <color rgb="FF00B0F0"/>
      <name val="Arial"/>
      <family val="2"/>
    </font>
    <font>
      <b/>
      <sz val="14"/>
      <color rgb="FF00B0F0"/>
      <name val="Arial"/>
      <family val="2"/>
    </font>
    <font>
      <b/>
      <sz val="10.5"/>
      <color rgb="FF002060"/>
      <name val="Century Gothic"/>
      <family val="2"/>
    </font>
    <font>
      <b/>
      <sz val="10"/>
      <color theme="8" tint="-0.499984740745262"/>
      <name val="Century Gothic"/>
      <family val="2"/>
    </font>
    <font>
      <sz val="10"/>
      <color theme="1"/>
      <name val="Century Gothic"/>
      <family val="2"/>
    </font>
  </fonts>
  <fills count="10">
    <fill>
      <patternFill patternType="none"/>
    </fill>
    <fill>
      <patternFill patternType="gray125"/>
    </fill>
    <fill>
      <patternFill patternType="gray06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gray0625">
        <bgColor theme="2"/>
      </patternFill>
    </fill>
    <fill>
      <patternFill patternType="solid">
        <fgColor theme="0"/>
        <bgColor indexed="64"/>
      </patternFill>
    </fill>
    <fill>
      <patternFill patternType="solid">
        <fgColor rgb="FF92D050"/>
        <bgColor indexed="64"/>
      </patternFill>
    </fill>
    <fill>
      <patternFill patternType="solid">
        <fgColor rgb="FFD4DAE2"/>
        <bgColor indexed="64"/>
      </patternFill>
    </fill>
  </fills>
  <borders count="35">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thin">
        <color auto="1"/>
      </top>
      <bottom style="thin">
        <color auto="1"/>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8" fillId="0" borderId="0" applyNumberFormat="0" applyFont="0" applyFill="0" applyBorder="0" applyAlignment="0" applyProtection="0">
      <alignment vertical="top"/>
    </xf>
    <xf numFmtId="166" fontId="1" fillId="0" borderId="0" applyFont="0" applyFill="0" applyBorder="0" applyAlignment="0" applyProtection="0"/>
  </cellStyleXfs>
  <cellXfs count="270">
    <xf numFmtId="0" fontId="0" fillId="0" borderId="0" xfId="0"/>
    <xf numFmtId="0" fontId="2" fillId="0" borderId="0" xfId="0" applyFont="1" applyAlignment="1">
      <alignment vertical="center"/>
    </xf>
    <xf numFmtId="167" fontId="2" fillId="0" borderId="0" xfId="1" applyNumberFormat="1" applyFont="1" applyFill="1" applyAlignment="1">
      <alignment vertical="center"/>
    </xf>
    <xf numFmtId="0" fontId="3" fillId="0" borderId="0" xfId="0" applyFont="1" applyAlignment="1">
      <alignment horizontal="center" vertical="center" wrapText="1"/>
    </xf>
    <xf numFmtId="0" fontId="4" fillId="0" borderId="0" xfId="0" applyFont="1" applyAlignment="1">
      <alignment vertical="center"/>
    </xf>
    <xf numFmtId="167" fontId="4" fillId="0" borderId="0" xfId="1" applyNumberFormat="1" applyFont="1" applyFill="1" applyAlignment="1">
      <alignment vertical="center"/>
    </xf>
    <xf numFmtId="0" fontId="5" fillId="0" borderId="0" xfId="0" applyFont="1" applyAlignment="1">
      <alignment vertical="center"/>
    </xf>
    <xf numFmtId="167" fontId="5" fillId="0" borderId="0" xfId="1" applyNumberFormat="1" applyFont="1" applyFill="1" applyAlignment="1">
      <alignment vertical="center"/>
    </xf>
    <xf numFmtId="0" fontId="7" fillId="0" borderId="0" xfId="0" applyFont="1" applyAlignment="1">
      <alignment vertical="center"/>
    </xf>
    <xf numFmtId="167" fontId="7" fillId="0" borderId="0" xfId="1" applyNumberFormat="1" applyFont="1" applyFill="1" applyAlignment="1">
      <alignment vertical="center"/>
    </xf>
    <xf numFmtId="4" fontId="2" fillId="0" borderId="0" xfId="0" applyNumberFormat="1"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168" fontId="6" fillId="0" borderId="0" xfId="0" applyNumberFormat="1"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Alignment="1">
      <alignment vertical="center"/>
    </xf>
    <xf numFmtId="0" fontId="2" fillId="0" borderId="0" xfId="0" applyFont="1" applyAlignment="1">
      <alignment horizontal="left" vertical="center"/>
    </xf>
    <xf numFmtId="0" fontId="6" fillId="0" borderId="0" xfId="0" applyFont="1" applyAlignment="1">
      <alignment vertical="center"/>
    </xf>
    <xf numFmtId="168" fontId="2" fillId="0" borderId="0" xfId="0" applyNumberFormat="1" applyFont="1" applyAlignment="1">
      <alignment vertical="center"/>
    </xf>
    <xf numFmtId="3" fontId="2" fillId="0" borderId="0" xfId="0" applyNumberFormat="1" applyFont="1" applyAlignment="1">
      <alignment vertical="center"/>
    </xf>
    <xf numFmtId="9" fontId="2" fillId="0" borderId="0" xfId="3" applyFont="1" applyFill="1" applyAlignment="1">
      <alignment vertical="center"/>
    </xf>
    <xf numFmtId="165" fontId="2" fillId="0" borderId="0" xfId="1" applyFont="1" applyFill="1" applyAlignment="1">
      <alignment vertical="center"/>
    </xf>
    <xf numFmtId="169" fontId="2" fillId="0" borderId="0" xfId="2" applyNumberFormat="1" applyFont="1" applyFill="1" applyAlignment="1">
      <alignment vertical="center"/>
    </xf>
    <xf numFmtId="170" fontId="2" fillId="0" borderId="0" xfId="1" applyNumberFormat="1" applyFont="1" applyFill="1" applyAlignment="1">
      <alignment vertical="center"/>
    </xf>
    <xf numFmtId="4" fontId="2" fillId="0" borderId="0" xfId="0" applyNumberFormat="1" applyFont="1" applyAlignment="1">
      <alignment vertical="center"/>
    </xf>
    <xf numFmtId="165" fontId="2" fillId="0" borderId="0" xfId="0" applyNumberFormat="1" applyFont="1" applyAlignment="1">
      <alignment vertical="center"/>
    </xf>
    <xf numFmtId="0" fontId="5" fillId="0" borderId="0" xfId="0" applyFont="1" applyAlignment="1">
      <alignment horizontal="left" vertical="center" wrapText="1"/>
    </xf>
    <xf numFmtId="164" fontId="2" fillId="0" borderId="0" xfId="2" applyFont="1" applyFill="1" applyAlignment="1">
      <alignment vertical="center"/>
    </xf>
    <xf numFmtId="164" fontId="2" fillId="0" borderId="0" xfId="0" applyNumberFormat="1" applyFont="1" applyAlignment="1">
      <alignment vertical="center"/>
    </xf>
    <xf numFmtId="171" fontId="2" fillId="0" borderId="0" xfId="0" applyNumberFormat="1" applyFont="1" applyAlignment="1">
      <alignment vertical="center"/>
    </xf>
    <xf numFmtId="166" fontId="2" fillId="0" borderId="0" xfId="0" applyNumberFormat="1" applyFont="1" applyAlignment="1">
      <alignment vertical="center"/>
    </xf>
    <xf numFmtId="167" fontId="2" fillId="0" borderId="0" xfId="0" applyNumberFormat="1" applyFont="1" applyAlignment="1">
      <alignment vertical="center"/>
    </xf>
    <xf numFmtId="164" fontId="2" fillId="0" borderId="0" xfId="2" applyFont="1" applyAlignment="1">
      <alignment vertical="center"/>
    </xf>
    <xf numFmtId="172" fontId="2" fillId="0" borderId="0" xfId="1" applyNumberFormat="1" applyFont="1" applyFill="1" applyAlignment="1">
      <alignment vertical="center"/>
    </xf>
    <xf numFmtId="0" fontId="2" fillId="0" borderId="0" xfId="0" applyFont="1" applyAlignment="1">
      <alignment vertical="center" wrapText="1"/>
    </xf>
    <xf numFmtId="168" fontId="2" fillId="0" borderId="0" xfId="0" applyNumberFormat="1" applyFont="1" applyAlignment="1">
      <alignment vertical="center" wrapText="1"/>
    </xf>
    <xf numFmtId="3" fontId="2" fillId="0" borderId="0" xfId="0" applyNumberFormat="1" applyFont="1" applyAlignment="1">
      <alignment vertical="center" wrapText="1"/>
    </xf>
    <xf numFmtId="3" fontId="2" fillId="0" borderId="0" xfId="0" applyNumberFormat="1" applyFont="1" applyAlignment="1">
      <alignment horizontal="right" vertical="center"/>
    </xf>
    <xf numFmtId="10" fontId="2" fillId="0" borderId="0" xfId="3" applyNumberFormat="1" applyFont="1" applyFill="1" applyAlignment="1">
      <alignment vertical="center"/>
    </xf>
    <xf numFmtId="168" fontId="6" fillId="0" borderId="0" xfId="0" applyNumberFormat="1" applyFont="1" applyAlignment="1">
      <alignment vertical="center"/>
    </xf>
    <xf numFmtId="0" fontId="9" fillId="0" borderId="12" xfId="0" applyFont="1" applyBorder="1" applyAlignment="1">
      <alignment horizontal="center" vertical="center"/>
    </xf>
    <xf numFmtId="167" fontId="2" fillId="0" borderId="0" xfId="5" applyNumberFormat="1" applyFont="1" applyFill="1" applyAlignment="1">
      <alignment vertical="center"/>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1" fillId="0" borderId="4" xfId="0" applyFont="1" applyBorder="1" applyAlignment="1">
      <alignment horizontal="left" vertical="center"/>
    </xf>
    <xf numFmtId="0" fontId="10" fillId="0" borderId="16" xfId="0" applyFont="1" applyBorder="1" applyAlignment="1">
      <alignment horizontal="center" vertical="center" wrapText="1"/>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167" fontId="4" fillId="0" borderId="0" xfId="5" applyNumberFormat="1" applyFont="1" applyFill="1" applyAlignment="1">
      <alignment vertical="center"/>
    </xf>
    <xf numFmtId="4" fontId="13" fillId="0" borderId="9" xfId="0" applyNumberFormat="1" applyFont="1" applyBorder="1" applyAlignment="1">
      <alignment horizontal="center" vertical="center"/>
    </xf>
    <xf numFmtId="0" fontId="13" fillId="0" borderId="9" xfId="0" applyFont="1" applyBorder="1" applyAlignment="1">
      <alignment horizontal="center" vertical="center" wrapText="1"/>
    </xf>
    <xf numFmtId="3" fontId="8" fillId="0" borderId="9" xfId="0" applyNumberFormat="1" applyFont="1" applyBorder="1" applyAlignment="1">
      <alignment horizontal="center" vertical="center" wrapText="1"/>
    </xf>
    <xf numFmtId="3" fontId="13" fillId="0" borderId="9" xfId="0" applyNumberFormat="1" applyFont="1" applyBorder="1" applyAlignment="1">
      <alignment horizontal="center" vertical="center"/>
    </xf>
    <xf numFmtId="167" fontId="5" fillId="0" borderId="0" xfId="5" applyNumberFormat="1" applyFont="1" applyFill="1" applyAlignment="1">
      <alignment vertical="center"/>
    </xf>
    <xf numFmtId="3" fontId="8" fillId="0" borderId="21" xfId="0" applyNumberFormat="1" applyFont="1" applyBorder="1" applyAlignment="1">
      <alignment horizontal="center" vertical="center" wrapText="1"/>
    </xf>
    <xf numFmtId="3" fontId="13" fillId="0" borderId="21" xfId="0" applyNumberFormat="1" applyFont="1" applyBorder="1" applyAlignment="1">
      <alignment horizontal="center" vertical="center"/>
    </xf>
    <xf numFmtId="9" fontId="8" fillId="0" borderId="9" xfId="0" applyNumberFormat="1" applyFont="1" applyBorder="1" applyAlignment="1">
      <alignment horizontal="center" vertical="center" wrapText="1"/>
    </xf>
    <xf numFmtId="3" fontId="13" fillId="0" borderId="9" xfId="0" applyNumberFormat="1" applyFont="1" applyBorder="1" applyAlignment="1">
      <alignment horizontal="right" vertical="center"/>
    </xf>
    <xf numFmtId="0" fontId="15" fillId="0" borderId="21" xfId="0" applyFont="1" applyBorder="1" applyAlignment="1">
      <alignment horizontal="left" vertical="center" wrapText="1"/>
    </xf>
    <xf numFmtId="9" fontId="8" fillId="0" borderId="21" xfId="3" applyFont="1" applyFill="1" applyBorder="1" applyAlignment="1">
      <alignment horizontal="center" vertical="center"/>
    </xf>
    <xf numFmtId="3" fontId="15" fillId="0" borderId="21" xfId="0" applyNumberFormat="1" applyFont="1" applyBorder="1" applyAlignment="1">
      <alignment horizontal="right" vertical="center" wrapText="1"/>
    </xf>
    <xf numFmtId="3" fontId="15" fillId="0" borderId="9" xfId="0" applyNumberFormat="1" applyFont="1" applyBorder="1" applyAlignment="1">
      <alignment horizontal="right" vertical="center"/>
    </xf>
    <xf numFmtId="9" fontId="2" fillId="0" borderId="0" xfId="0" applyNumberFormat="1" applyFont="1" applyAlignment="1">
      <alignment vertical="center"/>
    </xf>
    <xf numFmtId="0" fontId="15" fillId="0" borderId="0" xfId="0" applyFont="1" applyAlignment="1">
      <alignment horizontal="left" vertical="center"/>
    </xf>
    <xf numFmtId="0" fontId="15" fillId="0" borderId="0" xfId="0" applyFont="1" applyAlignment="1">
      <alignment horizontal="center" vertical="center"/>
    </xf>
    <xf numFmtId="168" fontId="15" fillId="0" borderId="0" xfId="0" applyNumberFormat="1" applyFont="1" applyAlignment="1">
      <alignment horizontal="center" vertical="center"/>
    </xf>
    <xf numFmtId="3" fontId="15" fillId="0" borderId="0" xfId="0" applyNumberFormat="1" applyFont="1" applyAlignment="1">
      <alignment horizontal="center" vertical="center"/>
    </xf>
    <xf numFmtId="3" fontId="15" fillId="0" borderId="0" xfId="0" applyNumberFormat="1" applyFont="1" applyAlignment="1">
      <alignment vertical="center"/>
    </xf>
    <xf numFmtId="167" fontId="7" fillId="0" borderId="0" xfId="5" applyNumberFormat="1" applyFont="1" applyFill="1" applyAlignment="1">
      <alignment vertical="center"/>
    </xf>
    <xf numFmtId="0" fontId="17" fillId="0" borderId="0" xfId="0" applyFont="1" applyAlignment="1">
      <alignment horizontal="right"/>
    </xf>
    <xf numFmtId="3" fontId="15" fillId="4" borderId="10" xfId="0" applyNumberFormat="1" applyFont="1" applyFill="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wrapText="1"/>
    </xf>
    <xf numFmtId="0" fontId="8" fillId="0" borderId="11" xfId="0" applyFont="1" applyBorder="1" applyAlignment="1">
      <alignment horizontal="center" vertical="center"/>
    </xf>
    <xf numFmtId="168" fontId="8" fillId="0" borderId="11" xfId="0" applyNumberFormat="1" applyFont="1" applyBorder="1" applyAlignment="1">
      <alignment horizontal="right" vertical="center"/>
    </xf>
    <xf numFmtId="3" fontId="8" fillId="0" borderId="11" xfId="1" applyNumberFormat="1" applyFont="1" applyFill="1" applyBorder="1" applyAlignment="1">
      <alignment vertical="center"/>
    </xf>
    <xf numFmtId="3" fontId="8" fillId="0" borderId="11" xfId="0" applyNumberFormat="1" applyFont="1" applyBorder="1" applyAlignment="1">
      <alignment horizontal="right" vertical="center"/>
    </xf>
    <xf numFmtId="0" fontId="19" fillId="0" borderId="12" xfId="0" applyFont="1" applyBorder="1" applyAlignment="1">
      <alignment horizontal="left" vertical="center"/>
    </xf>
    <xf numFmtId="0" fontId="19" fillId="0" borderId="12" xfId="0" applyFont="1" applyBorder="1" applyAlignment="1">
      <alignment horizontal="left" vertical="center" wrapText="1"/>
    </xf>
    <xf numFmtId="0" fontId="20" fillId="0" borderId="12" xfId="0" applyFont="1" applyBorder="1" applyAlignment="1">
      <alignment horizontal="center" vertical="center"/>
    </xf>
    <xf numFmtId="168" fontId="20" fillId="0" borderId="12" xfId="0" applyNumberFormat="1" applyFont="1" applyBorder="1" applyAlignment="1">
      <alignment horizontal="right" vertical="center"/>
    </xf>
    <xf numFmtId="3" fontId="20" fillId="0" borderId="12" xfId="1" applyNumberFormat="1" applyFont="1" applyFill="1" applyBorder="1" applyAlignment="1">
      <alignment vertical="center"/>
    </xf>
    <xf numFmtId="3" fontId="20" fillId="0" borderId="12" xfId="0" applyNumberFormat="1" applyFont="1" applyBorder="1" applyAlignment="1">
      <alignment horizontal="right" vertical="center"/>
    </xf>
    <xf numFmtId="0" fontId="21" fillId="0" borderId="12" xfId="0" applyFont="1" applyBorder="1" applyAlignment="1">
      <alignment horizontal="left" vertical="center"/>
    </xf>
    <xf numFmtId="0" fontId="21" fillId="0" borderId="12" xfId="0" applyFont="1" applyBorder="1" applyAlignment="1">
      <alignment horizontal="left" vertical="center" wrapText="1"/>
    </xf>
    <xf numFmtId="0" fontId="8" fillId="0" borderId="12" xfId="0" applyFont="1" applyBorder="1" applyAlignment="1">
      <alignment horizontal="center" vertical="center"/>
    </xf>
    <xf numFmtId="168" fontId="8" fillId="0" borderId="12" xfId="0" applyNumberFormat="1" applyFont="1" applyBorder="1" applyAlignment="1">
      <alignment horizontal="right" vertical="center"/>
    </xf>
    <xf numFmtId="3" fontId="8" fillId="0" borderId="12" xfId="1" applyNumberFormat="1" applyFont="1" applyFill="1" applyBorder="1" applyAlignment="1">
      <alignment vertical="center"/>
    </xf>
    <xf numFmtId="3" fontId="8" fillId="0" borderId="12" xfId="0" applyNumberFormat="1" applyFont="1" applyBorder="1" applyAlignment="1">
      <alignment horizontal="right" vertical="center"/>
    </xf>
    <xf numFmtId="0" fontId="22" fillId="0" borderId="12" xfId="0" applyFont="1" applyBorder="1" applyAlignment="1">
      <alignment horizontal="left" vertical="center"/>
    </xf>
    <xf numFmtId="0" fontId="22" fillId="0" borderId="12" xfId="0" applyFont="1" applyBorder="1" applyAlignment="1">
      <alignment vertical="center" wrapText="1"/>
    </xf>
    <xf numFmtId="0" fontId="8" fillId="0" borderId="12" xfId="0" applyFont="1" applyBorder="1" applyAlignment="1">
      <alignment horizontal="left" vertical="center"/>
    </xf>
    <xf numFmtId="0" fontId="8" fillId="0" borderId="12" xfId="0" applyFont="1" applyBorder="1" applyAlignment="1">
      <alignment horizontal="left" vertical="center" wrapText="1"/>
    </xf>
    <xf numFmtId="4" fontId="8" fillId="0" borderId="12" xfId="0" applyNumberFormat="1" applyFont="1" applyBorder="1" applyAlignment="1">
      <alignment horizontal="right" vertical="center"/>
    </xf>
    <xf numFmtId="0" fontId="13" fillId="0" borderId="12" xfId="0" applyFont="1" applyBorder="1" applyAlignment="1">
      <alignment horizontal="left" vertical="center"/>
    </xf>
    <xf numFmtId="0" fontId="13" fillId="0" borderId="12" xfId="0" applyFont="1" applyBorder="1" applyAlignment="1">
      <alignment horizontal="left" vertical="center" wrapText="1"/>
    </xf>
    <xf numFmtId="0" fontId="8" fillId="0" borderId="12" xfId="0" applyFont="1" applyBorder="1" applyAlignment="1">
      <alignment vertical="center" wrapText="1"/>
    </xf>
    <xf numFmtId="0" fontId="22" fillId="0" borderId="12" xfId="0" applyFont="1" applyBorder="1" applyAlignment="1">
      <alignment horizontal="left" vertical="center" wrapText="1"/>
    </xf>
    <xf numFmtId="0" fontId="22" fillId="0" borderId="12" xfId="0" applyFont="1" applyBorder="1" applyAlignment="1">
      <alignment horizontal="center" vertical="center"/>
    </xf>
    <xf numFmtId="4" fontId="22" fillId="0" borderId="12" xfId="0" applyNumberFormat="1" applyFont="1" applyBorder="1" applyAlignment="1">
      <alignment horizontal="right" vertical="center"/>
    </xf>
    <xf numFmtId="168" fontId="18" fillId="0" borderId="12" xfId="0" applyNumberFormat="1" applyFont="1" applyBorder="1" applyAlignment="1">
      <alignment horizontal="right" vertical="center"/>
    </xf>
    <xf numFmtId="4" fontId="23" fillId="5" borderId="9" xfId="0" applyNumberFormat="1" applyFont="1" applyFill="1" applyBorder="1" applyAlignment="1">
      <alignment horizontal="left" vertical="center"/>
    </xf>
    <xf numFmtId="0" fontId="14" fillId="5" borderId="9" xfId="0" applyFont="1" applyFill="1" applyBorder="1" applyAlignment="1">
      <alignment horizontal="left" vertical="center" wrapText="1"/>
    </xf>
    <xf numFmtId="0" fontId="14" fillId="5" borderId="9" xfId="0" applyFont="1" applyFill="1" applyBorder="1" applyAlignment="1">
      <alignment horizontal="center" vertical="center" wrapText="1"/>
    </xf>
    <xf numFmtId="168" fontId="14" fillId="5" borderId="9" xfId="0" applyNumberFormat="1" applyFont="1" applyFill="1" applyBorder="1" applyAlignment="1">
      <alignment horizontal="center" vertical="center" wrapText="1"/>
    </xf>
    <xf numFmtId="3" fontId="14" fillId="5" borderId="8" xfId="0" applyNumberFormat="1" applyFont="1" applyFill="1" applyBorder="1" applyAlignment="1">
      <alignment horizontal="center" vertical="center" wrapText="1"/>
    </xf>
    <xf numFmtId="3" fontId="14" fillId="5" borderId="6" xfId="0" applyNumberFormat="1" applyFont="1" applyFill="1" applyBorder="1" applyAlignment="1">
      <alignment horizontal="right" vertical="center"/>
    </xf>
    <xf numFmtId="0" fontId="13" fillId="0" borderId="11" xfId="0" applyFont="1" applyBorder="1" applyAlignment="1">
      <alignment horizontal="left" vertical="center"/>
    </xf>
    <xf numFmtId="168" fontId="8" fillId="0" borderId="11" xfId="0" applyNumberFormat="1" applyFont="1" applyBorder="1" applyAlignment="1">
      <alignment vertical="center" wrapText="1"/>
    </xf>
    <xf numFmtId="0" fontId="23" fillId="0" borderId="12" xfId="0" applyFont="1" applyBorder="1" applyAlignment="1">
      <alignment horizontal="center" vertical="center"/>
    </xf>
    <xf numFmtId="168" fontId="8" fillId="0" borderId="13" xfId="0" applyNumberFormat="1" applyFont="1" applyBorder="1" applyAlignment="1">
      <alignment vertical="center" wrapText="1"/>
    </xf>
    <xf numFmtId="3" fontId="8" fillId="0" borderId="13" xfId="1" applyNumberFormat="1" applyFont="1" applyFill="1" applyBorder="1" applyAlignment="1">
      <alignment vertical="center"/>
    </xf>
    <xf numFmtId="3" fontId="8" fillId="0" borderId="13" xfId="0" applyNumberFormat="1" applyFont="1" applyBorder="1" applyAlignment="1">
      <alignment horizontal="right" vertical="center"/>
    </xf>
    <xf numFmtId="168" fontId="8" fillId="0" borderId="12" xfId="0" applyNumberFormat="1" applyFont="1" applyBorder="1" applyAlignment="1">
      <alignment vertical="center" wrapText="1"/>
    </xf>
    <xf numFmtId="0" fontId="24" fillId="0" borderId="12" xfId="0" applyFont="1" applyBorder="1" applyAlignment="1">
      <alignment horizontal="left" vertical="center"/>
    </xf>
    <xf numFmtId="0" fontId="25" fillId="0" borderId="12" xfId="0" applyFont="1" applyBorder="1" applyAlignment="1">
      <alignment horizontal="center" vertical="center"/>
    </xf>
    <xf numFmtId="0" fontId="13" fillId="0" borderId="12" xfId="0" applyFont="1" applyBorder="1" applyAlignment="1">
      <alignment vertical="center" wrapText="1"/>
    </xf>
    <xf numFmtId="0" fontId="8" fillId="0" borderId="12" xfId="0" applyFont="1" applyBorder="1" applyAlignment="1">
      <alignment horizontal="center" vertical="center" wrapText="1"/>
    </xf>
    <xf numFmtId="0" fontId="8" fillId="0" borderId="11" xfId="0" applyFont="1" applyBorder="1" applyAlignment="1">
      <alignment horizontal="left" vertical="center" wrapText="1"/>
    </xf>
    <xf numFmtId="0" fontId="17" fillId="0" borderId="12" xfId="0" applyFont="1" applyBorder="1" applyAlignment="1">
      <alignment horizontal="left" vertical="center"/>
    </xf>
    <xf numFmtId="0" fontId="17" fillId="0" borderId="12" xfId="0" applyFont="1" applyBorder="1" applyAlignment="1">
      <alignment horizontal="left" vertical="center" wrapText="1"/>
    </xf>
    <xf numFmtId="0" fontId="18" fillId="0" borderId="12" xfId="0" applyFont="1" applyBorder="1" applyAlignment="1">
      <alignment horizontal="center" vertical="center"/>
    </xf>
    <xf numFmtId="0" fontId="18" fillId="0" borderId="12" xfId="0" applyFont="1" applyBorder="1" applyAlignment="1">
      <alignment horizontal="left" vertical="center"/>
    </xf>
    <xf numFmtId="0" fontId="18" fillId="0" borderId="12" xfId="0" applyFont="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vertical="center" wrapText="1"/>
    </xf>
    <xf numFmtId="168" fontId="16" fillId="0" borderId="0" xfId="0" applyNumberFormat="1" applyFont="1" applyAlignment="1">
      <alignment vertical="center" wrapText="1"/>
    </xf>
    <xf numFmtId="3" fontId="16" fillId="0" borderId="0" xfId="0" applyNumberFormat="1" applyFont="1" applyAlignment="1">
      <alignment vertical="center" wrapText="1"/>
    </xf>
    <xf numFmtId="3" fontId="16" fillId="0" borderId="0" xfId="0" applyNumberFormat="1" applyFont="1" applyAlignment="1">
      <alignment horizontal="right" vertical="center"/>
    </xf>
    <xf numFmtId="0" fontId="8" fillId="0" borderId="23" xfId="0" applyFont="1" applyBorder="1" applyAlignment="1">
      <alignment horizontal="left" vertical="center"/>
    </xf>
    <xf numFmtId="0" fontId="8" fillId="0" borderId="23" xfId="0" applyFont="1" applyBorder="1" applyAlignment="1">
      <alignment horizontal="left" vertical="center" wrapText="1"/>
    </xf>
    <xf numFmtId="0" fontId="8" fillId="0" borderId="23" xfId="0" applyFont="1" applyBorder="1" applyAlignment="1">
      <alignment horizontal="center" vertical="center"/>
    </xf>
    <xf numFmtId="168" fontId="8" fillId="0" borderId="23" xfId="0" applyNumberFormat="1" applyFont="1" applyBorder="1" applyAlignment="1">
      <alignment horizontal="right" vertical="center"/>
    </xf>
    <xf numFmtId="3" fontId="8" fillId="0" borderId="23" xfId="1" applyNumberFormat="1" applyFont="1" applyFill="1" applyBorder="1" applyAlignment="1">
      <alignment vertical="center"/>
    </xf>
    <xf numFmtId="3" fontId="8" fillId="0" borderId="23" xfId="0" applyNumberFormat="1" applyFont="1" applyBorder="1" applyAlignment="1">
      <alignment horizontal="right" vertical="center"/>
    </xf>
    <xf numFmtId="0" fontId="14" fillId="6" borderId="9" xfId="0" applyFont="1" applyFill="1" applyBorder="1" applyAlignment="1">
      <alignment horizontal="left" vertical="center"/>
    </xf>
    <xf numFmtId="0" fontId="14" fillId="6" borderId="9" xfId="0" applyFont="1" applyFill="1" applyBorder="1" applyAlignment="1">
      <alignment horizontal="left" vertical="center" wrapText="1"/>
    </xf>
    <xf numFmtId="0" fontId="8" fillId="0" borderId="13" xfId="0" applyFont="1" applyBorder="1" applyAlignment="1">
      <alignment horizontal="left" vertical="center"/>
    </xf>
    <xf numFmtId="0" fontId="8" fillId="0" borderId="13" xfId="0" applyFont="1" applyBorder="1" applyAlignment="1">
      <alignment horizontal="left" vertical="center" wrapText="1"/>
    </xf>
    <xf numFmtId="0" fontId="8" fillId="0" borderId="13" xfId="0" applyFont="1" applyBorder="1" applyAlignment="1">
      <alignment horizontal="center" vertical="center"/>
    </xf>
    <xf numFmtId="168" fontId="8" fillId="0" borderId="13" xfId="0" applyNumberFormat="1" applyFont="1" applyBorder="1" applyAlignment="1">
      <alignment horizontal="right" vertical="center"/>
    </xf>
    <xf numFmtId="0" fontId="18" fillId="0" borderId="12" xfId="0" applyFont="1" applyBorder="1" applyAlignment="1">
      <alignment vertical="center" wrapText="1"/>
    </xf>
    <xf numFmtId="0" fontId="26" fillId="0" borderId="12" xfId="0" applyFont="1" applyBorder="1" applyAlignment="1">
      <alignment horizontal="left" vertical="center"/>
    </xf>
    <xf numFmtId="0" fontId="8" fillId="0" borderId="12" xfId="4" applyNumberFormat="1" applyFont="1" applyFill="1" applyBorder="1" applyAlignment="1" applyProtection="1">
      <alignment horizontal="left" vertical="center"/>
    </xf>
    <xf numFmtId="168" fontId="26" fillId="0" borderId="12" xfId="0" applyNumberFormat="1" applyFont="1" applyBorder="1" applyAlignment="1">
      <alignment horizontal="right" vertical="center"/>
    </xf>
    <xf numFmtId="0" fontId="8" fillId="0" borderId="12" xfId="4" applyNumberFormat="1" applyFont="1" applyFill="1" applyBorder="1" applyAlignment="1" applyProtection="1">
      <alignment horizontal="left" vertical="center" wrapText="1"/>
    </xf>
    <xf numFmtId="0" fontId="13" fillId="0" borderId="13" xfId="0" applyFont="1" applyBorder="1" applyAlignment="1">
      <alignment horizontal="left" vertical="center"/>
    </xf>
    <xf numFmtId="0" fontId="13" fillId="0" borderId="13" xfId="0" applyFont="1" applyBorder="1" applyAlignment="1">
      <alignment horizontal="left" vertical="center" wrapText="1"/>
    </xf>
    <xf numFmtId="4" fontId="17" fillId="0" borderId="12" xfId="0" applyNumberFormat="1" applyFont="1" applyBorder="1" applyAlignment="1">
      <alignment horizontal="left" vertical="center"/>
    </xf>
    <xf numFmtId="0" fontId="17" fillId="0" borderId="12" xfId="0" applyFont="1" applyBorder="1" applyAlignment="1">
      <alignment vertical="center" wrapText="1"/>
    </xf>
    <xf numFmtId="0" fontId="27" fillId="0" borderId="12" xfId="0" applyFont="1" applyBorder="1" applyAlignment="1">
      <alignment horizontal="center" vertical="center"/>
    </xf>
    <xf numFmtId="4" fontId="18" fillId="0" borderId="12" xfId="0" applyNumberFormat="1" applyFont="1" applyBorder="1" applyAlignment="1">
      <alignment horizontal="left" vertical="center"/>
    </xf>
    <xf numFmtId="168" fontId="28" fillId="0" borderId="13" xfId="0" applyNumberFormat="1" applyFont="1" applyBorder="1" applyAlignment="1">
      <alignment horizontal="right" vertical="center"/>
    </xf>
    <xf numFmtId="0" fontId="8" fillId="0" borderId="14" xfId="0" applyFont="1" applyBorder="1" applyAlignment="1">
      <alignment horizontal="left" vertical="center"/>
    </xf>
    <xf numFmtId="0" fontId="8" fillId="0" borderId="14" xfId="0" applyFont="1" applyBorder="1" applyAlignment="1">
      <alignment horizontal="left" vertical="center" wrapText="1"/>
    </xf>
    <xf numFmtId="0" fontId="8" fillId="0" borderId="14" xfId="0" applyFont="1" applyBorder="1" applyAlignment="1">
      <alignment horizontal="center" vertical="center"/>
    </xf>
    <xf numFmtId="168" fontId="8" fillId="0" borderId="14" xfId="0" applyNumberFormat="1" applyFont="1" applyBorder="1" applyAlignment="1">
      <alignment horizontal="right" vertical="center"/>
    </xf>
    <xf numFmtId="3" fontId="8" fillId="0" borderId="14" xfId="1" applyNumberFormat="1" applyFont="1" applyFill="1" applyBorder="1" applyAlignment="1">
      <alignment vertical="center"/>
    </xf>
    <xf numFmtId="0" fontId="16" fillId="0" borderId="0" xfId="0" applyFont="1" applyAlignment="1">
      <alignment vertical="center"/>
    </xf>
    <xf numFmtId="3" fontId="16" fillId="0" borderId="0" xfId="0" applyNumberFormat="1" applyFont="1" applyAlignment="1">
      <alignment vertical="center"/>
    </xf>
    <xf numFmtId="4" fontId="13" fillId="0" borderId="24" xfId="0" applyNumberFormat="1" applyFont="1" applyBorder="1" applyAlignment="1">
      <alignment horizontal="center" vertical="center"/>
    </xf>
    <xf numFmtId="3" fontId="13" fillId="0" borderId="25" xfId="0" applyNumberFormat="1" applyFont="1" applyBorder="1" applyAlignment="1">
      <alignment horizontal="center" vertical="center" wrapText="1"/>
    </xf>
    <xf numFmtId="3" fontId="13" fillId="0" borderId="26" xfId="0" applyNumberFormat="1" applyFont="1" applyBorder="1" applyAlignment="1">
      <alignment horizontal="center" vertical="center"/>
    </xf>
    <xf numFmtId="3" fontId="15" fillId="0" borderId="27" xfId="0" applyNumberFormat="1" applyFont="1" applyBorder="1" applyAlignment="1">
      <alignment horizontal="left" vertical="center"/>
    </xf>
    <xf numFmtId="9" fontId="8" fillId="0" borderId="28" xfId="3" applyFont="1" applyFill="1" applyBorder="1" applyAlignment="1">
      <alignment horizontal="center" vertical="center"/>
    </xf>
    <xf numFmtId="3" fontId="15" fillId="0" borderId="29" xfId="0" applyNumberFormat="1" applyFont="1" applyBorder="1" applyAlignment="1">
      <alignment horizontal="right" vertical="center"/>
    </xf>
    <xf numFmtId="9" fontId="8" fillId="9" borderId="25" xfId="3" applyFont="1" applyFill="1" applyBorder="1" applyAlignment="1">
      <alignment horizontal="center" vertical="center"/>
    </xf>
    <xf numFmtId="3" fontId="10" fillId="5" borderId="6" xfId="0" applyNumberFormat="1" applyFont="1" applyFill="1" applyBorder="1" applyAlignment="1">
      <alignment horizontal="right" vertical="center"/>
    </xf>
    <xf numFmtId="3" fontId="6" fillId="0" borderId="0" xfId="5" applyNumberFormat="1" applyFont="1" applyFill="1" applyBorder="1" applyAlignment="1">
      <alignment vertical="center"/>
    </xf>
    <xf numFmtId="168" fontId="13" fillId="0" borderId="9" xfId="0" applyNumberFormat="1" applyFont="1" applyBorder="1" applyAlignment="1">
      <alignment horizontal="center" vertical="center" wrapText="1"/>
    </xf>
    <xf numFmtId="3" fontId="13" fillId="0" borderId="9" xfId="0" applyNumberFormat="1" applyFont="1" applyBorder="1" applyAlignment="1">
      <alignment horizontal="center" vertical="center" wrapText="1"/>
    </xf>
    <xf numFmtId="3" fontId="13" fillId="4" borderId="10" xfId="0" applyNumberFormat="1" applyFont="1" applyFill="1" applyBorder="1" applyAlignment="1">
      <alignment horizontal="left" vertical="center"/>
    </xf>
    <xf numFmtId="0" fontId="29" fillId="0" borderId="12" xfId="0" applyFont="1" applyBorder="1" applyAlignment="1">
      <alignment horizontal="left" vertical="center"/>
    </xf>
    <xf numFmtId="0" fontId="29" fillId="0" borderId="12" xfId="0" applyFont="1" applyBorder="1" applyAlignment="1">
      <alignment horizontal="left" vertical="center" wrapText="1"/>
    </xf>
    <xf numFmtId="170" fontId="2" fillId="0" borderId="0" xfId="5" applyNumberFormat="1" applyFont="1" applyFill="1" applyAlignment="1">
      <alignment vertical="center"/>
    </xf>
    <xf numFmtId="168" fontId="8" fillId="7" borderId="12" xfId="0" applyNumberFormat="1" applyFont="1" applyFill="1" applyBorder="1" applyAlignment="1">
      <alignment horizontal="right" vertical="center"/>
    </xf>
    <xf numFmtId="4" fontId="8" fillId="5" borderId="9" xfId="0" applyNumberFormat="1" applyFont="1" applyFill="1" applyBorder="1" applyAlignment="1">
      <alignment horizontal="left" vertical="center"/>
    </xf>
    <xf numFmtId="0" fontId="13" fillId="5" borderId="9" xfId="0" applyFont="1" applyFill="1" applyBorder="1" applyAlignment="1">
      <alignment horizontal="left" vertical="center" wrapText="1"/>
    </xf>
    <xf numFmtId="0" fontId="13" fillId="5" borderId="9" xfId="0" applyFont="1" applyFill="1" applyBorder="1" applyAlignment="1">
      <alignment horizontal="center" vertical="center" wrapText="1"/>
    </xf>
    <xf numFmtId="168" fontId="13" fillId="5" borderId="9" xfId="0" applyNumberFormat="1" applyFont="1" applyFill="1" applyBorder="1" applyAlignment="1">
      <alignment horizontal="center" vertical="center" wrapText="1"/>
    </xf>
    <xf numFmtId="3" fontId="13" fillId="5" borderId="6" xfId="0" applyNumberFormat="1" applyFont="1" applyFill="1" applyBorder="1" applyAlignment="1">
      <alignment horizontal="right" vertical="center"/>
    </xf>
    <xf numFmtId="167" fontId="2" fillId="0" borderId="0" xfId="5" applyNumberFormat="1" applyFont="1" applyFill="1" applyBorder="1" applyAlignment="1">
      <alignment vertical="center"/>
    </xf>
    <xf numFmtId="4" fontId="13" fillId="0" borderId="11" xfId="0" applyNumberFormat="1" applyFont="1" applyBorder="1" applyAlignment="1">
      <alignment horizontal="left" vertical="center"/>
    </xf>
    <xf numFmtId="0" fontId="13" fillId="0" borderId="11" xfId="0" applyFont="1" applyBorder="1" applyAlignment="1">
      <alignment vertical="center" wrapText="1"/>
    </xf>
    <xf numFmtId="168" fontId="13" fillId="0" borderId="11" xfId="0" applyNumberFormat="1" applyFont="1" applyBorder="1" applyAlignment="1">
      <alignment vertical="center" wrapText="1"/>
    </xf>
    <xf numFmtId="3" fontId="13" fillId="0" borderId="11" xfId="0" applyNumberFormat="1" applyFont="1" applyBorder="1" applyAlignment="1">
      <alignment vertical="center" wrapText="1"/>
    </xf>
    <xf numFmtId="4" fontId="8" fillId="0" borderId="12" xfId="0" applyNumberFormat="1" applyFont="1" applyBorder="1" applyAlignment="1">
      <alignment horizontal="left" vertical="center"/>
    </xf>
    <xf numFmtId="4" fontId="13" fillId="0" borderId="12" xfId="0" applyNumberFormat="1" applyFont="1" applyBorder="1" applyAlignment="1">
      <alignment horizontal="left" vertical="center"/>
    </xf>
    <xf numFmtId="0" fontId="8" fillId="0" borderId="31" xfId="0" applyFont="1" applyBorder="1" applyAlignment="1">
      <alignment horizontal="left" vertical="center"/>
    </xf>
    <xf numFmtId="0" fontId="8" fillId="0" borderId="31" xfId="0" applyFont="1" applyBorder="1" applyAlignment="1">
      <alignment vertical="center" wrapText="1"/>
    </xf>
    <xf numFmtId="0" fontId="8" fillId="0" borderId="31" xfId="0" applyFont="1" applyBorder="1" applyAlignment="1">
      <alignment horizontal="center" vertical="center"/>
    </xf>
    <xf numFmtId="168" fontId="8" fillId="0" borderId="31" xfId="0" applyNumberFormat="1" applyFont="1" applyBorder="1" applyAlignment="1">
      <alignment horizontal="right" vertical="center"/>
    </xf>
    <xf numFmtId="3" fontId="8" fillId="0" borderId="31" xfId="5" applyNumberFormat="1" applyFont="1" applyFill="1" applyBorder="1" applyAlignment="1">
      <alignment vertical="center"/>
    </xf>
    <xf numFmtId="3" fontId="15" fillId="5" borderId="6" xfId="0" applyNumberFormat="1" applyFont="1" applyFill="1" applyBorder="1" applyAlignment="1">
      <alignment horizontal="right" vertical="center"/>
    </xf>
    <xf numFmtId="0" fontId="10" fillId="0" borderId="0" xfId="0" applyFont="1" applyAlignment="1">
      <alignment horizontal="center" wrapText="1"/>
    </xf>
    <xf numFmtId="4" fontId="13" fillId="0" borderId="9" xfId="0" applyNumberFormat="1" applyFont="1" applyBorder="1" applyAlignment="1">
      <alignment horizontal="center"/>
    </xf>
    <xf numFmtId="0" fontId="11" fillId="0" borderId="4" xfId="0" applyFont="1" applyBorder="1" applyAlignment="1">
      <alignment horizontal="center"/>
    </xf>
    <xf numFmtId="0" fontId="11" fillId="0" borderId="0" xfId="0" applyFont="1" applyAlignment="1">
      <alignment horizontal="center"/>
    </xf>
    <xf numFmtId="4" fontId="8" fillId="0" borderId="21" xfId="0" applyNumberFormat="1" applyFont="1" applyBorder="1" applyAlignment="1">
      <alignment horizontal="center"/>
    </xf>
    <xf numFmtId="4" fontId="14" fillId="0" borderId="9" xfId="0" applyNumberFormat="1" applyFont="1" applyBorder="1" applyAlignment="1">
      <alignment horizontal="center"/>
    </xf>
    <xf numFmtId="0" fontId="15" fillId="0" borderId="21" xfId="0" applyFont="1" applyBorder="1" applyAlignment="1">
      <alignment horizontal="center"/>
    </xf>
    <xf numFmtId="4" fontId="16" fillId="0" borderId="0" xfId="0" applyNumberFormat="1" applyFont="1" applyAlignment="1">
      <alignment horizontal="center"/>
    </xf>
    <xf numFmtId="0" fontId="2" fillId="0" borderId="0" xfId="0" applyFont="1" applyAlignment="1">
      <alignment horizontal="center"/>
    </xf>
    <xf numFmtId="0" fontId="33" fillId="0" borderId="33" xfId="0" applyFont="1" applyBorder="1" applyAlignment="1">
      <alignment horizontal="left" vertical="center"/>
    </xf>
    <xf numFmtId="0" fontId="33" fillId="0" borderId="12" xfId="0" applyFont="1" applyBorder="1" applyAlignment="1">
      <alignment horizontal="left" vertical="center" wrapText="1"/>
    </xf>
    <xf numFmtId="0" fontId="5" fillId="0" borderId="12" xfId="0" applyFont="1" applyBorder="1" applyAlignment="1">
      <alignment horizontal="center" vertical="center"/>
    </xf>
    <xf numFmtId="168" fontId="5" fillId="0" borderId="12" xfId="0" applyNumberFormat="1" applyFont="1" applyBorder="1" applyAlignment="1">
      <alignment horizontal="right" vertical="center"/>
    </xf>
    <xf numFmtId="3" fontId="5" fillId="0" borderId="34" xfId="0" applyNumberFormat="1" applyFont="1" applyBorder="1" applyAlignment="1">
      <alignment horizontal="right" vertical="center"/>
    </xf>
    <xf numFmtId="4" fontId="34" fillId="0" borderId="33" xfId="0" applyNumberFormat="1" applyFont="1" applyBorder="1" applyAlignment="1">
      <alignment horizontal="left" vertical="center"/>
    </xf>
    <xf numFmtId="0" fontId="34" fillId="0" borderId="12" xfId="0" applyFont="1" applyBorder="1" applyAlignment="1">
      <alignment horizontal="left" vertical="center" wrapText="1"/>
    </xf>
    <xf numFmtId="0" fontId="35" fillId="0" borderId="12" xfId="0" applyFont="1" applyBorder="1" applyAlignment="1">
      <alignment horizontal="center" vertical="center" wrapText="1"/>
    </xf>
    <xf numFmtId="168" fontId="35" fillId="0" borderId="12" xfId="0" applyNumberFormat="1" applyFont="1" applyBorder="1" applyAlignment="1">
      <alignment horizontal="right" vertical="center"/>
    </xf>
    <xf numFmtId="0" fontId="10" fillId="7" borderId="0" xfId="0" applyFont="1" applyFill="1" applyAlignment="1">
      <alignment horizontal="center" vertical="center" wrapText="1"/>
    </xf>
    <xf numFmtId="3" fontId="6" fillId="7" borderId="0" xfId="0" applyNumberFormat="1" applyFont="1" applyFill="1" applyAlignment="1">
      <alignment horizontal="center" vertical="center"/>
    </xf>
    <xf numFmtId="0" fontId="3" fillId="7" borderId="0" xfId="0" applyFont="1" applyFill="1" applyAlignment="1">
      <alignment horizontal="center" vertical="center" wrapText="1"/>
    </xf>
    <xf numFmtId="3" fontId="13" fillId="7" borderId="25" xfId="0" applyNumberFormat="1" applyFont="1" applyFill="1" applyBorder="1" applyAlignment="1">
      <alignment horizontal="center" vertical="center" wrapText="1"/>
    </xf>
    <xf numFmtId="9" fontId="8" fillId="7" borderId="28" xfId="3" applyFont="1" applyFill="1" applyBorder="1" applyAlignment="1">
      <alignment horizontal="center" vertical="center"/>
    </xf>
    <xf numFmtId="3" fontId="2" fillId="7" borderId="0" xfId="0" applyNumberFormat="1" applyFont="1" applyFill="1" applyAlignment="1">
      <alignment vertical="center"/>
    </xf>
    <xf numFmtId="3" fontId="13" fillId="7" borderId="9" xfId="0" applyNumberFormat="1" applyFont="1" applyFill="1" applyBorder="1" applyAlignment="1">
      <alignment horizontal="center" vertical="center" wrapText="1"/>
    </xf>
    <xf numFmtId="3" fontId="8" fillId="7" borderId="11" xfId="5" applyNumberFormat="1" applyFont="1" applyFill="1" applyBorder="1" applyAlignment="1">
      <alignment vertical="center"/>
    </xf>
    <xf numFmtId="3" fontId="8" fillId="7" borderId="12" xfId="5" applyNumberFormat="1" applyFont="1" applyFill="1" applyBorder="1" applyAlignment="1">
      <alignment vertical="center"/>
    </xf>
    <xf numFmtId="3" fontId="18" fillId="7" borderId="12" xfId="5" applyNumberFormat="1" applyFont="1" applyFill="1" applyBorder="1" applyAlignment="1">
      <alignment vertical="center"/>
    </xf>
    <xf numFmtId="3" fontId="5" fillId="7" borderId="12" xfId="5" applyNumberFormat="1" applyFont="1" applyFill="1" applyBorder="1" applyAlignment="1">
      <alignment vertical="center"/>
    </xf>
    <xf numFmtId="173" fontId="35" fillId="7" borderId="12" xfId="5" applyNumberFormat="1" applyFont="1" applyFill="1" applyBorder="1" applyAlignment="1">
      <alignment vertical="center"/>
    </xf>
    <xf numFmtId="3" fontId="2" fillId="7" borderId="0" xfId="0" applyNumberFormat="1" applyFont="1" applyFill="1" applyAlignment="1">
      <alignment vertical="center" wrapText="1"/>
    </xf>
    <xf numFmtId="9" fontId="8" fillId="5" borderId="25" xfId="3" applyFont="1" applyFill="1" applyBorder="1" applyAlignment="1">
      <alignment horizontal="center" vertical="center"/>
    </xf>
    <xf numFmtId="3" fontId="8" fillId="7" borderId="12" xfId="1" applyNumberFormat="1" applyFont="1" applyFill="1" applyBorder="1" applyAlignment="1">
      <alignment vertical="center"/>
    </xf>
    <xf numFmtId="3" fontId="22" fillId="7" borderId="12" xfId="1" applyNumberFormat="1" applyFont="1" applyFill="1" applyBorder="1" applyAlignment="1">
      <alignment vertical="center"/>
    </xf>
    <xf numFmtId="3" fontId="18" fillId="7" borderId="12" xfId="1" applyNumberFormat="1" applyFont="1" applyFill="1" applyBorder="1" applyAlignment="1">
      <alignment vertical="center"/>
    </xf>
    <xf numFmtId="3" fontId="8" fillId="7" borderId="13" xfId="1" applyNumberFormat="1" applyFont="1" applyFill="1" applyBorder="1" applyAlignment="1">
      <alignment vertical="center"/>
    </xf>
    <xf numFmtId="3" fontId="8" fillId="7" borderId="13" xfId="1" applyNumberFormat="1" applyFont="1" applyFill="1" applyBorder="1" applyAlignment="1">
      <alignment horizontal="center"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5"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31" fillId="3" borderId="0" xfId="0" applyFont="1" applyFill="1" applyAlignment="1">
      <alignment horizontal="center" vertical="center" wrapText="1"/>
    </xf>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3" fillId="0" borderId="25" xfId="0" applyFont="1" applyBorder="1" applyAlignment="1">
      <alignment horizontal="center" vertical="center" wrapText="1"/>
    </xf>
    <xf numFmtId="0" fontId="15" fillId="0" borderId="28" xfId="0" applyFont="1" applyBorder="1" applyAlignment="1">
      <alignment horizontal="left" vertical="center" wrapText="1"/>
    </xf>
    <xf numFmtId="0" fontId="15" fillId="9" borderId="8" xfId="0" applyFont="1" applyFill="1" applyBorder="1" applyAlignment="1">
      <alignment horizontal="right" vertical="center"/>
    </xf>
    <xf numFmtId="0" fontId="15" fillId="9" borderId="21" xfId="0" applyFont="1" applyFill="1" applyBorder="1" applyAlignment="1">
      <alignment horizontal="right" vertical="center"/>
    </xf>
    <xf numFmtId="0" fontId="15" fillId="9" borderId="30" xfId="0" applyFont="1" applyFill="1" applyBorder="1" applyAlignment="1">
      <alignment horizontal="right" vertical="center"/>
    </xf>
    <xf numFmtId="4" fontId="5" fillId="0" borderId="1" xfId="0" applyNumberFormat="1" applyFont="1" applyBorder="1" applyAlignment="1">
      <alignment horizontal="center" vertical="center"/>
    </xf>
    <xf numFmtId="0" fontId="13" fillId="4" borderId="7"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4" fillId="0" borderId="9" xfId="0" applyFont="1" applyBorder="1" applyAlignment="1">
      <alignment horizontal="left" vertical="center" wrapText="1"/>
    </xf>
    <xf numFmtId="0" fontId="15" fillId="0" borderId="8" xfId="0" applyFont="1" applyBorder="1" applyAlignment="1">
      <alignment horizontal="left" vertic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13" fillId="0" borderId="9" xfId="0" applyFont="1" applyBorder="1" applyAlignment="1">
      <alignment horizontal="center" vertical="center" wrapText="1"/>
    </xf>
    <xf numFmtId="0" fontId="8" fillId="0" borderId="21" xfId="0" applyFont="1" applyBorder="1" applyAlignment="1">
      <alignment horizontal="left" vertical="center" wrapText="1"/>
    </xf>
    <xf numFmtId="0" fontId="30" fillId="8" borderId="0" xfId="0" applyFont="1" applyFill="1" applyAlignment="1">
      <alignment horizontal="center" vertical="center" wrapText="1"/>
    </xf>
    <xf numFmtId="0" fontId="32" fillId="3" borderId="0" xfId="0" applyFont="1" applyFill="1" applyAlignment="1">
      <alignment horizontal="center" vertical="center" wrapText="1"/>
    </xf>
    <xf numFmtId="0" fontId="5" fillId="0" borderId="0" xfId="0" applyFont="1" applyAlignment="1">
      <alignment horizontal="center" vertical="center"/>
    </xf>
    <xf numFmtId="0" fontId="14" fillId="5" borderId="8" xfId="0" applyFont="1" applyFill="1" applyBorder="1" applyAlignment="1">
      <alignment horizontal="right" vertical="center" wrapText="1"/>
    </xf>
    <xf numFmtId="0" fontId="14" fillId="5" borderId="21" xfId="0" applyFont="1" applyFill="1" applyBorder="1" applyAlignment="1">
      <alignment horizontal="right" vertical="center" wrapText="1"/>
    </xf>
    <xf numFmtId="0" fontId="14" fillId="5" borderId="32" xfId="0" applyFont="1" applyFill="1" applyBorder="1" applyAlignment="1">
      <alignment horizontal="right" vertical="center" wrapText="1"/>
    </xf>
    <xf numFmtId="0" fontId="15" fillId="4" borderId="7"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8" fillId="0" borderId="1" xfId="0" applyFont="1" applyBorder="1" applyAlignment="1">
      <alignment horizontal="center" vertical="center"/>
    </xf>
    <xf numFmtId="0" fontId="12" fillId="3" borderId="0" xfId="0" applyFont="1" applyFill="1" applyAlignment="1">
      <alignment horizontal="center" vertical="center" wrapText="1"/>
    </xf>
  </cellXfs>
  <cellStyles count="6">
    <cellStyle name="Milliers" xfId="1" builtinId="3"/>
    <cellStyle name="Milliers [0]" xfId="2" builtinId="6"/>
    <cellStyle name="Milliers 2" xfId="5" xr:uid="{01EA5216-2869-A34E-9265-F04BA21FCECB}"/>
    <cellStyle name="Normal" xfId="0" builtinId="0"/>
    <cellStyle name="Normal 2" xfId="4" xr:uid="{00000000-0005-0000-0000-000003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es%20documents\Diallo\SHELL_95\SHELMBA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sari"/>
      <sheetName val="Etude de Prix"/>
      <sheetName val="Etude_de_Prix1"/>
      <sheetName val="Etude_de_Prix"/>
      <sheetName val="Etude_de_Prix7"/>
      <sheetName val="Etude_de_Prix6"/>
      <sheetName val="Etude_de_Prix2"/>
      <sheetName val="Etude_de_Prix3"/>
      <sheetName val="Etude_de_Prix4"/>
      <sheetName val="Etude_de_Prix5"/>
      <sheetName val="Etude_de_Prix8"/>
      <sheetName val="Etude_de_Prix9"/>
      <sheetName val="Etude_de_Prix10"/>
      <sheetName val="Etude_de_Prix11"/>
      <sheetName val="Etude_de_Prix14"/>
      <sheetName val="Etude_de_Prix13"/>
      <sheetName val="Etude_de_Prix12"/>
      <sheetName val="Etude_de_Prix15"/>
      <sheetName val="Etude_de_Prix16"/>
      <sheetName val="Etude_de_Prix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2DAD1-EA8B-1047-AFA8-25A1C1A7585B}">
  <sheetPr>
    <tabColor theme="1"/>
  </sheetPr>
  <dimension ref="B2:K23"/>
  <sheetViews>
    <sheetView showGridLines="0" tabSelected="1" view="pageBreakPreview" zoomScaleNormal="100" zoomScaleSheetLayoutView="100" workbookViewId="0">
      <selection activeCell="G18" sqref="G18"/>
    </sheetView>
  </sheetViews>
  <sheetFormatPr baseColWidth="10" defaultColWidth="11.42578125" defaultRowHeight="17.25" x14ac:dyDescent="0.3"/>
  <cols>
    <col min="1" max="1" width="1.85546875" style="1" customWidth="1"/>
    <col min="2" max="2" width="7" style="202" customWidth="1"/>
    <col min="3" max="3" width="39.42578125" style="34" customWidth="1"/>
    <col min="4" max="4" width="7.140625" style="34" customWidth="1"/>
    <col min="5" max="5" width="8.42578125" style="35" customWidth="1"/>
    <col min="6" max="6" width="10.7109375" style="36" customWidth="1"/>
    <col min="7" max="7" width="22.5703125" style="37" customWidth="1"/>
    <col min="8" max="8" width="1.85546875" style="1" customWidth="1"/>
    <col min="9" max="9" width="22.85546875" style="1" customWidth="1"/>
    <col min="10" max="10" width="23.42578125" style="41" customWidth="1"/>
    <col min="11" max="11" width="23" style="1" customWidth="1"/>
    <col min="12" max="12" width="12.140625" style="1" customWidth="1"/>
    <col min="13" max="13" width="7.42578125" style="1" customWidth="1"/>
    <col min="14" max="16384" width="11.42578125" style="1"/>
  </cols>
  <sheetData>
    <row r="2" spans="2:10" ht="46.5" customHeight="1" x14ac:dyDescent="0.25">
      <c r="B2" s="231" t="s">
        <v>253</v>
      </c>
      <c r="C2" s="232"/>
      <c r="D2" s="232"/>
      <c r="E2" s="232"/>
      <c r="F2" s="232"/>
      <c r="G2" s="232"/>
    </row>
    <row r="3" spans="2:10" ht="11.25" customHeight="1" x14ac:dyDescent="0.3">
      <c r="B3" s="196"/>
      <c r="C3" s="42"/>
      <c r="D3" s="42"/>
      <c r="E3" s="42"/>
      <c r="F3" s="42"/>
      <c r="G3" s="42"/>
    </row>
    <row r="4" spans="2:10" ht="24.75" customHeight="1" x14ac:dyDescent="0.25">
      <c r="B4" s="234" t="s">
        <v>0</v>
      </c>
      <c r="C4" s="235"/>
      <c r="D4" s="235"/>
      <c r="E4" s="235"/>
      <c r="F4" s="235"/>
      <c r="G4" s="235"/>
    </row>
    <row r="5" spans="2:10" ht="24.75" customHeight="1" x14ac:dyDescent="0.25">
      <c r="B5" s="237"/>
      <c r="C5" s="238"/>
      <c r="D5" s="238"/>
      <c r="E5" s="238"/>
      <c r="F5" s="238"/>
      <c r="G5" s="238"/>
    </row>
    <row r="6" spans="2:10" ht="13.5" customHeight="1" x14ac:dyDescent="0.25">
      <c r="B6" s="194"/>
      <c r="C6" s="42"/>
      <c r="D6" s="42"/>
      <c r="E6" s="42"/>
      <c r="F6" s="42"/>
      <c r="G6" s="45"/>
    </row>
    <row r="7" spans="2:10" ht="29.25" customHeight="1" x14ac:dyDescent="0.25">
      <c r="B7" s="259" t="s">
        <v>293</v>
      </c>
      <c r="C7" s="259"/>
      <c r="D7" s="259"/>
      <c r="E7" s="259"/>
      <c r="F7" s="259"/>
      <c r="G7" s="259"/>
    </row>
    <row r="8" spans="2:10" ht="19.5" customHeight="1" x14ac:dyDescent="0.3">
      <c r="B8" s="197"/>
      <c r="C8" s="46"/>
      <c r="D8" s="46"/>
      <c r="E8" s="46"/>
      <c r="F8" s="46"/>
      <c r="G8" s="47"/>
    </row>
    <row r="9" spans="2:10" s="4" customFormat="1" ht="25.5" customHeight="1" x14ac:dyDescent="0.25">
      <c r="B9" s="241" t="s">
        <v>1</v>
      </c>
      <c r="C9" s="242"/>
      <c r="D9" s="242"/>
      <c r="E9" s="242"/>
      <c r="F9" s="242"/>
      <c r="G9" s="242"/>
      <c r="J9" s="48"/>
    </row>
    <row r="10" spans="2:10" s="6" customFormat="1" ht="15.75" customHeight="1" x14ac:dyDescent="0.2">
      <c r="B10" s="195" t="s">
        <v>7</v>
      </c>
      <c r="C10" s="257" t="s">
        <v>3</v>
      </c>
      <c r="D10" s="257"/>
      <c r="E10" s="257"/>
      <c r="F10" s="51" t="s">
        <v>4</v>
      </c>
      <c r="G10" s="52" t="s">
        <v>5</v>
      </c>
      <c r="J10" s="53"/>
    </row>
    <row r="11" spans="2:10" s="6" customFormat="1" ht="15.75" customHeight="1" x14ac:dyDescent="0.2">
      <c r="B11" s="198"/>
      <c r="C11" s="258"/>
      <c r="D11" s="258"/>
      <c r="E11" s="258"/>
      <c r="F11" s="54"/>
      <c r="G11" s="55"/>
      <c r="I11" s="6" t="s">
        <v>12</v>
      </c>
      <c r="J11" s="53"/>
    </row>
    <row r="12" spans="2:10" s="6" customFormat="1" ht="22.5" customHeight="1" x14ac:dyDescent="0.25">
      <c r="B12" s="199" t="s">
        <v>240</v>
      </c>
      <c r="C12" s="253" t="s">
        <v>341</v>
      </c>
      <c r="D12" s="253"/>
      <c r="E12" s="253"/>
      <c r="F12" s="56"/>
      <c r="G12" s="57"/>
      <c r="J12" s="53"/>
    </row>
    <row r="13" spans="2:10" s="6" customFormat="1" ht="22.5" customHeight="1" x14ac:dyDescent="0.25">
      <c r="B13" s="199" t="s">
        <v>241</v>
      </c>
      <c r="C13" s="253" t="s">
        <v>280</v>
      </c>
      <c r="D13" s="253"/>
      <c r="E13" s="253"/>
      <c r="F13" s="56"/>
      <c r="G13" s="57"/>
      <c r="J13" s="53"/>
    </row>
    <row r="14" spans="2:10" s="6" customFormat="1" ht="22.5" customHeight="1" x14ac:dyDescent="0.25">
      <c r="B14" s="199" t="s">
        <v>294</v>
      </c>
      <c r="C14" s="253" t="s">
        <v>281</v>
      </c>
      <c r="D14" s="253"/>
      <c r="E14" s="253"/>
      <c r="F14" s="56"/>
      <c r="G14" s="57"/>
      <c r="J14" s="53"/>
    </row>
    <row r="15" spans="2:10" s="6" customFormat="1" ht="22.5" customHeight="1" x14ac:dyDescent="0.25">
      <c r="B15" s="199" t="s">
        <v>295</v>
      </c>
      <c r="C15" s="253" t="s">
        <v>251</v>
      </c>
      <c r="D15" s="253"/>
      <c r="E15" s="253"/>
      <c r="F15" s="56"/>
      <c r="G15" s="57"/>
      <c r="J15" s="53"/>
    </row>
    <row r="16" spans="2:10" s="6" customFormat="1" ht="30" customHeight="1" x14ac:dyDescent="0.25">
      <c r="B16" s="199" t="s">
        <v>365</v>
      </c>
      <c r="C16" s="253" t="s">
        <v>243</v>
      </c>
      <c r="D16" s="253"/>
      <c r="E16" s="253"/>
      <c r="F16" s="56"/>
      <c r="G16" s="57"/>
      <c r="J16" s="53"/>
    </row>
    <row r="17" spans="2:11" ht="12" customHeight="1" x14ac:dyDescent="0.25">
      <c r="B17" s="200"/>
      <c r="C17" s="58"/>
      <c r="D17" s="58"/>
      <c r="E17" s="58"/>
      <c r="F17" s="59"/>
      <c r="G17" s="60"/>
    </row>
    <row r="18" spans="2:11" x14ac:dyDescent="0.25">
      <c r="B18" s="254" t="s">
        <v>6</v>
      </c>
      <c r="C18" s="255"/>
      <c r="D18" s="255"/>
      <c r="E18" s="255"/>
      <c r="F18" s="256"/>
      <c r="G18" s="61"/>
      <c r="K18" s="62"/>
    </row>
    <row r="19" spans="2:11" s="8" customFormat="1" ht="18" x14ac:dyDescent="0.2">
      <c r="B19" s="201"/>
      <c r="C19" s="63"/>
      <c r="D19" s="64"/>
      <c r="E19" s="65"/>
      <c r="F19" s="66"/>
      <c r="G19" s="67"/>
      <c r="J19" s="68"/>
    </row>
    <row r="20" spans="2:11" x14ac:dyDescent="0.3">
      <c r="C20" s="1"/>
      <c r="D20" s="1"/>
      <c r="E20" s="1"/>
      <c r="F20" s="19"/>
      <c r="G20" s="69"/>
    </row>
    <row r="21" spans="2:11" x14ac:dyDescent="0.3">
      <c r="C21" s="1"/>
      <c r="D21" s="1"/>
      <c r="E21" s="1"/>
      <c r="F21" s="19"/>
      <c r="G21" s="19"/>
    </row>
    <row r="22" spans="2:11" x14ac:dyDescent="0.3">
      <c r="C22" s="1"/>
      <c r="D22" s="1"/>
      <c r="E22" s="1"/>
      <c r="F22" s="19"/>
      <c r="G22" s="19"/>
    </row>
    <row r="23" spans="2:11" x14ac:dyDescent="0.3">
      <c r="C23" s="1"/>
    </row>
  </sheetData>
  <mergeCells count="13">
    <mergeCell ref="B9:G9"/>
    <mergeCell ref="B2:G2"/>
    <mergeCell ref="B4:G4"/>
    <mergeCell ref="B5:G5"/>
    <mergeCell ref="B7:G7"/>
    <mergeCell ref="C14:E14"/>
    <mergeCell ref="C15:E15"/>
    <mergeCell ref="C16:E16"/>
    <mergeCell ref="B18:F18"/>
    <mergeCell ref="C10:E10"/>
    <mergeCell ref="C11:E11"/>
    <mergeCell ref="C13:E13"/>
    <mergeCell ref="C12:E12"/>
  </mergeCells>
  <pageMargins left="0.70866141732283472" right="0.70866141732283472" top="1.1417322834645669" bottom="0.74803149606299213" header="0.31496062992125984" footer="0.31496062992125984"/>
  <pageSetup scale="75" orientation="portrait" r:id="rId1"/>
  <headerFooter>
    <oddHeader>&amp;L&amp;G&amp;R&amp;G</oddHeader>
    <oddFooter>&amp;L&amp;"Arial,Normal"&amp;10DSSR-DPGF-lot n°01-maison d'hébergement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244AB-503E-4688-AE68-758E096C8A02}">
  <dimension ref="B1:J37"/>
  <sheetViews>
    <sheetView view="pageBreakPreview" topLeftCell="A3" zoomScale="96" zoomScaleNormal="100" zoomScaleSheetLayoutView="96" workbookViewId="0">
      <selection activeCell="G30" sqref="G30"/>
    </sheetView>
  </sheetViews>
  <sheetFormatPr baseColWidth="10" defaultColWidth="11.42578125" defaultRowHeight="17.25" x14ac:dyDescent="0.25"/>
  <cols>
    <col min="1" max="1" width="1.7109375" style="1" customWidth="1"/>
    <col min="2" max="2" width="6" style="16" customWidth="1"/>
    <col min="3" max="3" width="44" style="34" customWidth="1"/>
    <col min="4" max="4" width="7.7109375" style="34" customWidth="1"/>
    <col min="5" max="5" width="11.42578125" style="35"/>
    <col min="6" max="6" width="15.28515625" style="36" customWidth="1"/>
    <col min="7" max="7" width="22.42578125" style="37" customWidth="1"/>
    <col min="8" max="8" width="1.7109375" style="1" customWidth="1"/>
    <col min="9" max="9" width="22.7109375" style="1" customWidth="1"/>
    <col min="10" max="10" width="23.42578125" style="41" customWidth="1"/>
    <col min="11" max="11" width="23" style="1" customWidth="1"/>
    <col min="12" max="12" width="9.42578125" style="1" customWidth="1"/>
    <col min="13" max="13" width="7.42578125" style="1" customWidth="1"/>
    <col min="14" max="16384" width="11.42578125" style="1"/>
  </cols>
  <sheetData>
    <row r="1" spans="2:10" ht="57" customHeight="1" x14ac:dyDescent="0.25">
      <c r="B1" s="231" t="s">
        <v>409</v>
      </c>
      <c r="C1" s="232"/>
      <c r="D1" s="232"/>
      <c r="E1" s="232"/>
      <c r="F1" s="232"/>
      <c r="G1" s="233"/>
    </row>
    <row r="2" spans="2:10" ht="11.25" customHeight="1" x14ac:dyDescent="0.25">
      <c r="B2" s="44"/>
      <c r="C2" s="42"/>
      <c r="D2" s="42"/>
      <c r="E2" s="42"/>
      <c r="F2" s="42"/>
      <c r="G2" s="43"/>
    </row>
    <row r="3" spans="2:10" ht="18" x14ac:dyDescent="0.25">
      <c r="B3" s="234" t="s">
        <v>0</v>
      </c>
      <c r="C3" s="235"/>
      <c r="D3" s="235"/>
      <c r="E3" s="235"/>
      <c r="F3" s="235"/>
      <c r="G3" s="236"/>
    </row>
    <row r="4" spans="2:10" ht="18" x14ac:dyDescent="0.25">
      <c r="B4" s="237"/>
      <c r="C4" s="238"/>
      <c r="D4" s="238"/>
      <c r="E4" s="238"/>
      <c r="F4" s="238"/>
      <c r="G4" s="239"/>
    </row>
    <row r="5" spans="2:10" s="8" customFormat="1" ht="18" x14ac:dyDescent="0.25">
      <c r="B5" s="10"/>
      <c r="C5" s="11"/>
      <c r="D5" s="12"/>
      <c r="E5" s="13"/>
      <c r="F5" s="14"/>
      <c r="G5" s="15"/>
      <c r="J5" s="68"/>
    </row>
    <row r="6" spans="2:10" s="8" customFormat="1" ht="18" x14ac:dyDescent="0.25">
      <c r="B6" s="260" t="s">
        <v>364</v>
      </c>
      <c r="C6" s="260"/>
      <c r="D6" s="260"/>
      <c r="E6" s="260"/>
      <c r="F6" s="260"/>
      <c r="G6" s="260"/>
      <c r="J6" s="68"/>
    </row>
    <row r="7" spans="2:10" ht="13.5" customHeight="1" x14ac:dyDescent="0.25">
      <c r="B7" s="3"/>
      <c r="C7" s="3"/>
      <c r="D7" s="3"/>
      <c r="E7" s="3"/>
      <c r="F7" s="3"/>
      <c r="G7" s="3"/>
    </row>
    <row r="8" spans="2:10" ht="18" customHeight="1" x14ac:dyDescent="0.25">
      <c r="B8" s="241" t="s">
        <v>244</v>
      </c>
      <c r="C8" s="242"/>
      <c r="D8" s="242"/>
      <c r="E8" s="242"/>
      <c r="F8" s="242"/>
      <c r="G8" s="243"/>
    </row>
    <row r="9" spans="2:10" ht="18" customHeight="1" x14ac:dyDescent="0.25">
      <c r="B9" s="160" t="s">
        <v>2</v>
      </c>
      <c r="C9" s="244" t="s">
        <v>245</v>
      </c>
      <c r="D9" s="244"/>
      <c r="E9" s="244"/>
      <c r="F9" s="161" t="s">
        <v>4</v>
      </c>
      <c r="G9" s="162" t="s">
        <v>5</v>
      </c>
    </row>
    <row r="10" spans="2:10" ht="21" customHeight="1" thickBot="1" x14ac:dyDescent="0.3">
      <c r="B10" s="163" t="s">
        <v>339</v>
      </c>
      <c r="C10" s="245" t="str">
        <f>C15</f>
        <v>FRAIS GENERAUX</v>
      </c>
      <c r="D10" s="245"/>
      <c r="E10" s="245"/>
      <c r="F10" s="164" t="e">
        <f>G10/G11</f>
        <v>#DIV/0!</v>
      </c>
      <c r="G10" s="165">
        <f>G30</f>
        <v>0</v>
      </c>
    </row>
    <row r="11" spans="2:10" ht="18" customHeight="1" thickBot="1" x14ac:dyDescent="0.3">
      <c r="B11" s="246" t="s">
        <v>340</v>
      </c>
      <c r="C11" s="247"/>
      <c r="D11" s="247"/>
      <c r="E11" s="248"/>
      <c r="F11" s="166" t="e">
        <f>SUM(F10:F10)</f>
        <v>#DIV/0!</v>
      </c>
      <c r="G11" s="193">
        <f>SUM(G10:G10)</f>
        <v>0</v>
      </c>
    </row>
    <row r="12" spans="2:10" x14ac:dyDescent="0.25">
      <c r="C12" s="17"/>
      <c r="D12" s="1"/>
      <c r="E12" s="18"/>
      <c r="F12" s="19"/>
      <c r="G12" s="168"/>
      <c r="J12" s="181"/>
    </row>
    <row r="13" spans="2:10" s="6" customFormat="1" ht="19.5" customHeight="1" x14ac:dyDescent="0.25">
      <c r="B13" s="49" t="s">
        <v>7</v>
      </c>
      <c r="C13" s="50" t="s">
        <v>8</v>
      </c>
      <c r="D13" s="50" t="s">
        <v>9</v>
      </c>
      <c r="E13" s="169" t="s">
        <v>10</v>
      </c>
      <c r="F13" s="170" t="s">
        <v>11</v>
      </c>
      <c r="G13" s="52" t="s">
        <v>5</v>
      </c>
      <c r="J13" s="53"/>
    </row>
    <row r="14" spans="2:10" s="6" customFormat="1" ht="14.25" customHeight="1" thickBot="1" x14ac:dyDescent="0.3">
      <c r="B14" s="249"/>
      <c r="C14" s="249"/>
      <c r="D14" s="249"/>
      <c r="E14" s="249"/>
      <c r="F14" s="249"/>
      <c r="G14" s="249"/>
      <c r="J14" s="53"/>
    </row>
    <row r="15" spans="2:10" s="8" customFormat="1" ht="21" customHeight="1" thickBot="1" x14ac:dyDescent="0.3">
      <c r="B15" s="171" t="s">
        <v>339</v>
      </c>
      <c r="C15" s="250" t="s">
        <v>341</v>
      </c>
      <c r="D15" s="251"/>
      <c r="E15" s="251"/>
      <c r="F15" s="251"/>
      <c r="G15" s="252"/>
      <c r="J15" s="68"/>
    </row>
    <row r="16" spans="2:10" x14ac:dyDescent="0.25">
      <c r="B16" s="182" t="s">
        <v>342</v>
      </c>
      <c r="C16" s="183" t="s">
        <v>343</v>
      </c>
      <c r="D16" s="183"/>
      <c r="E16" s="184"/>
      <c r="F16" s="185"/>
      <c r="G16" s="76"/>
    </row>
    <row r="17" spans="2:10" x14ac:dyDescent="0.25">
      <c r="B17" s="186" t="s">
        <v>344</v>
      </c>
      <c r="C17" s="92" t="s">
        <v>345</v>
      </c>
      <c r="D17" s="85" t="s">
        <v>346</v>
      </c>
      <c r="E17" s="86">
        <v>1</v>
      </c>
      <c r="F17" s="220"/>
      <c r="G17" s="88"/>
    </row>
    <row r="18" spans="2:10" x14ac:dyDescent="0.25">
      <c r="B18" s="186" t="s">
        <v>347</v>
      </c>
      <c r="C18" s="92" t="s">
        <v>348</v>
      </c>
      <c r="D18" s="85" t="s">
        <v>346</v>
      </c>
      <c r="E18" s="86">
        <v>1</v>
      </c>
      <c r="F18" s="220"/>
      <c r="G18" s="88"/>
    </row>
    <row r="19" spans="2:10" ht="13.5" customHeight="1" x14ac:dyDescent="0.25">
      <c r="B19" s="91"/>
      <c r="C19" s="96" t="s">
        <v>12</v>
      </c>
      <c r="D19" s="85"/>
      <c r="E19" s="86"/>
      <c r="F19" s="220"/>
      <c r="G19" s="88"/>
    </row>
    <row r="20" spans="2:10" x14ac:dyDescent="0.25">
      <c r="B20" s="187" t="s">
        <v>349</v>
      </c>
      <c r="C20" s="116" t="s">
        <v>350</v>
      </c>
      <c r="D20" s="85"/>
      <c r="E20" s="86"/>
      <c r="F20" s="220"/>
      <c r="G20" s="88"/>
    </row>
    <row r="21" spans="2:10" ht="25.5" x14ac:dyDescent="0.25">
      <c r="B21" s="186" t="s">
        <v>351</v>
      </c>
      <c r="C21" s="92" t="s">
        <v>402</v>
      </c>
      <c r="D21" s="85" t="s">
        <v>346</v>
      </c>
      <c r="E21" s="86">
        <v>1</v>
      </c>
      <c r="F21" s="220"/>
      <c r="G21" s="88"/>
    </row>
    <row r="22" spans="2:10" x14ac:dyDescent="0.25">
      <c r="B22" s="186" t="s">
        <v>352</v>
      </c>
      <c r="C22" s="92" t="s">
        <v>353</v>
      </c>
      <c r="D22" s="85" t="s">
        <v>346</v>
      </c>
      <c r="E22" s="86">
        <v>1</v>
      </c>
      <c r="F22" s="220"/>
      <c r="G22" s="88"/>
    </row>
    <row r="23" spans="2:10" ht="12.75" customHeight="1" x14ac:dyDescent="0.25">
      <c r="B23" s="91"/>
      <c r="C23" s="96"/>
      <c r="D23" s="85"/>
      <c r="E23" s="86"/>
      <c r="F23" s="220"/>
      <c r="G23" s="88"/>
    </row>
    <row r="24" spans="2:10" x14ac:dyDescent="0.25">
      <c r="B24" s="187" t="s">
        <v>354</v>
      </c>
      <c r="C24" s="116" t="s">
        <v>355</v>
      </c>
      <c r="D24" s="85"/>
      <c r="E24" s="86"/>
      <c r="F24" s="220"/>
      <c r="G24" s="88"/>
    </row>
    <row r="25" spans="2:10" ht="25.5" x14ac:dyDescent="0.25">
      <c r="B25" s="186" t="s">
        <v>356</v>
      </c>
      <c r="C25" s="92" t="s">
        <v>357</v>
      </c>
      <c r="D25" s="85" t="s">
        <v>346</v>
      </c>
      <c r="E25" s="86">
        <v>1</v>
      </c>
      <c r="F25" s="220"/>
      <c r="G25" s="88"/>
    </row>
    <row r="26" spans="2:10" ht="12" customHeight="1" x14ac:dyDescent="0.25">
      <c r="B26" s="91"/>
      <c r="C26" s="96"/>
      <c r="D26" s="85"/>
      <c r="E26" s="86"/>
      <c r="F26" s="220"/>
      <c r="G26" s="88"/>
    </row>
    <row r="27" spans="2:10" x14ac:dyDescent="0.25">
      <c r="B27" s="187" t="s">
        <v>358</v>
      </c>
      <c r="C27" s="116" t="s">
        <v>359</v>
      </c>
      <c r="D27" s="85"/>
      <c r="E27" s="86"/>
      <c r="F27" s="220"/>
      <c r="G27" s="88"/>
      <c r="J27" s="20"/>
    </row>
    <row r="28" spans="2:10" x14ac:dyDescent="0.25">
      <c r="B28" s="186" t="s">
        <v>360</v>
      </c>
      <c r="C28" s="92" t="s">
        <v>361</v>
      </c>
      <c r="D28" s="85" t="s">
        <v>346</v>
      </c>
      <c r="E28" s="86">
        <v>1</v>
      </c>
      <c r="F28" s="220"/>
      <c r="G28" s="88"/>
    </row>
    <row r="29" spans="2:10" ht="18" thickBot="1" x14ac:dyDescent="0.3">
      <c r="B29" s="188" t="s">
        <v>12</v>
      </c>
      <c r="C29" s="189" t="s">
        <v>12</v>
      </c>
      <c r="D29" s="190"/>
      <c r="E29" s="191"/>
      <c r="F29" s="192"/>
      <c r="G29" s="88"/>
    </row>
    <row r="30" spans="2:10" ht="18" thickBot="1" x14ac:dyDescent="0.3">
      <c r="B30" s="262" t="s">
        <v>362</v>
      </c>
      <c r="C30" s="263" t="s">
        <v>363</v>
      </c>
      <c r="D30" s="263"/>
      <c r="E30" s="263"/>
      <c r="F30" s="264"/>
      <c r="G30" s="106"/>
      <c r="I30" s="19"/>
    </row>
    <row r="31" spans="2:10" ht="11.25" customHeight="1" x14ac:dyDescent="0.25">
      <c r="B31" s="261"/>
      <c r="C31" s="261"/>
      <c r="D31" s="261"/>
      <c r="E31" s="261"/>
      <c r="F31" s="261"/>
      <c r="G31" s="261"/>
    </row>
    <row r="32" spans="2:10" x14ac:dyDescent="0.25">
      <c r="C32" s="1"/>
      <c r="D32" s="1"/>
      <c r="E32" s="1"/>
      <c r="F32" s="19"/>
      <c r="G32" s="19"/>
    </row>
    <row r="33" spans="3:7" x14ac:dyDescent="0.25">
      <c r="C33" s="1"/>
      <c r="D33" s="1"/>
      <c r="E33" s="1"/>
      <c r="F33" s="19"/>
      <c r="G33" s="19"/>
    </row>
    <row r="34" spans="3:7" x14ac:dyDescent="0.25">
      <c r="C34" s="1"/>
      <c r="D34" s="1"/>
      <c r="E34" s="1"/>
      <c r="F34" s="19"/>
      <c r="G34" s="19"/>
    </row>
    <row r="35" spans="3:7" x14ac:dyDescent="0.25">
      <c r="C35" s="1"/>
      <c r="D35" s="1"/>
      <c r="E35" s="1"/>
      <c r="F35" s="19"/>
      <c r="G35" s="19"/>
    </row>
    <row r="36" spans="3:7" x14ac:dyDescent="0.25">
      <c r="C36" s="1"/>
      <c r="D36" s="1"/>
      <c r="E36" s="1"/>
      <c r="F36" s="19"/>
      <c r="G36" s="19"/>
    </row>
    <row r="37" spans="3:7" x14ac:dyDescent="0.25">
      <c r="C37" s="1"/>
    </row>
  </sheetData>
  <mergeCells count="12">
    <mergeCell ref="B31:G31"/>
    <mergeCell ref="C9:E9"/>
    <mergeCell ref="C10:E10"/>
    <mergeCell ref="B11:E11"/>
    <mergeCell ref="B14:G14"/>
    <mergeCell ref="C15:G15"/>
    <mergeCell ref="B30:F30"/>
    <mergeCell ref="B1:G1"/>
    <mergeCell ref="B3:G3"/>
    <mergeCell ref="B4:G4"/>
    <mergeCell ref="B6:G6"/>
    <mergeCell ref="B8:G8"/>
  </mergeCells>
  <pageMargins left="0.7" right="0.7" top="0.75" bottom="0.75" header="0.3" footer="0.3"/>
  <pageSetup paperSize="9" scale="8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60"/>
  <sheetViews>
    <sheetView showGridLines="0" view="pageBreakPreview" topLeftCell="A246" zoomScale="89" zoomScaleNormal="84" zoomScaleSheetLayoutView="89" workbookViewId="0">
      <selection activeCell="G270" sqref="G270"/>
    </sheetView>
  </sheetViews>
  <sheetFormatPr baseColWidth="10" defaultColWidth="11.42578125" defaultRowHeight="17.25" x14ac:dyDescent="0.25"/>
  <cols>
    <col min="1" max="1" width="1.85546875" style="1" customWidth="1"/>
    <col min="2" max="2" width="8.85546875" style="16" customWidth="1"/>
    <col min="3" max="3" width="47.28515625" style="34" customWidth="1"/>
    <col min="4" max="4" width="6.85546875" style="34" customWidth="1"/>
    <col min="5" max="5" width="8.85546875" style="35" bestFit="1" customWidth="1"/>
    <col min="6" max="6" width="15.28515625" style="36" customWidth="1"/>
    <col min="7" max="7" width="22.42578125" style="37" customWidth="1"/>
    <col min="8" max="8" width="1.85546875" style="1" customWidth="1"/>
    <col min="9" max="9" width="22.85546875" style="1" customWidth="1"/>
    <col min="10" max="10" width="23.42578125" style="2" customWidth="1"/>
    <col min="11" max="11" width="23" style="1" customWidth="1"/>
    <col min="12" max="12" width="9.42578125" style="1" customWidth="1"/>
    <col min="13" max="13" width="7.42578125" style="1" customWidth="1"/>
    <col min="14" max="16384" width="11.42578125" style="1"/>
  </cols>
  <sheetData>
    <row r="1" spans="2:10" ht="44.25" customHeight="1" x14ac:dyDescent="0.25">
      <c r="B1" s="231" t="s">
        <v>409</v>
      </c>
      <c r="C1" s="232"/>
      <c r="D1" s="232"/>
      <c r="E1" s="232"/>
      <c r="F1" s="232"/>
      <c r="G1" s="233"/>
    </row>
    <row r="2" spans="2:10" ht="11.25" customHeight="1" x14ac:dyDescent="0.25">
      <c r="B2" s="44"/>
      <c r="C2" s="42"/>
      <c r="D2" s="42"/>
      <c r="E2" s="42"/>
      <c r="F2" s="42"/>
      <c r="G2" s="43"/>
    </row>
    <row r="3" spans="2:10" ht="24.75" customHeight="1" x14ac:dyDescent="0.25">
      <c r="B3" s="234" t="s">
        <v>0</v>
      </c>
      <c r="C3" s="235"/>
      <c r="D3" s="235"/>
      <c r="E3" s="235"/>
      <c r="F3" s="235"/>
      <c r="G3" s="236"/>
    </row>
    <row r="4" spans="2:10" ht="24.75" customHeight="1" x14ac:dyDescent="0.25">
      <c r="B4" s="237"/>
      <c r="C4" s="238"/>
      <c r="D4" s="238"/>
      <c r="E4" s="238"/>
      <c r="F4" s="238"/>
      <c r="G4" s="239"/>
    </row>
    <row r="5" spans="2:10" ht="13.5" customHeight="1" x14ac:dyDescent="0.25">
      <c r="B5" s="10"/>
      <c r="C5" s="11"/>
      <c r="D5" s="12"/>
      <c r="E5" s="13"/>
      <c r="F5" s="14"/>
      <c r="G5" s="15"/>
    </row>
    <row r="6" spans="2:10" ht="31.5" customHeight="1" x14ac:dyDescent="0.25">
      <c r="B6" s="240" t="s">
        <v>335</v>
      </c>
      <c r="C6" s="240"/>
      <c r="D6" s="240"/>
      <c r="E6" s="240"/>
      <c r="F6" s="240"/>
      <c r="G6" s="240"/>
    </row>
    <row r="7" spans="2:10" ht="19.5" customHeight="1" x14ac:dyDescent="0.25">
      <c r="B7" s="3"/>
      <c r="C7" s="3"/>
      <c r="D7" s="3"/>
      <c r="E7" s="3"/>
      <c r="F7" s="3"/>
      <c r="G7" s="3"/>
    </row>
    <row r="8" spans="2:10" s="4" customFormat="1" ht="25.5" customHeight="1" x14ac:dyDescent="0.25">
      <c r="B8" s="241" t="s">
        <v>244</v>
      </c>
      <c r="C8" s="242"/>
      <c r="D8" s="242"/>
      <c r="E8" s="242"/>
      <c r="F8" s="242"/>
      <c r="G8" s="243"/>
      <c r="J8" s="5"/>
    </row>
    <row r="9" spans="2:10" s="6" customFormat="1" ht="15.75" customHeight="1" x14ac:dyDescent="0.25">
      <c r="B9" s="160" t="s">
        <v>2</v>
      </c>
      <c r="C9" s="244" t="s">
        <v>245</v>
      </c>
      <c r="D9" s="244"/>
      <c r="E9" s="244"/>
      <c r="F9" s="161" t="s">
        <v>4</v>
      </c>
      <c r="G9" s="162" t="s">
        <v>5</v>
      </c>
      <c r="J9" s="7"/>
    </row>
    <row r="10" spans="2:10" ht="23.25" customHeight="1" x14ac:dyDescent="0.25">
      <c r="B10" s="163" t="str">
        <f>+B18</f>
        <v>2.</v>
      </c>
      <c r="C10" s="245" t="str">
        <f>+C18</f>
        <v>GROS-ŒUVRE - REVÊTEMENT</v>
      </c>
      <c r="D10" s="245"/>
      <c r="E10" s="245"/>
      <c r="F10" s="164" t="e">
        <f>G10/G14</f>
        <v>#DIV/0!</v>
      </c>
      <c r="G10" s="165">
        <f>+G106</f>
        <v>0</v>
      </c>
    </row>
    <row r="11" spans="2:10" ht="20.25" customHeight="1" x14ac:dyDescent="0.25">
      <c r="B11" s="163" t="str">
        <f>+B108</f>
        <v>3.</v>
      </c>
      <c r="C11" s="245" t="str">
        <f>+C108</f>
        <v>TOITURE - PLAFONNAGE &amp; ETANCHEITE</v>
      </c>
      <c r="D11" s="245"/>
      <c r="E11" s="245"/>
      <c r="F11" s="164" t="e">
        <f>G11/G14</f>
        <v>#DIV/0!</v>
      </c>
      <c r="G11" s="165">
        <f>+G126</f>
        <v>0</v>
      </c>
    </row>
    <row r="12" spans="2:10" ht="24" customHeight="1" x14ac:dyDescent="0.25">
      <c r="B12" s="163" t="str">
        <f>+B128</f>
        <v>4.</v>
      </c>
      <c r="C12" s="245" t="str">
        <f>+C128</f>
        <v xml:space="preserve">SECOND ŒUVRE </v>
      </c>
      <c r="D12" s="245"/>
      <c r="E12" s="245"/>
      <c r="F12" s="164" t="e">
        <f>G12/G14</f>
        <v>#DIV/0!</v>
      </c>
      <c r="G12" s="165">
        <f>+G174</f>
        <v>0</v>
      </c>
    </row>
    <row r="13" spans="2:10" ht="24" customHeight="1" thickBot="1" x14ac:dyDescent="0.3">
      <c r="B13" s="163" t="str">
        <f>+B176</f>
        <v>5.</v>
      </c>
      <c r="C13" s="245" t="str">
        <f>+C176</f>
        <v>LOTS TECHNIQUES</v>
      </c>
      <c r="D13" s="245"/>
      <c r="E13" s="245"/>
      <c r="F13" s="164" t="e">
        <f>G13/G14</f>
        <v>#DIV/0!</v>
      </c>
      <c r="G13" s="165">
        <f>+G259</f>
        <v>0</v>
      </c>
    </row>
    <row r="14" spans="2:10" ht="18.75" thickBot="1" x14ac:dyDescent="0.3">
      <c r="B14" s="246" t="s">
        <v>246</v>
      </c>
      <c r="C14" s="247" t="s">
        <v>6</v>
      </c>
      <c r="D14" s="247"/>
      <c r="E14" s="248"/>
      <c r="F14" s="166" t="e">
        <f>SUM(F10:F13)</f>
        <v>#DIV/0!</v>
      </c>
      <c r="G14" s="167">
        <f>SUM(G10:G13)</f>
        <v>0</v>
      </c>
    </row>
    <row r="15" spans="2:10" s="8" customFormat="1" ht="18" x14ac:dyDescent="0.25">
      <c r="B15" s="16"/>
      <c r="C15" s="17"/>
      <c r="D15" s="1"/>
      <c r="E15" s="18"/>
      <c r="F15" s="19"/>
      <c r="G15" s="168"/>
      <c r="J15" s="9"/>
    </row>
    <row r="16" spans="2:10" s="6" customFormat="1" ht="19.5" customHeight="1" x14ac:dyDescent="0.25">
      <c r="B16" s="49" t="s">
        <v>7</v>
      </c>
      <c r="C16" s="50" t="s">
        <v>8</v>
      </c>
      <c r="D16" s="50" t="s">
        <v>9</v>
      </c>
      <c r="E16" s="169" t="s">
        <v>10</v>
      </c>
      <c r="F16" s="170" t="s">
        <v>11</v>
      </c>
      <c r="G16" s="52" t="s">
        <v>5</v>
      </c>
      <c r="J16" s="7"/>
    </row>
    <row r="17" spans="2:10" s="6" customFormat="1" ht="14.25" customHeight="1" thickBot="1" x14ac:dyDescent="0.3">
      <c r="B17" s="249"/>
      <c r="C17" s="249"/>
      <c r="D17" s="249"/>
      <c r="E17" s="249"/>
      <c r="F17" s="249"/>
      <c r="G17" s="249"/>
      <c r="J17" s="7"/>
    </row>
    <row r="18" spans="2:10" s="8" customFormat="1" ht="20.25" customHeight="1" thickBot="1" x14ac:dyDescent="0.3">
      <c r="B18" s="70" t="s">
        <v>13</v>
      </c>
      <c r="C18" s="265" t="s">
        <v>14</v>
      </c>
      <c r="D18" s="266"/>
      <c r="E18" s="266"/>
      <c r="F18" s="266"/>
      <c r="G18" s="267"/>
      <c r="J18" s="9"/>
    </row>
    <row r="19" spans="2:10" ht="15.75" customHeight="1" x14ac:dyDescent="0.25">
      <c r="B19" s="71"/>
      <c r="C19" s="72"/>
      <c r="D19" s="73"/>
      <c r="E19" s="74"/>
      <c r="F19" s="75"/>
      <c r="G19" s="76"/>
    </row>
    <row r="20" spans="2:10" x14ac:dyDescent="0.25">
      <c r="B20" s="77" t="s">
        <v>15</v>
      </c>
      <c r="C20" s="78" t="s">
        <v>16</v>
      </c>
      <c r="D20" s="79"/>
      <c r="E20" s="80"/>
      <c r="F20" s="81"/>
      <c r="G20" s="82"/>
    </row>
    <row r="21" spans="2:10" x14ac:dyDescent="0.25">
      <c r="B21" s="83" t="s">
        <v>17</v>
      </c>
      <c r="C21" s="84" t="s">
        <v>18</v>
      </c>
      <c r="D21" s="85"/>
      <c r="E21" s="86"/>
      <c r="F21" s="87"/>
      <c r="G21" s="88"/>
    </row>
    <row r="22" spans="2:10" x14ac:dyDescent="0.25">
      <c r="B22" s="89" t="s">
        <v>19</v>
      </c>
      <c r="C22" s="90" t="s">
        <v>20</v>
      </c>
      <c r="D22" s="85"/>
      <c r="E22" s="86"/>
      <c r="F22" s="87"/>
      <c r="G22" s="88"/>
    </row>
    <row r="23" spans="2:10" ht="25.5" x14ac:dyDescent="0.25">
      <c r="B23" s="91" t="s">
        <v>21</v>
      </c>
      <c r="C23" s="92" t="s">
        <v>22</v>
      </c>
      <c r="D23" s="85" t="s">
        <v>23</v>
      </c>
      <c r="E23" s="93">
        <v>13.1</v>
      </c>
      <c r="F23" s="226"/>
      <c r="G23" s="88"/>
    </row>
    <row r="24" spans="2:10" x14ac:dyDescent="0.25">
      <c r="B24" s="91"/>
      <c r="C24" s="92"/>
      <c r="D24" s="85"/>
      <c r="E24" s="93"/>
      <c r="F24" s="226"/>
      <c r="G24" s="88"/>
    </row>
    <row r="25" spans="2:10" x14ac:dyDescent="0.25">
      <c r="B25" s="89" t="s">
        <v>24</v>
      </c>
      <c r="C25" s="90" t="s">
        <v>25</v>
      </c>
      <c r="D25" s="85"/>
      <c r="E25" s="86"/>
      <c r="F25" s="226"/>
      <c r="G25" s="88"/>
    </row>
    <row r="26" spans="2:10" ht="25.5" x14ac:dyDescent="0.25">
      <c r="B26" s="91" t="s">
        <v>26</v>
      </c>
      <c r="C26" s="92" t="s">
        <v>27</v>
      </c>
      <c r="D26" s="85" t="s">
        <v>23</v>
      </c>
      <c r="E26" s="93">
        <v>5.7</v>
      </c>
      <c r="F26" s="226"/>
      <c r="G26" s="88"/>
    </row>
    <row r="27" spans="2:10" x14ac:dyDescent="0.25">
      <c r="B27" s="91" t="s">
        <v>28</v>
      </c>
      <c r="C27" s="92" t="s">
        <v>29</v>
      </c>
      <c r="D27" s="85" t="s">
        <v>23</v>
      </c>
      <c r="E27" s="93">
        <v>17</v>
      </c>
      <c r="F27" s="226"/>
      <c r="G27" s="88"/>
    </row>
    <row r="28" spans="2:10" x14ac:dyDescent="0.25">
      <c r="B28" s="91"/>
      <c r="C28" s="92"/>
      <c r="D28" s="85"/>
      <c r="E28" s="93"/>
      <c r="F28" s="226"/>
      <c r="G28" s="88"/>
    </row>
    <row r="29" spans="2:10" x14ac:dyDescent="0.25">
      <c r="B29" s="89" t="s">
        <v>30</v>
      </c>
      <c r="C29" s="90" t="s">
        <v>31</v>
      </c>
      <c r="D29" s="85"/>
      <c r="E29" s="93"/>
      <c r="F29" s="226"/>
      <c r="G29" s="88"/>
    </row>
    <row r="30" spans="2:10" ht="25.5" x14ac:dyDescent="0.25">
      <c r="B30" s="91" t="s">
        <v>32</v>
      </c>
      <c r="C30" s="92" t="s">
        <v>33</v>
      </c>
      <c r="D30" s="85" t="s">
        <v>34</v>
      </c>
      <c r="E30" s="93">
        <v>110</v>
      </c>
      <c r="F30" s="226"/>
      <c r="G30" s="88"/>
      <c r="I30" s="17"/>
    </row>
    <row r="31" spans="2:10" x14ac:dyDescent="0.25">
      <c r="B31" s="91"/>
      <c r="C31" s="92"/>
      <c r="D31" s="85"/>
      <c r="E31" s="86"/>
      <c r="F31" s="226"/>
      <c r="G31" s="88"/>
    </row>
    <row r="32" spans="2:10" x14ac:dyDescent="0.25">
      <c r="B32" s="83" t="s">
        <v>35</v>
      </c>
      <c r="C32" s="84" t="s">
        <v>36</v>
      </c>
      <c r="D32" s="85"/>
      <c r="E32" s="86"/>
      <c r="F32" s="226"/>
      <c r="G32" s="88"/>
    </row>
    <row r="33" spans="2:9" x14ac:dyDescent="0.25">
      <c r="B33" s="84" t="s">
        <v>37</v>
      </c>
      <c r="C33" s="84" t="s">
        <v>38</v>
      </c>
      <c r="D33" s="85"/>
      <c r="E33" s="86"/>
      <c r="F33" s="226"/>
      <c r="G33" s="88"/>
    </row>
    <row r="34" spans="2:9" x14ac:dyDescent="0.25">
      <c r="B34" s="94" t="s">
        <v>39</v>
      </c>
      <c r="C34" s="90" t="s">
        <v>40</v>
      </c>
      <c r="D34" s="85"/>
      <c r="E34" s="86"/>
      <c r="F34" s="226"/>
      <c r="G34" s="88"/>
      <c r="I34" s="17"/>
    </row>
    <row r="35" spans="2:9" ht="25.5" x14ac:dyDescent="0.25">
      <c r="B35" s="91" t="s">
        <v>41</v>
      </c>
      <c r="C35" s="92" t="s">
        <v>42</v>
      </c>
      <c r="D35" s="85"/>
      <c r="E35" s="86"/>
      <c r="F35" s="226"/>
      <c r="G35" s="88"/>
    </row>
    <row r="36" spans="2:9" x14ac:dyDescent="0.25">
      <c r="B36" s="91"/>
      <c r="C36" s="92" t="s">
        <v>43</v>
      </c>
      <c r="D36" s="85" t="s">
        <v>23</v>
      </c>
      <c r="E36" s="93">
        <v>1.7</v>
      </c>
      <c r="F36" s="226"/>
      <c r="G36" s="88"/>
    </row>
    <row r="37" spans="2:9" x14ac:dyDescent="0.25">
      <c r="B37" s="83"/>
      <c r="C37" s="84"/>
      <c r="D37" s="85"/>
      <c r="E37" s="86"/>
      <c r="F37" s="226"/>
      <c r="G37" s="88"/>
    </row>
    <row r="38" spans="2:9" x14ac:dyDescent="0.25">
      <c r="B38" s="94" t="s">
        <v>44</v>
      </c>
      <c r="C38" s="90" t="s">
        <v>247</v>
      </c>
      <c r="D38" s="85"/>
      <c r="E38" s="86"/>
      <c r="F38" s="226"/>
      <c r="G38" s="88"/>
    </row>
    <row r="39" spans="2:9" x14ac:dyDescent="0.25">
      <c r="B39" s="91" t="s">
        <v>45</v>
      </c>
      <c r="C39" s="92" t="s">
        <v>248</v>
      </c>
      <c r="D39" s="85" t="s">
        <v>34</v>
      </c>
      <c r="E39" s="86">
        <v>34</v>
      </c>
      <c r="F39" s="226"/>
      <c r="G39" s="88"/>
    </row>
    <row r="40" spans="2:9" x14ac:dyDescent="0.25">
      <c r="B40" s="89"/>
      <c r="C40" s="92"/>
      <c r="D40" s="85"/>
      <c r="E40" s="86"/>
      <c r="F40" s="226"/>
      <c r="G40" s="88"/>
    </row>
    <row r="41" spans="2:9" ht="25.5" x14ac:dyDescent="0.25">
      <c r="B41" s="94" t="s">
        <v>46</v>
      </c>
      <c r="C41" s="95" t="s">
        <v>47</v>
      </c>
      <c r="D41" s="85"/>
      <c r="E41" s="86"/>
      <c r="F41" s="226"/>
      <c r="G41" s="88"/>
    </row>
    <row r="42" spans="2:9" x14ac:dyDescent="0.25">
      <c r="B42" s="89"/>
      <c r="C42" s="92" t="s">
        <v>48</v>
      </c>
      <c r="D42" s="85" t="s">
        <v>23</v>
      </c>
      <c r="E42" s="86">
        <f>4.27+0.39</f>
        <v>4.6599999999999993</v>
      </c>
      <c r="F42" s="226"/>
      <c r="G42" s="88"/>
    </row>
    <row r="43" spans="2:9" x14ac:dyDescent="0.25">
      <c r="B43" s="89"/>
      <c r="C43" s="92" t="s">
        <v>49</v>
      </c>
      <c r="D43" s="85" t="s">
        <v>50</v>
      </c>
      <c r="E43" s="86">
        <v>129</v>
      </c>
      <c r="F43" s="226"/>
      <c r="G43" s="88"/>
    </row>
    <row r="44" spans="2:9" x14ac:dyDescent="0.25">
      <c r="B44" s="89"/>
      <c r="C44" s="92" t="s">
        <v>51</v>
      </c>
      <c r="D44" s="85" t="s">
        <v>50</v>
      </c>
      <c r="E44" s="86">
        <v>31.2</v>
      </c>
      <c r="F44" s="226"/>
      <c r="G44" s="88"/>
    </row>
    <row r="45" spans="2:9" x14ac:dyDescent="0.25">
      <c r="B45" s="89"/>
      <c r="C45" s="92" t="s">
        <v>52</v>
      </c>
      <c r="D45" s="85" t="s">
        <v>34</v>
      </c>
      <c r="E45" s="86">
        <v>45.65</v>
      </c>
      <c r="F45" s="226"/>
      <c r="G45" s="88"/>
    </row>
    <row r="46" spans="2:9" x14ac:dyDescent="0.25">
      <c r="B46" s="89"/>
      <c r="C46" s="92"/>
      <c r="D46" s="85"/>
      <c r="E46" s="86"/>
      <c r="F46" s="226"/>
      <c r="G46" s="88"/>
    </row>
    <row r="47" spans="2:9" x14ac:dyDescent="0.25">
      <c r="B47" s="94" t="s">
        <v>53</v>
      </c>
      <c r="C47" s="95" t="s">
        <v>54</v>
      </c>
      <c r="D47" s="85"/>
      <c r="E47" s="86"/>
      <c r="F47" s="226"/>
      <c r="G47" s="88"/>
    </row>
    <row r="48" spans="2:9" ht="51" x14ac:dyDescent="0.25">
      <c r="B48" s="91" t="s">
        <v>55</v>
      </c>
      <c r="C48" s="92" t="s">
        <v>56</v>
      </c>
      <c r="D48" s="85"/>
      <c r="E48" s="86"/>
      <c r="F48" s="226"/>
      <c r="G48" s="88"/>
    </row>
    <row r="49" spans="2:11" ht="25.5" x14ac:dyDescent="0.25">
      <c r="B49" s="89"/>
      <c r="C49" s="92" t="s">
        <v>389</v>
      </c>
      <c r="D49" s="85"/>
      <c r="E49" s="86"/>
      <c r="F49" s="226"/>
      <c r="G49" s="88"/>
    </row>
    <row r="50" spans="2:11" x14ac:dyDescent="0.25">
      <c r="B50" s="91"/>
      <c r="C50" s="92" t="s">
        <v>57</v>
      </c>
      <c r="D50" s="85" t="s">
        <v>23</v>
      </c>
      <c r="E50" s="86">
        <v>4.0999999999999996</v>
      </c>
      <c r="F50" s="226"/>
      <c r="G50" s="88"/>
    </row>
    <row r="51" spans="2:11" x14ac:dyDescent="0.25">
      <c r="B51" s="91"/>
      <c r="C51" s="92" t="s">
        <v>58</v>
      </c>
      <c r="D51" s="85" t="s">
        <v>34</v>
      </c>
      <c r="E51" s="86">
        <v>80.7</v>
      </c>
      <c r="F51" s="226"/>
      <c r="G51" s="88"/>
    </row>
    <row r="52" spans="2:11" x14ac:dyDescent="0.25">
      <c r="B52" s="91"/>
      <c r="C52" s="92" t="s">
        <v>254</v>
      </c>
      <c r="D52" s="85" t="s">
        <v>23</v>
      </c>
      <c r="E52" s="86">
        <v>6.46</v>
      </c>
      <c r="F52" s="226"/>
      <c r="G52" s="88"/>
    </row>
    <row r="53" spans="2:11" x14ac:dyDescent="0.25">
      <c r="B53" s="91"/>
      <c r="C53" s="92" t="s">
        <v>59</v>
      </c>
      <c r="D53" s="85" t="s">
        <v>50</v>
      </c>
      <c r="E53" s="86">
        <v>20</v>
      </c>
      <c r="F53" s="226"/>
      <c r="G53" s="88"/>
    </row>
    <row r="54" spans="2:11" x14ac:dyDescent="0.25">
      <c r="B54" s="91"/>
      <c r="C54" s="92" t="s">
        <v>52</v>
      </c>
      <c r="D54" s="85" t="s">
        <v>34</v>
      </c>
      <c r="E54" s="86">
        <v>4</v>
      </c>
      <c r="F54" s="226"/>
      <c r="G54" s="88"/>
    </row>
    <row r="55" spans="2:11" x14ac:dyDescent="0.25">
      <c r="B55" s="89"/>
      <c r="C55" s="92"/>
      <c r="D55" s="85"/>
      <c r="E55" s="86"/>
      <c r="F55" s="226"/>
      <c r="G55" s="88"/>
    </row>
    <row r="56" spans="2:11" x14ac:dyDescent="0.25">
      <c r="B56" s="84" t="s">
        <v>60</v>
      </c>
      <c r="C56" s="84" t="s">
        <v>61</v>
      </c>
      <c r="D56" s="85"/>
      <c r="E56" s="93"/>
      <c r="F56" s="226"/>
      <c r="G56" s="88"/>
    </row>
    <row r="57" spans="2:11" x14ac:dyDescent="0.25">
      <c r="B57" s="89" t="s">
        <v>62</v>
      </c>
      <c r="C57" s="90" t="s">
        <v>63</v>
      </c>
      <c r="D57" s="85"/>
      <c r="E57" s="86"/>
      <c r="F57" s="226"/>
      <c r="G57" s="88"/>
    </row>
    <row r="58" spans="2:11" x14ac:dyDescent="0.25">
      <c r="B58" s="91"/>
      <c r="C58" s="92" t="s">
        <v>48</v>
      </c>
      <c r="D58" s="85" t="s">
        <v>23</v>
      </c>
      <c r="E58" s="93">
        <v>1.68</v>
      </c>
      <c r="F58" s="226"/>
      <c r="G58" s="88"/>
      <c r="J58" s="21"/>
    </row>
    <row r="59" spans="2:11" x14ac:dyDescent="0.25">
      <c r="B59" s="91"/>
      <c r="C59" s="92" t="s">
        <v>59</v>
      </c>
      <c r="D59" s="85" t="s">
        <v>50</v>
      </c>
      <c r="E59" s="93">
        <v>135</v>
      </c>
      <c r="F59" s="226"/>
      <c r="G59" s="88"/>
      <c r="I59" s="22"/>
    </row>
    <row r="60" spans="2:11" x14ac:dyDescent="0.25">
      <c r="B60" s="91"/>
      <c r="C60" s="92" t="s">
        <v>52</v>
      </c>
      <c r="D60" s="85" t="s">
        <v>34</v>
      </c>
      <c r="E60" s="93">
        <v>23.4</v>
      </c>
      <c r="F60" s="226"/>
      <c r="G60" s="88"/>
    </row>
    <row r="61" spans="2:11" x14ac:dyDescent="0.25">
      <c r="B61" s="91"/>
      <c r="C61" s="92"/>
      <c r="D61" s="85"/>
      <c r="E61" s="93"/>
      <c r="F61" s="226"/>
      <c r="G61" s="88"/>
      <c r="K61" s="17"/>
    </row>
    <row r="62" spans="2:11" x14ac:dyDescent="0.25">
      <c r="B62" s="89" t="s">
        <v>64</v>
      </c>
      <c r="C62" s="90" t="s">
        <v>65</v>
      </c>
      <c r="D62" s="85"/>
      <c r="E62" s="93"/>
      <c r="F62" s="226"/>
      <c r="G62" s="88"/>
    </row>
    <row r="63" spans="2:11" x14ac:dyDescent="0.25">
      <c r="B63" s="91"/>
      <c r="C63" s="92" t="s">
        <v>48</v>
      </c>
      <c r="D63" s="85" t="s">
        <v>23</v>
      </c>
      <c r="E63" s="93">
        <v>0.193</v>
      </c>
      <c r="F63" s="226"/>
      <c r="G63" s="88"/>
    </row>
    <row r="64" spans="2:11" x14ac:dyDescent="0.25">
      <c r="B64" s="91"/>
      <c r="C64" s="92" t="s">
        <v>59</v>
      </c>
      <c r="D64" s="85" t="s">
        <v>50</v>
      </c>
      <c r="E64" s="93">
        <v>12</v>
      </c>
      <c r="F64" s="226"/>
      <c r="G64" s="88"/>
    </row>
    <row r="65" spans="2:10" x14ac:dyDescent="0.25">
      <c r="B65" s="91"/>
      <c r="C65" s="92" t="s">
        <v>52</v>
      </c>
      <c r="D65" s="85" t="s">
        <v>34</v>
      </c>
      <c r="E65" s="93">
        <v>3.22</v>
      </c>
      <c r="F65" s="226"/>
      <c r="G65" s="88"/>
    </row>
    <row r="66" spans="2:10" x14ac:dyDescent="0.25">
      <c r="B66" s="91"/>
      <c r="C66" s="92"/>
      <c r="D66" s="85"/>
      <c r="E66" s="86"/>
      <c r="F66" s="226"/>
      <c r="G66" s="88"/>
    </row>
    <row r="67" spans="2:10" x14ac:dyDescent="0.25">
      <c r="B67" s="89" t="s">
        <v>66</v>
      </c>
      <c r="C67" s="90" t="s">
        <v>67</v>
      </c>
      <c r="D67" s="85"/>
      <c r="E67" s="86"/>
      <c r="F67" s="226"/>
      <c r="G67" s="88"/>
      <c r="J67" s="22"/>
    </row>
    <row r="68" spans="2:10" x14ac:dyDescent="0.25">
      <c r="B68" s="91"/>
      <c r="C68" s="92" t="s">
        <v>48</v>
      </c>
      <c r="D68" s="85" t="s">
        <v>23</v>
      </c>
      <c r="E68" s="93">
        <v>1</v>
      </c>
      <c r="F68" s="226"/>
      <c r="G68" s="88"/>
    </row>
    <row r="69" spans="2:10" x14ac:dyDescent="0.25">
      <c r="B69" s="91"/>
      <c r="C69" s="92" t="s">
        <v>59</v>
      </c>
      <c r="D69" s="85" t="s">
        <v>50</v>
      </c>
      <c r="E69" s="93">
        <v>80</v>
      </c>
      <c r="F69" s="226"/>
      <c r="G69" s="88"/>
    </row>
    <row r="70" spans="2:10" x14ac:dyDescent="0.25">
      <c r="B70" s="91"/>
      <c r="C70" s="92" t="s">
        <v>52</v>
      </c>
      <c r="D70" s="85" t="s">
        <v>34</v>
      </c>
      <c r="E70" s="93">
        <v>16.61</v>
      </c>
      <c r="F70" s="226"/>
      <c r="G70" s="88"/>
    </row>
    <row r="71" spans="2:10" x14ac:dyDescent="0.25">
      <c r="B71" s="91"/>
      <c r="C71" s="96"/>
      <c r="D71" s="85"/>
      <c r="E71" s="93"/>
      <c r="F71" s="226"/>
      <c r="G71" s="88"/>
    </row>
    <row r="72" spans="2:10" ht="27" x14ac:dyDescent="0.25">
      <c r="B72" s="89" t="s">
        <v>68</v>
      </c>
      <c r="C72" s="97" t="s">
        <v>390</v>
      </c>
      <c r="D72" s="98"/>
      <c r="E72" s="99"/>
      <c r="F72" s="227"/>
      <c r="G72" s="88"/>
    </row>
    <row r="73" spans="2:10" x14ac:dyDescent="0.25">
      <c r="B73" s="91"/>
      <c r="C73" s="92" t="s">
        <v>48</v>
      </c>
      <c r="D73" s="85" t="s">
        <v>23</v>
      </c>
      <c r="E73" s="93">
        <f>2.562+0.714</f>
        <v>3.2759999999999998</v>
      </c>
      <c r="F73" s="226"/>
      <c r="G73" s="88"/>
    </row>
    <row r="74" spans="2:10" x14ac:dyDescent="0.25">
      <c r="B74" s="91"/>
      <c r="C74" s="92" t="s">
        <v>69</v>
      </c>
      <c r="D74" s="85" t="s">
        <v>50</v>
      </c>
      <c r="E74" s="93">
        <v>197</v>
      </c>
      <c r="F74" s="226"/>
      <c r="G74" s="88"/>
    </row>
    <row r="75" spans="2:10" x14ac:dyDescent="0.25">
      <c r="B75" s="91"/>
      <c r="C75" s="92" t="s">
        <v>52</v>
      </c>
      <c r="D75" s="85" t="s">
        <v>34</v>
      </c>
      <c r="E75" s="93">
        <v>41.56</v>
      </c>
      <c r="F75" s="226"/>
      <c r="G75" s="88"/>
    </row>
    <row r="76" spans="2:10" x14ac:dyDescent="0.25">
      <c r="B76" s="91"/>
      <c r="C76" s="96"/>
      <c r="D76" s="85"/>
      <c r="E76" s="93"/>
      <c r="F76" s="226"/>
      <c r="G76" s="88"/>
    </row>
    <row r="77" spans="2:10" x14ac:dyDescent="0.25">
      <c r="B77" s="89" t="s">
        <v>70</v>
      </c>
      <c r="C77" s="97" t="s">
        <v>249</v>
      </c>
      <c r="D77" s="85"/>
      <c r="E77" s="93"/>
      <c r="F77" s="226"/>
      <c r="G77" s="88"/>
    </row>
    <row r="78" spans="2:10" x14ac:dyDescent="0.25">
      <c r="B78" s="91"/>
      <c r="C78" s="92" t="s">
        <v>48</v>
      </c>
      <c r="D78" s="85" t="s">
        <v>23</v>
      </c>
      <c r="E78" s="93">
        <v>0.5</v>
      </c>
      <c r="F78" s="226"/>
      <c r="G78" s="88"/>
      <c r="J78" s="22"/>
    </row>
    <row r="79" spans="2:10" x14ac:dyDescent="0.25">
      <c r="B79" s="91"/>
      <c r="C79" s="92" t="s">
        <v>69</v>
      </c>
      <c r="D79" s="85" t="s">
        <v>50</v>
      </c>
      <c r="E79" s="93">
        <v>5</v>
      </c>
      <c r="F79" s="226"/>
      <c r="G79" s="88"/>
      <c r="J79" s="23"/>
    </row>
    <row r="80" spans="2:10" x14ac:dyDescent="0.25">
      <c r="B80" s="91"/>
      <c r="C80" s="92" t="s">
        <v>52</v>
      </c>
      <c r="D80" s="85" t="s">
        <v>34</v>
      </c>
      <c r="E80" s="93">
        <v>2</v>
      </c>
      <c r="F80" s="226"/>
      <c r="G80" s="88"/>
    </row>
    <row r="81" spans="2:13" x14ac:dyDescent="0.25">
      <c r="B81" s="91"/>
      <c r="C81" s="92"/>
      <c r="D81" s="85"/>
      <c r="E81" s="100"/>
      <c r="F81" s="226"/>
      <c r="G81" s="88"/>
    </row>
    <row r="82" spans="2:13" x14ac:dyDescent="0.25">
      <c r="B82" s="83" t="s">
        <v>71</v>
      </c>
      <c r="C82" s="84" t="s">
        <v>72</v>
      </c>
      <c r="D82" s="85"/>
      <c r="E82" s="86"/>
      <c r="F82" s="226"/>
      <c r="G82" s="88"/>
    </row>
    <row r="83" spans="2:13" x14ac:dyDescent="0.25">
      <c r="B83" s="94" t="s">
        <v>73</v>
      </c>
      <c r="C83" s="95" t="s">
        <v>74</v>
      </c>
      <c r="D83" s="85"/>
      <c r="E83" s="86"/>
      <c r="F83" s="226"/>
      <c r="G83" s="88"/>
      <c r="I83" s="24"/>
      <c r="J83" s="21"/>
    </row>
    <row r="84" spans="2:13" x14ac:dyDescent="0.25">
      <c r="B84" s="91" t="s">
        <v>75</v>
      </c>
      <c r="C84" s="92" t="s">
        <v>252</v>
      </c>
      <c r="D84" s="85"/>
      <c r="E84" s="86"/>
      <c r="F84" s="226"/>
      <c r="G84" s="88"/>
      <c r="I84" s="24"/>
      <c r="J84" s="21"/>
    </row>
    <row r="85" spans="2:13" x14ac:dyDescent="0.25">
      <c r="B85" s="91"/>
      <c r="C85" s="92" t="s">
        <v>76</v>
      </c>
      <c r="D85" s="85" t="s">
        <v>34</v>
      </c>
      <c r="E85" s="100">
        <v>225</v>
      </c>
      <c r="F85" s="226"/>
      <c r="G85" s="88"/>
      <c r="J85" s="21"/>
    </row>
    <row r="86" spans="2:13" ht="25.5" x14ac:dyDescent="0.25">
      <c r="B86" s="91"/>
      <c r="C86" s="92" t="s">
        <v>77</v>
      </c>
      <c r="D86" s="85" t="s">
        <v>34</v>
      </c>
      <c r="E86" s="100">
        <v>5.9530000000000003</v>
      </c>
      <c r="F86" s="226"/>
      <c r="G86" s="88"/>
      <c r="J86" s="21"/>
      <c r="K86" s="17"/>
    </row>
    <row r="87" spans="2:13" x14ac:dyDescent="0.25">
      <c r="B87" s="91"/>
      <c r="C87" s="92"/>
      <c r="D87" s="85"/>
      <c r="E87" s="86"/>
      <c r="F87" s="226"/>
      <c r="G87" s="88"/>
      <c r="J87" s="21"/>
      <c r="L87" s="2"/>
      <c r="M87" s="2"/>
    </row>
    <row r="88" spans="2:13" x14ac:dyDescent="0.25">
      <c r="B88" s="94" t="s">
        <v>78</v>
      </c>
      <c r="C88" s="95" t="s">
        <v>79</v>
      </c>
      <c r="D88" s="85" t="s">
        <v>12</v>
      </c>
      <c r="E88" s="86"/>
      <c r="F88" s="226"/>
      <c r="G88" s="88"/>
      <c r="I88" s="24"/>
      <c r="L88" s="2"/>
      <c r="M88" s="2"/>
    </row>
    <row r="89" spans="2:13" x14ac:dyDescent="0.25">
      <c r="B89" s="91" t="s">
        <v>80</v>
      </c>
      <c r="C89" s="92" t="s">
        <v>81</v>
      </c>
      <c r="D89" s="85"/>
      <c r="E89" s="86"/>
      <c r="F89" s="226"/>
      <c r="G89" s="88"/>
      <c r="I89" s="18"/>
      <c r="L89" s="2"/>
      <c r="M89" s="2"/>
    </row>
    <row r="90" spans="2:13" x14ac:dyDescent="0.25">
      <c r="B90" s="91"/>
      <c r="C90" s="92" t="s">
        <v>82</v>
      </c>
      <c r="D90" s="85" t="s">
        <v>34</v>
      </c>
      <c r="E90" s="100">
        <v>200</v>
      </c>
      <c r="F90" s="226"/>
      <c r="G90" s="88"/>
      <c r="L90" s="2"/>
      <c r="M90" s="2"/>
    </row>
    <row r="91" spans="2:13" x14ac:dyDescent="0.25">
      <c r="B91" s="91"/>
      <c r="C91" s="92"/>
      <c r="D91" s="85"/>
      <c r="E91" s="86"/>
      <c r="F91" s="226"/>
      <c r="G91" s="88"/>
      <c r="I91" s="26"/>
      <c r="K91" s="17"/>
      <c r="L91" s="2"/>
      <c r="M91" s="2"/>
    </row>
    <row r="92" spans="2:13" x14ac:dyDescent="0.25">
      <c r="B92" s="91" t="s">
        <v>83</v>
      </c>
      <c r="C92" s="92" t="s">
        <v>84</v>
      </c>
      <c r="D92" s="85"/>
      <c r="E92" s="86"/>
      <c r="F92" s="226"/>
      <c r="G92" s="88"/>
      <c r="L92" s="2"/>
      <c r="M92" s="2"/>
    </row>
    <row r="93" spans="2:13" ht="25.5" x14ac:dyDescent="0.25">
      <c r="B93" s="91"/>
      <c r="C93" s="92" t="s">
        <v>85</v>
      </c>
      <c r="D93" s="85" t="s">
        <v>34</v>
      </c>
      <c r="E93" s="86">
        <v>117</v>
      </c>
      <c r="F93" s="226"/>
      <c r="G93" s="88"/>
      <c r="I93" s="39"/>
      <c r="L93" s="2"/>
      <c r="M93" s="2"/>
    </row>
    <row r="94" spans="2:13" x14ac:dyDescent="0.25">
      <c r="B94" s="91"/>
      <c r="C94" s="92"/>
      <c r="D94" s="85"/>
      <c r="E94" s="86"/>
      <c r="F94" s="226"/>
      <c r="G94" s="88"/>
      <c r="L94" s="2"/>
      <c r="M94" s="2"/>
    </row>
    <row r="95" spans="2:13" x14ac:dyDescent="0.25">
      <c r="B95" s="77" t="s">
        <v>86</v>
      </c>
      <c r="C95" s="78" t="s">
        <v>87</v>
      </c>
      <c r="D95" s="85"/>
      <c r="E95" s="86"/>
      <c r="F95" s="226"/>
      <c r="G95" s="88"/>
    </row>
    <row r="96" spans="2:13" x14ac:dyDescent="0.25">
      <c r="B96" s="94" t="s">
        <v>88</v>
      </c>
      <c r="C96" s="95" t="s">
        <v>89</v>
      </c>
      <c r="D96" s="85"/>
      <c r="E96" s="86"/>
      <c r="F96" s="226"/>
      <c r="G96" s="88"/>
    </row>
    <row r="97" spans="2:11" x14ac:dyDescent="0.25">
      <c r="B97" s="91" t="s">
        <v>90</v>
      </c>
      <c r="C97" s="92" t="s">
        <v>255</v>
      </c>
      <c r="D97" s="85"/>
      <c r="E97" s="86"/>
      <c r="F97" s="226"/>
      <c r="G97" s="88"/>
      <c r="I97" s="2"/>
    </row>
    <row r="98" spans="2:11" x14ac:dyDescent="0.25">
      <c r="B98" s="91" t="s">
        <v>91</v>
      </c>
      <c r="C98" s="92" t="s">
        <v>256</v>
      </c>
      <c r="D98" s="85" t="s">
        <v>34</v>
      </c>
      <c r="E98" s="86">
        <v>68</v>
      </c>
      <c r="F98" s="226"/>
      <c r="G98" s="88"/>
      <c r="I98" s="2"/>
    </row>
    <row r="99" spans="2:11" x14ac:dyDescent="0.25">
      <c r="B99" s="91" t="s">
        <v>92</v>
      </c>
      <c r="C99" s="92" t="s">
        <v>93</v>
      </c>
      <c r="D99" s="85" t="s">
        <v>34</v>
      </c>
      <c r="E99" s="86">
        <v>5.5</v>
      </c>
      <c r="F99" s="226"/>
      <c r="G99" s="88"/>
      <c r="I99" s="2"/>
    </row>
    <row r="100" spans="2:11" x14ac:dyDescent="0.25">
      <c r="B100" s="91" t="s">
        <v>94</v>
      </c>
      <c r="C100" s="92" t="s">
        <v>95</v>
      </c>
      <c r="D100" s="85" t="s">
        <v>96</v>
      </c>
      <c r="E100" s="86">
        <v>90</v>
      </c>
      <c r="F100" s="226"/>
      <c r="G100" s="88"/>
      <c r="I100" s="2"/>
    </row>
    <row r="101" spans="2:11" x14ac:dyDescent="0.25">
      <c r="B101" s="91"/>
      <c r="C101" s="92"/>
      <c r="D101" s="85"/>
      <c r="E101" s="86"/>
      <c r="F101" s="226"/>
      <c r="G101" s="88"/>
    </row>
    <row r="102" spans="2:11" x14ac:dyDescent="0.25">
      <c r="B102" s="94" t="s">
        <v>97</v>
      </c>
      <c r="C102" s="95" t="s">
        <v>98</v>
      </c>
      <c r="D102" s="85"/>
      <c r="E102" s="86"/>
      <c r="F102" s="226"/>
      <c r="G102" s="88"/>
      <c r="I102" s="29"/>
    </row>
    <row r="103" spans="2:11" ht="24" customHeight="1" x14ac:dyDescent="0.25">
      <c r="B103" s="91" t="s">
        <v>99</v>
      </c>
      <c r="C103" s="92" t="s">
        <v>257</v>
      </c>
      <c r="D103" s="85"/>
      <c r="E103" s="86"/>
      <c r="F103" s="226"/>
      <c r="G103" s="88"/>
      <c r="I103" s="18"/>
      <c r="J103" s="21"/>
      <c r="K103" s="30"/>
    </row>
    <row r="104" spans="2:11" ht="28.5" customHeight="1" x14ac:dyDescent="0.25">
      <c r="B104" s="91" t="s">
        <v>100</v>
      </c>
      <c r="C104" s="92" t="s">
        <v>101</v>
      </c>
      <c r="D104" s="85" t="s">
        <v>34</v>
      </c>
      <c r="E104" s="86">
        <v>25.79</v>
      </c>
      <c r="F104" s="226"/>
      <c r="G104" s="88"/>
      <c r="I104" s="18"/>
      <c r="K104" s="25"/>
    </row>
    <row r="105" spans="2:11" ht="18" thickBot="1" x14ac:dyDescent="0.3">
      <c r="B105" s="91"/>
      <c r="C105" s="92"/>
      <c r="D105" s="85"/>
      <c r="E105" s="86"/>
      <c r="F105" s="87"/>
      <c r="G105" s="88"/>
      <c r="K105" s="31"/>
    </row>
    <row r="106" spans="2:11" s="8" customFormat="1" ht="18.75" thickBot="1" x14ac:dyDescent="0.3">
      <c r="B106" s="101"/>
      <c r="C106" s="102" t="s">
        <v>102</v>
      </c>
      <c r="D106" s="103"/>
      <c r="E106" s="104"/>
      <c r="F106" s="105"/>
      <c r="G106" s="106"/>
      <c r="J106" s="9"/>
    </row>
    <row r="107" spans="2:11" s="8" customFormat="1" ht="18.75" thickBot="1" x14ac:dyDescent="0.3">
      <c r="B107" s="268"/>
      <c r="C107" s="268"/>
      <c r="D107" s="268"/>
      <c r="E107" s="268"/>
      <c r="F107" s="268"/>
      <c r="G107" s="268"/>
      <c r="J107" s="9"/>
    </row>
    <row r="108" spans="2:11" ht="18" thickBot="1" x14ac:dyDescent="0.3">
      <c r="B108" s="70" t="s">
        <v>103</v>
      </c>
      <c r="C108" s="265" t="s">
        <v>104</v>
      </c>
      <c r="D108" s="266"/>
      <c r="E108" s="266"/>
      <c r="F108" s="266"/>
      <c r="G108" s="267">
        <f>ROUND(E108*F108,0)</f>
        <v>0</v>
      </c>
    </row>
    <row r="109" spans="2:11" x14ac:dyDescent="0.25">
      <c r="B109" s="107"/>
      <c r="C109" s="72"/>
      <c r="D109" s="73"/>
      <c r="E109" s="108"/>
      <c r="F109" s="75"/>
      <c r="G109" s="76"/>
    </row>
    <row r="110" spans="2:11" x14ac:dyDescent="0.25">
      <c r="B110" s="77" t="s">
        <v>105</v>
      </c>
      <c r="C110" s="78" t="s">
        <v>234</v>
      </c>
      <c r="D110" s="109"/>
      <c r="E110" s="110"/>
      <c r="F110" s="111"/>
      <c r="G110" s="112"/>
      <c r="J110" s="23"/>
    </row>
    <row r="111" spans="2:11" x14ac:dyDescent="0.25">
      <c r="B111" s="89" t="s">
        <v>106</v>
      </c>
      <c r="C111" s="95" t="s">
        <v>107</v>
      </c>
      <c r="D111" s="85"/>
      <c r="E111" s="113"/>
      <c r="F111" s="87"/>
      <c r="G111" s="88"/>
      <c r="J111" s="23"/>
    </row>
    <row r="112" spans="2:11" ht="25.5" x14ac:dyDescent="0.25">
      <c r="B112" s="91" t="s">
        <v>108</v>
      </c>
      <c r="C112" s="92" t="s">
        <v>109</v>
      </c>
      <c r="D112" s="85"/>
      <c r="E112" s="113"/>
      <c r="F112" s="87"/>
      <c r="G112" s="88"/>
      <c r="J112" s="23"/>
    </row>
    <row r="113" spans="2:11" ht="63.75" x14ac:dyDescent="0.25">
      <c r="B113" s="91" t="s">
        <v>110</v>
      </c>
      <c r="C113" s="92" t="s">
        <v>391</v>
      </c>
      <c r="D113" s="85" t="s">
        <v>34</v>
      </c>
      <c r="E113" s="113">
        <v>110</v>
      </c>
      <c r="F113" s="226"/>
      <c r="G113" s="88"/>
    </row>
    <row r="114" spans="2:11" ht="25.5" x14ac:dyDescent="0.25">
      <c r="B114" s="91" t="s">
        <v>213</v>
      </c>
      <c r="C114" s="92" t="s">
        <v>392</v>
      </c>
      <c r="D114" s="85" t="s">
        <v>96</v>
      </c>
      <c r="E114" s="113">
        <v>34</v>
      </c>
      <c r="F114" s="226"/>
      <c r="G114" s="88"/>
    </row>
    <row r="115" spans="2:11" x14ac:dyDescent="0.25">
      <c r="B115" s="91" t="s">
        <v>211</v>
      </c>
      <c r="C115" s="92" t="s">
        <v>212</v>
      </c>
      <c r="D115" s="85" t="s">
        <v>96</v>
      </c>
      <c r="E115" s="113">
        <v>13.56</v>
      </c>
      <c r="F115" s="226"/>
      <c r="G115" s="88"/>
    </row>
    <row r="116" spans="2:11" x14ac:dyDescent="0.25">
      <c r="B116" s="91"/>
      <c r="C116" s="92"/>
      <c r="D116" s="85"/>
      <c r="E116" s="113"/>
      <c r="F116" s="226"/>
      <c r="G116" s="88"/>
    </row>
    <row r="117" spans="2:11" x14ac:dyDescent="0.25">
      <c r="B117" s="89" t="s">
        <v>236</v>
      </c>
      <c r="C117" s="95" t="s">
        <v>235</v>
      </c>
      <c r="D117" s="85"/>
      <c r="E117" s="113"/>
      <c r="F117" s="226"/>
      <c r="G117" s="88"/>
    </row>
    <row r="118" spans="2:11" x14ac:dyDescent="0.25">
      <c r="B118" s="91" t="s">
        <v>237</v>
      </c>
      <c r="C118" s="92" t="s">
        <v>112</v>
      </c>
      <c r="D118" s="85"/>
      <c r="E118" s="86"/>
      <c r="F118" s="226"/>
      <c r="G118" s="88"/>
      <c r="J118" s="21"/>
      <c r="K118" s="25"/>
    </row>
    <row r="119" spans="2:11" ht="38.25" x14ac:dyDescent="0.25">
      <c r="B119" s="91" t="s">
        <v>238</v>
      </c>
      <c r="C119" s="92" t="s">
        <v>113</v>
      </c>
      <c r="D119" s="85" t="s">
        <v>34</v>
      </c>
      <c r="E119" s="113">
        <f>E113</f>
        <v>110</v>
      </c>
      <c r="F119" s="226"/>
      <c r="G119" s="88"/>
      <c r="J119" s="21"/>
      <c r="K119" s="25"/>
    </row>
    <row r="120" spans="2:11" x14ac:dyDescent="0.25">
      <c r="B120" s="91"/>
      <c r="C120" s="92"/>
      <c r="D120" s="85"/>
      <c r="E120" s="86"/>
      <c r="F120" s="226"/>
      <c r="G120" s="88"/>
      <c r="J120" s="21"/>
      <c r="K120" s="25"/>
    </row>
    <row r="121" spans="2:11" x14ac:dyDescent="0.25">
      <c r="B121" s="114" t="s">
        <v>111</v>
      </c>
      <c r="C121" s="78" t="s">
        <v>114</v>
      </c>
      <c r="D121" s="115"/>
      <c r="E121" s="80"/>
      <c r="F121" s="226"/>
      <c r="G121" s="88"/>
    </row>
    <row r="122" spans="2:11" x14ac:dyDescent="0.25">
      <c r="B122" s="94" t="s">
        <v>210</v>
      </c>
      <c r="C122" s="116" t="s">
        <v>209</v>
      </c>
      <c r="D122" s="109"/>
      <c r="E122" s="86"/>
      <c r="F122" s="226"/>
      <c r="G122" s="88"/>
      <c r="K122" s="31"/>
    </row>
    <row r="123" spans="2:11" ht="38.25" x14ac:dyDescent="0.25">
      <c r="B123" s="91"/>
      <c r="C123" s="96" t="s">
        <v>393</v>
      </c>
      <c r="D123" s="85" t="s">
        <v>34</v>
      </c>
      <c r="E123" s="86">
        <v>80</v>
      </c>
      <c r="F123" s="226"/>
      <c r="G123" s="88"/>
      <c r="K123" s="31"/>
    </row>
    <row r="124" spans="2:11" x14ac:dyDescent="0.25">
      <c r="B124" s="91"/>
      <c r="C124" s="96"/>
      <c r="D124" s="85"/>
      <c r="E124" s="86"/>
      <c r="F124" s="87"/>
      <c r="G124" s="88"/>
      <c r="K124" s="31"/>
    </row>
    <row r="125" spans="2:11" ht="18" thickBot="1" x14ac:dyDescent="0.3">
      <c r="B125" s="94"/>
      <c r="C125" s="96"/>
      <c r="D125" s="117"/>
      <c r="E125" s="113"/>
      <c r="F125" s="87"/>
      <c r="G125" s="88"/>
    </row>
    <row r="126" spans="2:11" s="8" customFormat="1" ht="18.75" thickBot="1" x14ac:dyDescent="0.3">
      <c r="B126" s="101"/>
      <c r="C126" s="102" t="s">
        <v>115</v>
      </c>
      <c r="D126" s="103"/>
      <c r="E126" s="104"/>
      <c r="F126" s="105"/>
      <c r="G126" s="106"/>
      <c r="J126" s="9"/>
    </row>
    <row r="127" spans="2:11" s="8" customFormat="1" ht="18.75" thickBot="1" x14ac:dyDescent="0.3">
      <c r="B127" s="268"/>
      <c r="C127" s="268"/>
      <c r="D127" s="268"/>
      <c r="E127" s="268"/>
      <c r="F127" s="268"/>
      <c r="G127" s="268"/>
      <c r="J127" s="9"/>
    </row>
    <row r="128" spans="2:11" ht="18" thickBot="1" x14ac:dyDescent="0.3">
      <c r="B128" s="70" t="s">
        <v>116</v>
      </c>
      <c r="C128" s="265" t="s">
        <v>117</v>
      </c>
      <c r="D128" s="266"/>
      <c r="E128" s="266"/>
      <c r="F128" s="266"/>
      <c r="G128" s="267">
        <f>ROUND(E128*F128,0)</f>
        <v>0</v>
      </c>
    </row>
    <row r="129" spans="2:10" s="4" customFormat="1" ht="19.5" x14ac:dyDescent="0.25">
      <c r="B129" s="71"/>
      <c r="C129" s="118"/>
      <c r="D129" s="73"/>
      <c r="E129" s="74"/>
      <c r="F129" s="75"/>
      <c r="G129" s="76"/>
      <c r="J129" s="5"/>
    </row>
    <row r="130" spans="2:10" x14ac:dyDescent="0.25">
      <c r="B130" s="83" t="s">
        <v>118</v>
      </c>
      <c r="C130" s="84" t="s">
        <v>214</v>
      </c>
      <c r="D130" s="85"/>
      <c r="E130" s="86"/>
      <c r="F130" s="87"/>
      <c r="G130" s="88"/>
    </row>
    <row r="131" spans="2:10" x14ac:dyDescent="0.25">
      <c r="B131" s="91"/>
      <c r="C131" s="92"/>
      <c r="D131" s="85"/>
      <c r="E131" s="86"/>
      <c r="F131" s="87"/>
      <c r="G131" s="88"/>
    </row>
    <row r="132" spans="2:10" x14ac:dyDescent="0.25">
      <c r="B132" s="94" t="s">
        <v>119</v>
      </c>
      <c r="C132" s="95" t="s">
        <v>121</v>
      </c>
      <c r="D132" s="85"/>
      <c r="E132" s="86"/>
      <c r="F132" s="87"/>
      <c r="G132" s="88"/>
    </row>
    <row r="133" spans="2:10" ht="27.75" customHeight="1" x14ac:dyDescent="0.25">
      <c r="B133" s="94"/>
      <c r="C133" s="92" t="s">
        <v>258</v>
      </c>
      <c r="D133" s="85"/>
      <c r="E133" s="86"/>
      <c r="F133" s="87"/>
      <c r="G133" s="88"/>
    </row>
    <row r="134" spans="2:10" x14ac:dyDescent="0.25">
      <c r="B134" s="91"/>
      <c r="C134" s="92" t="s">
        <v>259</v>
      </c>
      <c r="D134" s="85" t="s">
        <v>165</v>
      </c>
      <c r="E134" s="86">
        <v>6</v>
      </c>
      <c r="F134" s="226"/>
      <c r="G134" s="88"/>
      <c r="I134" s="32"/>
    </row>
    <row r="135" spans="2:10" x14ac:dyDescent="0.25">
      <c r="B135" s="91"/>
      <c r="C135" s="92" t="s">
        <v>260</v>
      </c>
      <c r="D135" s="85" t="s">
        <v>165</v>
      </c>
      <c r="E135" s="86">
        <v>2</v>
      </c>
      <c r="F135" s="226"/>
      <c r="G135" s="88"/>
      <c r="I135" s="32"/>
    </row>
    <row r="136" spans="2:10" x14ac:dyDescent="0.25">
      <c r="B136" s="91"/>
      <c r="C136" s="92"/>
      <c r="D136" s="85"/>
      <c r="E136" s="86"/>
      <c r="F136" s="226"/>
      <c r="G136" s="88"/>
      <c r="I136" s="32"/>
    </row>
    <row r="137" spans="2:10" x14ac:dyDescent="0.25">
      <c r="B137" s="94" t="s">
        <v>120</v>
      </c>
      <c r="C137" s="95" t="s">
        <v>215</v>
      </c>
      <c r="D137" s="85"/>
      <c r="E137" s="86"/>
      <c r="F137" s="226"/>
      <c r="G137" s="88"/>
      <c r="I137" s="32"/>
    </row>
    <row r="138" spans="2:10" x14ac:dyDescent="0.25">
      <c r="B138" s="91"/>
      <c r="C138" s="92"/>
      <c r="D138" s="85"/>
      <c r="E138" s="86"/>
      <c r="F138" s="226"/>
      <c r="G138" s="88"/>
      <c r="I138" s="32"/>
    </row>
    <row r="139" spans="2:10" x14ac:dyDescent="0.25">
      <c r="B139" s="91" t="s">
        <v>239</v>
      </c>
      <c r="C139" s="92" t="s">
        <v>216</v>
      </c>
      <c r="D139" s="85"/>
      <c r="E139" s="86"/>
      <c r="F139" s="226"/>
      <c r="G139" s="88"/>
      <c r="I139" s="32"/>
    </row>
    <row r="140" spans="2:10" x14ac:dyDescent="0.25">
      <c r="B140" s="91"/>
      <c r="C140" s="92" t="s">
        <v>250</v>
      </c>
      <c r="D140" s="85" t="s">
        <v>165</v>
      </c>
      <c r="E140" s="86">
        <v>2</v>
      </c>
      <c r="F140" s="226"/>
      <c r="G140" s="88"/>
      <c r="I140" s="32"/>
    </row>
    <row r="141" spans="2:10" x14ac:dyDescent="0.25">
      <c r="B141" s="91"/>
      <c r="C141" s="92"/>
      <c r="D141" s="85"/>
      <c r="E141" s="86"/>
      <c r="F141" s="226"/>
      <c r="G141" s="88"/>
    </row>
    <row r="142" spans="2:10" x14ac:dyDescent="0.25">
      <c r="B142" s="119" t="s">
        <v>217</v>
      </c>
      <c r="C142" s="120" t="s">
        <v>394</v>
      </c>
      <c r="D142" s="121"/>
      <c r="E142" s="100"/>
      <c r="F142" s="228"/>
      <c r="G142" s="88"/>
    </row>
    <row r="143" spans="2:10" x14ac:dyDescent="0.25">
      <c r="B143" s="122" t="s">
        <v>231</v>
      </c>
      <c r="C143" s="123" t="s">
        <v>261</v>
      </c>
      <c r="D143" s="121"/>
      <c r="E143" s="100"/>
      <c r="F143" s="228"/>
      <c r="G143" s="88"/>
    </row>
    <row r="144" spans="2:10" x14ac:dyDescent="0.25">
      <c r="B144" s="122"/>
      <c r="C144" s="123" t="s">
        <v>262</v>
      </c>
      <c r="D144" s="121" t="s">
        <v>165</v>
      </c>
      <c r="E144" s="100">
        <v>2</v>
      </c>
      <c r="F144" s="228"/>
      <c r="G144" s="88"/>
    </row>
    <row r="145" spans="2:9" x14ac:dyDescent="0.25">
      <c r="B145" s="91"/>
      <c r="C145" s="92"/>
      <c r="D145" s="85"/>
      <c r="E145" s="86"/>
      <c r="F145" s="226"/>
      <c r="G145" s="88"/>
    </row>
    <row r="146" spans="2:9" x14ac:dyDescent="0.25">
      <c r="B146" s="83" t="s">
        <v>218</v>
      </c>
      <c r="C146" s="84" t="s">
        <v>263</v>
      </c>
      <c r="D146" s="85"/>
      <c r="E146" s="86"/>
      <c r="F146" s="226"/>
      <c r="G146" s="88"/>
    </row>
    <row r="147" spans="2:9" ht="38.25" x14ac:dyDescent="0.25">
      <c r="B147" s="91"/>
      <c r="C147" s="92" t="s">
        <v>265</v>
      </c>
      <c r="D147" s="85"/>
      <c r="E147" s="86"/>
      <c r="F147" s="226"/>
      <c r="G147" s="88"/>
    </row>
    <row r="148" spans="2:9" x14ac:dyDescent="0.25">
      <c r="B148" s="91" t="s">
        <v>122</v>
      </c>
      <c r="C148" s="95" t="s">
        <v>264</v>
      </c>
      <c r="D148" s="85"/>
      <c r="E148" s="86"/>
      <c r="F148" s="226"/>
      <c r="G148" s="88"/>
    </row>
    <row r="149" spans="2:9" x14ac:dyDescent="0.25">
      <c r="B149" s="91" t="s">
        <v>219</v>
      </c>
      <c r="C149" s="92" t="s">
        <v>266</v>
      </c>
      <c r="D149" s="85"/>
      <c r="E149" s="86"/>
      <c r="F149" s="226"/>
      <c r="G149" s="88"/>
    </row>
    <row r="150" spans="2:9" x14ac:dyDescent="0.25">
      <c r="B150" s="91"/>
      <c r="C150" s="92" t="s">
        <v>267</v>
      </c>
      <c r="D150" s="85" t="s">
        <v>165</v>
      </c>
      <c r="E150" s="86">
        <v>4</v>
      </c>
      <c r="F150" s="226"/>
      <c r="G150" s="88"/>
      <c r="I150" s="32"/>
    </row>
    <row r="151" spans="2:9" x14ac:dyDescent="0.25">
      <c r="B151" s="91"/>
      <c r="C151" s="92" t="s">
        <v>268</v>
      </c>
      <c r="D151" s="85" t="s">
        <v>165</v>
      </c>
      <c r="E151" s="86">
        <v>2</v>
      </c>
      <c r="F151" s="226"/>
      <c r="G151" s="88"/>
    </row>
    <row r="152" spans="2:9" x14ac:dyDescent="0.25">
      <c r="B152" s="91"/>
      <c r="C152" s="92"/>
      <c r="D152" s="85"/>
      <c r="E152" s="86"/>
      <c r="F152" s="226"/>
      <c r="G152" s="88"/>
    </row>
    <row r="153" spans="2:9" x14ac:dyDescent="0.25">
      <c r="B153" s="83" t="s">
        <v>123</v>
      </c>
      <c r="C153" s="84" t="s">
        <v>124</v>
      </c>
      <c r="D153" s="85"/>
      <c r="E153" s="86"/>
      <c r="F153" s="226"/>
      <c r="G153" s="88"/>
    </row>
    <row r="154" spans="2:9" x14ac:dyDescent="0.25">
      <c r="B154" s="94" t="s">
        <v>125</v>
      </c>
      <c r="C154" s="95" t="s">
        <v>126</v>
      </c>
      <c r="D154" s="85"/>
      <c r="E154" s="86"/>
      <c r="F154" s="226"/>
      <c r="G154" s="88"/>
    </row>
    <row r="155" spans="2:9" ht="25.5" x14ac:dyDescent="0.25">
      <c r="B155" s="91" t="s">
        <v>127</v>
      </c>
      <c r="C155" s="96" t="s">
        <v>128</v>
      </c>
      <c r="D155" s="117"/>
      <c r="E155" s="86"/>
      <c r="F155" s="226"/>
      <c r="G155" s="88"/>
    </row>
    <row r="156" spans="2:9" ht="38.25" x14ac:dyDescent="0.25">
      <c r="B156" s="91"/>
      <c r="C156" s="92" t="s">
        <v>129</v>
      </c>
      <c r="D156" s="85" t="s">
        <v>34</v>
      </c>
      <c r="E156" s="100">
        <v>190</v>
      </c>
      <c r="F156" s="226"/>
      <c r="G156" s="88"/>
    </row>
    <row r="157" spans="2:9" x14ac:dyDescent="0.25">
      <c r="B157" s="91"/>
      <c r="C157" s="92"/>
      <c r="D157" s="85"/>
      <c r="E157" s="100"/>
      <c r="F157" s="226"/>
      <c r="G157" s="88"/>
    </row>
    <row r="158" spans="2:9" ht="25.5" x14ac:dyDescent="0.25">
      <c r="B158" s="91" t="s">
        <v>130</v>
      </c>
      <c r="C158" s="96" t="s">
        <v>131</v>
      </c>
      <c r="D158" s="85"/>
      <c r="E158" s="100"/>
      <c r="F158" s="226"/>
      <c r="G158" s="88"/>
    </row>
    <row r="159" spans="2:9" ht="38.25" x14ac:dyDescent="0.25">
      <c r="B159" s="91"/>
      <c r="C159" s="96" t="s">
        <v>132</v>
      </c>
      <c r="D159" s="85" t="s">
        <v>34</v>
      </c>
      <c r="E159" s="100">
        <v>12</v>
      </c>
      <c r="F159" s="226"/>
      <c r="G159" s="88"/>
    </row>
    <row r="160" spans="2:9" x14ac:dyDescent="0.25">
      <c r="B160" s="91"/>
      <c r="C160" s="96"/>
      <c r="D160" s="85"/>
      <c r="E160" s="100"/>
      <c r="F160" s="226"/>
      <c r="G160" s="88"/>
    </row>
    <row r="161" spans="2:11" ht="25.5" x14ac:dyDescent="0.25">
      <c r="B161" s="91" t="s">
        <v>133</v>
      </c>
      <c r="C161" s="96" t="s">
        <v>269</v>
      </c>
      <c r="D161" s="85"/>
      <c r="E161" s="100"/>
      <c r="F161" s="226"/>
      <c r="G161" s="88"/>
    </row>
    <row r="162" spans="2:11" ht="25.5" x14ac:dyDescent="0.25">
      <c r="B162" s="91"/>
      <c r="C162" s="96" t="s">
        <v>138</v>
      </c>
      <c r="D162" s="85" t="s">
        <v>34</v>
      </c>
      <c r="E162" s="100">
        <f>E123</f>
        <v>80</v>
      </c>
      <c r="F162" s="226"/>
      <c r="G162" s="88"/>
    </row>
    <row r="163" spans="2:11" x14ac:dyDescent="0.25">
      <c r="B163" s="91"/>
      <c r="C163" s="92"/>
      <c r="D163" s="85"/>
      <c r="E163" s="100"/>
      <c r="F163" s="226"/>
      <c r="G163" s="88"/>
    </row>
    <row r="164" spans="2:11" x14ac:dyDescent="0.25">
      <c r="B164" s="94" t="s">
        <v>134</v>
      </c>
      <c r="C164" s="95" t="s">
        <v>135</v>
      </c>
      <c r="D164" s="85"/>
      <c r="E164" s="86"/>
      <c r="F164" s="226"/>
      <c r="G164" s="88"/>
      <c r="J164" s="33"/>
      <c r="K164" s="28"/>
    </row>
    <row r="165" spans="2:11" ht="38.25" x14ac:dyDescent="0.25">
      <c r="B165" s="91" t="s">
        <v>136</v>
      </c>
      <c r="C165" s="92" t="s">
        <v>137</v>
      </c>
      <c r="D165" s="85"/>
      <c r="E165" s="86"/>
      <c r="F165" s="226"/>
      <c r="G165" s="88"/>
      <c r="K165" s="31"/>
    </row>
    <row r="166" spans="2:11" ht="25.5" x14ac:dyDescent="0.25">
      <c r="B166" s="91"/>
      <c r="C166" s="92" t="s">
        <v>138</v>
      </c>
      <c r="D166" s="85" t="s">
        <v>34</v>
      </c>
      <c r="E166" s="86">
        <f>E93</f>
        <v>117</v>
      </c>
      <c r="F166" s="226"/>
      <c r="G166" s="88"/>
    </row>
    <row r="167" spans="2:11" x14ac:dyDescent="0.25">
      <c r="B167" s="91"/>
      <c r="C167" s="92"/>
      <c r="D167" s="85"/>
      <c r="E167" s="86"/>
      <c r="F167" s="226"/>
      <c r="G167" s="88"/>
    </row>
    <row r="168" spans="2:11" x14ac:dyDescent="0.25">
      <c r="B168" s="91" t="s">
        <v>139</v>
      </c>
      <c r="C168" s="92" t="s">
        <v>141</v>
      </c>
      <c r="D168" s="85"/>
      <c r="E168" s="86"/>
      <c r="F168" s="226"/>
      <c r="G168" s="88"/>
      <c r="K168" s="27"/>
    </row>
    <row r="169" spans="2:11" ht="38.25" x14ac:dyDescent="0.25">
      <c r="B169" s="91"/>
      <c r="C169" s="92" t="s">
        <v>142</v>
      </c>
      <c r="D169" s="85" t="s">
        <v>34</v>
      </c>
      <c r="E169" s="86">
        <v>23</v>
      </c>
      <c r="F169" s="226"/>
      <c r="G169" s="88"/>
      <c r="K169" s="27"/>
    </row>
    <row r="170" spans="2:11" x14ac:dyDescent="0.25">
      <c r="B170" s="91"/>
      <c r="C170" s="92"/>
      <c r="D170" s="85"/>
      <c r="E170" s="86"/>
      <c r="F170" s="226"/>
      <c r="G170" s="88"/>
      <c r="K170" s="27"/>
    </row>
    <row r="171" spans="2:11" x14ac:dyDescent="0.25">
      <c r="B171" s="91" t="s">
        <v>140</v>
      </c>
      <c r="C171" s="92" t="s">
        <v>270</v>
      </c>
      <c r="D171" s="85"/>
      <c r="E171" s="86"/>
      <c r="F171" s="226"/>
      <c r="G171" s="88"/>
      <c r="K171" s="27"/>
    </row>
    <row r="172" spans="2:11" ht="38.25" x14ac:dyDescent="0.25">
      <c r="B172" s="91"/>
      <c r="C172" s="92" t="s">
        <v>397</v>
      </c>
      <c r="D172" s="85" t="s">
        <v>34</v>
      </c>
      <c r="E172" s="86">
        <v>20</v>
      </c>
      <c r="F172" s="226"/>
      <c r="G172" s="88"/>
      <c r="K172" s="27"/>
    </row>
    <row r="173" spans="2:11" ht="18" thickBot="1" x14ac:dyDescent="0.3">
      <c r="B173" s="91"/>
      <c r="C173" s="92"/>
      <c r="D173" s="85"/>
      <c r="E173" s="86"/>
      <c r="F173" s="87"/>
      <c r="G173" s="88"/>
      <c r="K173" s="27"/>
    </row>
    <row r="174" spans="2:11" ht="18" thickBot="1" x14ac:dyDescent="0.3">
      <c r="B174" s="101"/>
      <c r="C174" s="102" t="s">
        <v>143</v>
      </c>
      <c r="D174" s="103"/>
      <c r="E174" s="104"/>
      <c r="F174" s="105"/>
      <c r="G174" s="106"/>
      <c r="K174" s="27"/>
    </row>
    <row r="175" spans="2:11" ht="18" thickBot="1" x14ac:dyDescent="0.3">
      <c r="B175" s="124"/>
      <c r="C175" s="125"/>
      <c r="D175" s="125"/>
      <c r="E175" s="126"/>
      <c r="F175" s="127"/>
      <c r="G175" s="128"/>
    </row>
    <row r="176" spans="2:11" ht="18" thickBot="1" x14ac:dyDescent="0.3">
      <c r="B176" s="70" t="s">
        <v>144</v>
      </c>
      <c r="C176" s="265" t="s">
        <v>145</v>
      </c>
      <c r="D176" s="266"/>
      <c r="E176" s="266"/>
      <c r="F176" s="266"/>
      <c r="G176" s="267">
        <f>ROUND(E176*F176,0)</f>
        <v>0</v>
      </c>
      <c r="K176" s="20"/>
    </row>
    <row r="177" spans="2:11" x14ac:dyDescent="0.25">
      <c r="B177" s="129"/>
      <c r="C177" s="130"/>
      <c r="D177" s="131"/>
      <c r="E177" s="132"/>
      <c r="F177" s="133"/>
      <c r="G177" s="134"/>
      <c r="K177" s="20"/>
    </row>
    <row r="178" spans="2:11" x14ac:dyDescent="0.25">
      <c r="B178" s="135" t="s">
        <v>146</v>
      </c>
      <c r="C178" s="136" t="s">
        <v>147</v>
      </c>
      <c r="D178" s="85"/>
      <c r="E178" s="86"/>
      <c r="F178" s="87"/>
      <c r="G178" s="88"/>
      <c r="K178" s="20"/>
    </row>
    <row r="179" spans="2:11" x14ac:dyDescent="0.25">
      <c r="B179" s="137"/>
      <c r="C179" s="138"/>
      <c r="D179" s="139"/>
      <c r="E179" s="140"/>
      <c r="F179" s="111"/>
      <c r="G179" s="112"/>
    </row>
    <row r="180" spans="2:11" x14ac:dyDescent="0.25">
      <c r="B180" s="84" t="s">
        <v>148</v>
      </c>
      <c r="C180" s="84" t="s">
        <v>149</v>
      </c>
      <c r="D180" s="85"/>
      <c r="E180" s="86"/>
      <c r="F180" s="87"/>
      <c r="G180" s="88"/>
    </row>
    <row r="181" spans="2:11" ht="25.5" x14ac:dyDescent="0.25">
      <c r="B181" s="94" t="s">
        <v>150</v>
      </c>
      <c r="C181" s="116" t="s">
        <v>230</v>
      </c>
      <c r="D181" s="40"/>
      <c r="E181" s="86"/>
      <c r="F181" s="87"/>
      <c r="G181" s="88"/>
    </row>
    <row r="182" spans="2:11" ht="89.25" x14ac:dyDescent="0.25">
      <c r="B182" s="84"/>
      <c r="C182" s="141" t="s">
        <v>398</v>
      </c>
      <c r="D182" s="85"/>
      <c r="E182" s="100"/>
      <c r="F182" s="87"/>
      <c r="G182" s="88"/>
    </row>
    <row r="183" spans="2:11" x14ac:dyDescent="0.25">
      <c r="B183" s="84"/>
      <c r="C183" s="84"/>
      <c r="D183" s="85"/>
      <c r="E183" s="86"/>
      <c r="F183" s="87"/>
      <c r="G183" s="88"/>
      <c r="I183" s="38"/>
      <c r="K183" s="25"/>
    </row>
    <row r="184" spans="2:11" ht="25.5" x14ac:dyDescent="0.25">
      <c r="B184" s="94" t="s">
        <v>153</v>
      </c>
      <c r="C184" s="116" t="s">
        <v>399</v>
      </c>
      <c r="D184" s="85"/>
      <c r="E184" s="86"/>
      <c r="F184" s="111"/>
      <c r="G184" s="88"/>
      <c r="I184" s="38"/>
      <c r="K184" s="25"/>
    </row>
    <row r="185" spans="2:11" ht="38.25" x14ac:dyDescent="0.25">
      <c r="B185" s="91"/>
      <c r="C185" s="96" t="s">
        <v>400</v>
      </c>
      <c r="D185" s="85"/>
      <c r="E185" s="86"/>
      <c r="F185" s="111"/>
      <c r="G185" s="88"/>
      <c r="I185" s="38"/>
      <c r="K185" s="25"/>
    </row>
    <row r="186" spans="2:11" x14ac:dyDescent="0.25">
      <c r="B186" s="91"/>
      <c r="C186" s="96" t="s">
        <v>152</v>
      </c>
      <c r="D186" s="85" t="s">
        <v>271</v>
      </c>
      <c r="E186" s="86">
        <v>1</v>
      </c>
      <c r="F186" s="229"/>
      <c r="G186" s="88"/>
      <c r="I186" s="38"/>
      <c r="K186" s="25"/>
    </row>
    <row r="187" spans="2:11" x14ac:dyDescent="0.25">
      <c r="B187" s="142"/>
      <c r="C187" s="143"/>
      <c r="D187" s="85"/>
      <c r="E187" s="86"/>
      <c r="F187" s="229"/>
      <c r="G187" s="88"/>
      <c r="I187" s="38"/>
      <c r="K187" s="25"/>
    </row>
    <row r="188" spans="2:11" x14ac:dyDescent="0.25">
      <c r="B188" s="94" t="s">
        <v>220</v>
      </c>
      <c r="C188" s="116" t="s">
        <v>154</v>
      </c>
      <c r="D188" s="85"/>
      <c r="E188" s="144"/>
      <c r="F188" s="229"/>
      <c r="G188" s="88"/>
      <c r="I188" s="38"/>
      <c r="K188" s="25"/>
    </row>
    <row r="189" spans="2:11" ht="25.5" x14ac:dyDescent="0.25">
      <c r="B189" s="142"/>
      <c r="C189" s="96" t="s">
        <v>155</v>
      </c>
      <c r="D189" s="85"/>
      <c r="E189" s="144"/>
      <c r="F189" s="229"/>
      <c r="G189" s="88"/>
      <c r="I189" s="38"/>
      <c r="K189" s="25"/>
    </row>
    <row r="190" spans="2:11" x14ac:dyDescent="0.25">
      <c r="B190" s="142"/>
      <c r="C190" s="143" t="s">
        <v>151</v>
      </c>
      <c r="D190" s="85" t="s">
        <v>271</v>
      </c>
      <c r="E190" s="86">
        <v>1</v>
      </c>
      <c r="F190" s="229"/>
      <c r="G190" s="88"/>
      <c r="I190" s="38"/>
      <c r="K190" s="25"/>
    </row>
    <row r="191" spans="2:11" x14ac:dyDescent="0.25">
      <c r="B191" s="91"/>
      <c r="C191" s="96"/>
      <c r="D191" s="85"/>
      <c r="E191" s="86"/>
      <c r="F191" s="229"/>
      <c r="G191" s="88"/>
      <c r="I191" s="38"/>
      <c r="K191" s="25"/>
    </row>
    <row r="192" spans="2:11" x14ac:dyDescent="0.25">
      <c r="B192" s="84" t="s">
        <v>156</v>
      </c>
      <c r="C192" s="84" t="s">
        <v>157</v>
      </c>
      <c r="D192" s="85"/>
      <c r="E192" s="86"/>
      <c r="F192" s="229"/>
      <c r="G192" s="88"/>
      <c r="I192" s="38"/>
      <c r="K192" s="25"/>
    </row>
    <row r="193" spans="2:7" ht="62.25" customHeight="1" x14ac:dyDescent="0.25">
      <c r="B193" s="91" t="s">
        <v>158</v>
      </c>
      <c r="C193" s="96" t="s">
        <v>386</v>
      </c>
      <c r="D193" s="85"/>
      <c r="E193" s="86"/>
      <c r="F193" s="230"/>
      <c r="G193" s="88"/>
    </row>
    <row r="194" spans="2:7" x14ac:dyDescent="0.25">
      <c r="B194" s="142"/>
      <c r="C194" s="143" t="s">
        <v>272</v>
      </c>
      <c r="D194" s="85" t="s">
        <v>271</v>
      </c>
      <c r="E194" s="86">
        <v>1</v>
      </c>
      <c r="F194" s="229"/>
      <c r="G194" s="88"/>
    </row>
    <row r="195" spans="2:7" x14ac:dyDescent="0.25">
      <c r="B195" s="142"/>
      <c r="C195" s="143"/>
      <c r="D195" s="85"/>
      <c r="E195" s="86"/>
      <c r="F195" s="226"/>
      <c r="G195" s="88"/>
    </row>
    <row r="196" spans="2:7" ht="38.25" x14ac:dyDescent="0.25">
      <c r="B196" s="91" t="s">
        <v>159</v>
      </c>
      <c r="C196" s="96" t="s">
        <v>387</v>
      </c>
      <c r="D196" s="85"/>
      <c r="E196" s="86"/>
      <c r="F196" s="226"/>
      <c r="G196" s="88"/>
    </row>
    <row r="197" spans="2:7" x14ac:dyDescent="0.25">
      <c r="B197" s="142"/>
      <c r="C197" s="143" t="s">
        <v>273</v>
      </c>
      <c r="D197" s="85" t="s">
        <v>271</v>
      </c>
      <c r="E197" s="86">
        <v>1</v>
      </c>
      <c r="F197" s="226"/>
      <c r="G197" s="88"/>
    </row>
    <row r="198" spans="2:7" x14ac:dyDescent="0.25">
      <c r="B198" s="91"/>
      <c r="C198" s="96"/>
      <c r="D198" s="85"/>
      <c r="E198" s="86"/>
      <c r="F198" s="226"/>
      <c r="G198" s="88"/>
    </row>
    <row r="199" spans="2:7" x14ac:dyDescent="0.25">
      <c r="B199" s="91" t="s">
        <v>221</v>
      </c>
      <c r="C199" s="96" t="s">
        <v>160</v>
      </c>
      <c r="D199" s="85"/>
      <c r="E199" s="86"/>
      <c r="F199" s="226"/>
      <c r="G199" s="88"/>
    </row>
    <row r="200" spans="2:7" x14ac:dyDescent="0.25">
      <c r="B200" s="142"/>
      <c r="C200" s="145" t="s">
        <v>161</v>
      </c>
      <c r="D200" s="85" t="s">
        <v>96</v>
      </c>
      <c r="E200" s="86">
        <v>24</v>
      </c>
      <c r="F200" s="226"/>
      <c r="G200" s="88"/>
    </row>
    <row r="201" spans="2:7" x14ac:dyDescent="0.25">
      <c r="B201" s="91"/>
      <c r="C201" s="92"/>
      <c r="D201" s="85"/>
      <c r="E201" s="86"/>
      <c r="F201" s="226"/>
      <c r="G201" s="88"/>
    </row>
    <row r="202" spans="2:7" x14ac:dyDescent="0.25">
      <c r="B202" s="84" t="s">
        <v>162</v>
      </c>
      <c r="C202" s="84" t="s">
        <v>163</v>
      </c>
      <c r="D202" s="85"/>
      <c r="E202" s="86"/>
      <c r="F202" s="226"/>
      <c r="G202" s="88"/>
    </row>
    <row r="203" spans="2:7" ht="25.5" x14ac:dyDescent="0.25">
      <c r="B203" s="94" t="s">
        <v>164</v>
      </c>
      <c r="C203" s="120" t="s">
        <v>222</v>
      </c>
      <c r="D203" s="85"/>
      <c r="E203" s="86"/>
      <c r="F203" s="226"/>
      <c r="G203" s="88"/>
    </row>
    <row r="204" spans="2:7" ht="76.5" x14ac:dyDescent="0.25">
      <c r="B204" s="91"/>
      <c r="C204" s="92" t="s">
        <v>189</v>
      </c>
      <c r="D204" s="85" t="s">
        <v>165</v>
      </c>
      <c r="E204" s="86">
        <v>2</v>
      </c>
      <c r="F204" s="226"/>
      <c r="G204" s="88"/>
    </row>
    <row r="205" spans="2:7" x14ac:dyDescent="0.25">
      <c r="B205" s="91"/>
      <c r="C205" s="92"/>
      <c r="D205" s="85"/>
      <c r="E205" s="86"/>
      <c r="F205" s="226"/>
      <c r="G205" s="88"/>
    </row>
    <row r="206" spans="2:7" ht="25.5" x14ac:dyDescent="0.25">
      <c r="B206" s="94" t="s">
        <v>166</v>
      </c>
      <c r="C206" s="95" t="s">
        <v>188</v>
      </c>
      <c r="D206" s="85"/>
      <c r="E206" s="86"/>
      <c r="F206" s="226"/>
      <c r="G206" s="88"/>
    </row>
    <row r="207" spans="2:7" ht="51" x14ac:dyDescent="0.25">
      <c r="B207" s="91"/>
      <c r="C207" s="92" t="s">
        <v>282</v>
      </c>
      <c r="D207" s="85" t="s">
        <v>165</v>
      </c>
      <c r="E207" s="86">
        <v>2</v>
      </c>
      <c r="F207" s="226"/>
      <c r="G207" s="88"/>
    </row>
    <row r="208" spans="2:7" x14ac:dyDescent="0.25">
      <c r="B208" s="91"/>
      <c r="C208" s="92"/>
      <c r="D208" s="85"/>
      <c r="E208" s="86"/>
      <c r="F208" s="226"/>
      <c r="G208" s="88"/>
    </row>
    <row r="209" spans="2:7" x14ac:dyDescent="0.25">
      <c r="B209" s="94"/>
      <c r="C209" s="116"/>
      <c r="D209" s="85"/>
      <c r="E209" s="86"/>
      <c r="F209" s="226"/>
      <c r="G209" s="88"/>
    </row>
    <row r="210" spans="2:7" x14ac:dyDescent="0.25">
      <c r="B210" s="94" t="s">
        <v>232</v>
      </c>
      <c r="C210" s="116" t="s">
        <v>223</v>
      </c>
      <c r="D210" s="85"/>
      <c r="E210" s="86"/>
      <c r="F210" s="226"/>
      <c r="G210" s="88"/>
    </row>
    <row r="211" spans="2:7" x14ac:dyDescent="0.25">
      <c r="B211" s="94" t="s">
        <v>233</v>
      </c>
      <c r="C211" s="116" t="s">
        <v>167</v>
      </c>
      <c r="D211" s="85"/>
      <c r="E211" s="86"/>
      <c r="F211" s="226"/>
      <c r="G211" s="88"/>
    </row>
    <row r="212" spans="2:7" ht="25.5" x14ac:dyDescent="0.25">
      <c r="B212" s="91"/>
      <c r="C212" s="96" t="s">
        <v>224</v>
      </c>
      <c r="D212" s="85" t="s">
        <v>165</v>
      </c>
      <c r="E212" s="86">
        <v>2</v>
      </c>
      <c r="F212" s="226"/>
      <c r="G212" s="88"/>
    </row>
    <row r="213" spans="2:7" x14ac:dyDescent="0.25">
      <c r="B213" s="91"/>
      <c r="C213" s="96"/>
      <c r="D213" s="85"/>
      <c r="E213" s="86"/>
      <c r="F213" s="226"/>
      <c r="G213" s="88"/>
    </row>
    <row r="214" spans="2:7" x14ac:dyDescent="0.25">
      <c r="B214" s="84" t="s">
        <v>168</v>
      </c>
      <c r="C214" s="84" t="s">
        <v>169</v>
      </c>
      <c r="D214" s="85"/>
      <c r="E214" s="86"/>
      <c r="F214" s="226"/>
      <c r="G214" s="88"/>
    </row>
    <row r="215" spans="2:7" x14ac:dyDescent="0.25">
      <c r="B215" s="91" t="s">
        <v>170</v>
      </c>
      <c r="C215" s="96" t="s">
        <v>171</v>
      </c>
      <c r="D215" s="85" t="s">
        <v>165</v>
      </c>
      <c r="E215" s="86">
        <v>2</v>
      </c>
      <c r="F215" s="226"/>
      <c r="G215" s="88"/>
    </row>
    <row r="216" spans="2:7" x14ac:dyDescent="0.25">
      <c r="B216" s="91" t="s">
        <v>172</v>
      </c>
      <c r="C216" s="96" t="s">
        <v>173</v>
      </c>
      <c r="D216" s="85" t="s">
        <v>165</v>
      </c>
      <c r="E216" s="86">
        <v>2</v>
      </c>
      <c r="F216" s="226"/>
      <c r="G216" s="88"/>
    </row>
    <row r="217" spans="2:7" x14ac:dyDescent="0.25">
      <c r="B217" s="91"/>
      <c r="C217" s="96"/>
      <c r="D217" s="85"/>
      <c r="E217" s="86"/>
      <c r="F217" s="226"/>
      <c r="G217" s="88"/>
    </row>
    <row r="218" spans="2:7" x14ac:dyDescent="0.25">
      <c r="B218" s="135" t="s">
        <v>174</v>
      </c>
      <c r="C218" s="136" t="s">
        <v>175</v>
      </c>
      <c r="D218" s="85"/>
      <c r="E218" s="86"/>
      <c r="F218" s="226"/>
      <c r="G218" s="88"/>
    </row>
    <row r="219" spans="2:7" x14ac:dyDescent="0.25">
      <c r="B219" s="137"/>
      <c r="C219" s="138"/>
      <c r="D219" s="139"/>
      <c r="E219" s="140"/>
      <c r="F219" s="229"/>
      <c r="G219" s="88"/>
    </row>
    <row r="220" spans="2:7" x14ac:dyDescent="0.25">
      <c r="B220" s="94" t="s">
        <v>176</v>
      </c>
      <c r="C220" s="95" t="s">
        <v>177</v>
      </c>
      <c r="D220" s="85"/>
      <c r="E220" s="86"/>
      <c r="F220" s="226"/>
      <c r="G220" s="88"/>
    </row>
    <row r="221" spans="2:7" x14ac:dyDescent="0.25">
      <c r="B221" s="94" t="s">
        <v>178</v>
      </c>
      <c r="C221" s="95" t="s">
        <v>179</v>
      </c>
      <c r="D221" s="85"/>
      <c r="E221" s="86"/>
      <c r="F221" s="226"/>
      <c r="G221" s="88"/>
    </row>
    <row r="222" spans="2:7" x14ac:dyDescent="0.25">
      <c r="B222" s="91"/>
      <c r="C222" s="92" t="s">
        <v>228</v>
      </c>
      <c r="D222" s="85" t="s">
        <v>165</v>
      </c>
      <c r="E222" s="86">
        <v>4</v>
      </c>
      <c r="F222" s="226"/>
      <c r="G222" s="88"/>
    </row>
    <row r="223" spans="2:7" x14ac:dyDescent="0.25">
      <c r="B223" s="91"/>
      <c r="C223" s="92"/>
      <c r="D223" s="85"/>
      <c r="E223" s="86"/>
      <c r="F223" s="226"/>
      <c r="G223" s="88"/>
    </row>
    <row r="224" spans="2:7" x14ac:dyDescent="0.25">
      <c r="B224" s="135" t="s">
        <v>180</v>
      </c>
      <c r="C224" s="136" t="s">
        <v>181</v>
      </c>
      <c r="D224" s="85"/>
      <c r="E224" s="86"/>
      <c r="F224" s="226"/>
      <c r="G224" s="88"/>
    </row>
    <row r="225" spans="2:7" x14ac:dyDescent="0.25">
      <c r="B225" s="146"/>
      <c r="C225" s="147"/>
      <c r="D225" s="139"/>
      <c r="E225" s="140"/>
      <c r="F225" s="226"/>
      <c r="G225" s="88"/>
    </row>
    <row r="226" spans="2:7" x14ac:dyDescent="0.25">
      <c r="B226" s="148" t="s">
        <v>190</v>
      </c>
      <c r="C226" s="149" t="s">
        <v>225</v>
      </c>
      <c r="D226" s="150"/>
      <c r="E226" s="140"/>
      <c r="F226" s="226"/>
      <c r="G226" s="88"/>
    </row>
    <row r="227" spans="2:7" ht="38.25" x14ac:dyDescent="0.25">
      <c r="B227" s="151"/>
      <c r="C227" s="141" t="s">
        <v>388</v>
      </c>
      <c r="D227" s="121" t="s">
        <v>242</v>
      </c>
      <c r="E227" s="152">
        <v>120</v>
      </c>
      <c r="F227" s="226"/>
      <c r="G227" s="88"/>
    </row>
    <row r="228" spans="2:7" x14ac:dyDescent="0.25">
      <c r="B228" s="151"/>
      <c r="C228" s="141"/>
      <c r="D228" s="121"/>
      <c r="E228" s="140"/>
      <c r="F228" s="226"/>
      <c r="G228" s="88"/>
    </row>
    <row r="229" spans="2:7" x14ac:dyDescent="0.25">
      <c r="B229" s="148" t="s">
        <v>191</v>
      </c>
      <c r="C229" s="149" t="s">
        <v>227</v>
      </c>
      <c r="D229" s="150"/>
      <c r="E229" s="140"/>
      <c r="F229" s="226"/>
      <c r="G229" s="88"/>
    </row>
    <row r="230" spans="2:7" x14ac:dyDescent="0.25">
      <c r="B230" s="151"/>
      <c r="C230" s="141" t="s">
        <v>226</v>
      </c>
      <c r="D230" s="121" t="s">
        <v>165</v>
      </c>
      <c r="E230" s="140">
        <v>1</v>
      </c>
      <c r="F230" s="226"/>
      <c r="G230" s="88"/>
    </row>
    <row r="231" spans="2:7" x14ac:dyDescent="0.25">
      <c r="B231" s="122"/>
      <c r="C231" s="141"/>
      <c r="D231" s="121"/>
      <c r="E231" s="140"/>
      <c r="F231" s="226"/>
      <c r="G231" s="88"/>
    </row>
    <row r="232" spans="2:7" x14ac:dyDescent="0.25">
      <c r="B232" s="148" t="s">
        <v>192</v>
      </c>
      <c r="C232" s="149" t="s">
        <v>193</v>
      </c>
      <c r="D232" s="121"/>
      <c r="E232" s="140"/>
      <c r="F232" s="226"/>
      <c r="G232" s="88"/>
    </row>
    <row r="233" spans="2:7" x14ac:dyDescent="0.25">
      <c r="B233" s="151"/>
      <c r="C233" s="141" t="s">
        <v>194</v>
      </c>
      <c r="D233" s="121" t="s">
        <v>187</v>
      </c>
      <c r="E233" s="140">
        <v>1</v>
      </c>
      <c r="F233" s="226"/>
      <c r="G233" s="88"/>
    </row>
    <row r="234" spans="2:7" x14ac:dyDescent="0.25">
      <c r="B234" s="151"/>
      <c r="C234" s="141"/>
      <c r="D234" s="121"/>
      <c r="E234" s="140"/>
      <c r="F234" s="226"/>
      <c r="G234" s="88"/>
    </row>
    <row r="235" spans="2:7" x14ac:dyDescent="0.25">
      <c r="B235" s="148" t="s">
        <v>195</v>
      </c>
      <c r="C235" s="149" t="s">
        <v>196</v>
      </c>
      <c r="D235" s="150"/>
      <c r="E235" s="140"/>
      <c r="F235" s="226"/>
      <c r="G235" s="88"/>
    </row>
    <row r="236" spans="2:7" x14ac:dyDescent="0.25">
      <c r="B236" s="151" t="s">
        <v>197</v>
      </c>
      <c r="C236" s="141" t="s">
        <v>198</v>
      </c>
      <c r="D236" s="121"/>
      <c r="E236" s="140"/>
      <c r="F236" s="226"/>
      <c r="G236" s="88"/>
    </row>
    <row r="237" spans="2:7" x14ac:dyDescent="0.25">
      <c r="B237" s="151"/>
      <c r="C237" s="141" t="s">
        <v>199</v>
      </c>
      <c r="D237" s="121" t="s">
        <v>96</v>
      </c>
      <c r="E237" s="140">
        <v>300</v>
      </c>
      <c r="F237" s="226"/>
      <c r="G237" s="88"/>
    </row>
    <row r="238" spans="2:7" x14ac:dyDescent="0.25">
      <c r="B238" s="151"/>
      <c r="C238" s="141" t="s">
        <v>200</v>
      </c>
      <c r="D238" s="121" t="s">
        <v>96</v>
      </c>
      <c r="E238" s="140">
        <v>200</v>
      </c>
      <c r="F238" s="226"/>
      <c r="G238" s="88"/>
    </row>
    <row r="239" spans="2:7" x14ac:dyDescent="0.25">
      <c r="B239" s="151"/>
      <c r="C239" s="141"/>
      <c r="D239" s="121"/>
      <c r="E239" s="140"/>
      <c r="F239" s="226"/>
      <c r="G239" s="88"/>
    </row>
    <row r="240" spans="2:7" x14ac:dyDescent="0.25">
      <c r="B240" s="151" t="s">
        <v>201</v>
      </c>
      <c r="C240" s="141" t="s">
        <v>202</v>
      </c>
      <c r="D240" s="121"/>
      <c r="E240" s="140"/>
      <c r="F240" s="226"/>
      <c r="G240" s="88"/>
    </row>
    <row r="241" spans="2:7" x14ac:dyDescent="0.25">
      <c r="B241" s="151"/>
      <c r="C241" s="141" t="s">
        <v>203</v>
      </c>
      <c r="D241" s="121" t="s">
        <v>96</v>
      </c>
      <c r="E241" s="140">
        <v>300</v>
      </c>
      <c r="F241" s="226"/>
      <c r="G241" s="88"/>
    </row>
    <row r="242" spans="2:7" x14ac:dyDescent="0.25">
      <c r="B242" s="151"/>
      <c r="C242" s="141" t="s">
        <v>204</v>
      </c>
      <c r="D242" s="121" t="s">
        <v>96</v>
      </c>
      <c r="E242" s="140">
        <v>200</v>
      </c>
      <c r="F242" s="226"/>
      <c r="G242" s="88"/>
    </row>
    <row r="243" spans="2:7" x14ac:dyDescent="0.25">
      <c r="B243" s="151"/>
      <c r="C243" s="141"/>
      <c r="D243" s="121"/>
      <c r="E243" s="140"/>
      <c r="F243" s="226"/>
      <c r="G243" s="88"/>
    </row>
    <row r="244" spans="2:7" x14ac:dyDescent="0.25">
      <c r="B244" s="148" t="s">
        <v>205</v>
      </c>
      <c r="C244" s="149" t="s">
        <v>206</v>
      </c>
      <c r="D244" s="121"/>
      <c r="E244" s="140"/>
      <c r="F244" s="226"/>
      <c r="G244" s="88"/>
    </row>
    <row r="245" spans="2:7" x14ac:dyDescent="0.25">
      <c r="B245" s="151"/>
      <c r="C245" s="141" t="s">
        <v>229</v>
      </c>
      <c r="D245" s="121" t="s">
        <v>165</v>
      </c>
      <c r="E245" s="140">
        <v>8</v>
      </c>
      <c r="F245" s="226"/>
      <c r="G245" s="88"/>
    </row>
    <row r="246" spans="2:7" x14ac:dyDescent="0.25">
      <c r="B246" s="151"/>
      <c r="C246" s="141" t="s">
        <v>292</v>
      </c>
      <c r="D246" s="121" t="s">
        <v>165</v>
      </c>
      <c r="E246" s="140">
        <v>1</v>
      </c>
      <c r="F246" s="226"/>
      <c r="G246" s="88"/>
    </row>
    <row r="247" spans="2:7" x14ac:dyDescent="0.25">
      <c r="B247" s="151"/>
      <c r="C247" s="141" t="s">
        <v>277</v>
      </c>
      <c r="D247" s="121" t="s">
        <v>165</v>
      </c>
      <c r="E247" s="140">
        <v>14</v>
      </c>
      <c r="F247" s="226"/>
      <c r="G247" s="88"/>
    </row>
    <row r="248" spans="2:7" x14ac:dyDescent="0.25">
      <c r="B248" s="151"/>
      <c r="C248" s="141"/>
      <c r="D248" s="121"/>
      <c r="E248" s="140"/>
      <c r="F248" s="226"/>
      <c r="G248" s="88"/>
    </row>
    <row r="249" spans="2:7" x14ac:dyDescent="0.25">
      <c r="B249" s="148" t="s">
        <v>207</v>
      </c>
      <c r="C249" s="149" t="s">
        <v>208</v>
      </c>
      <c r="D249" s="121"/>
      <c r="E249" s="140"/>
      <c r="F249" s="226"/>
      <c r="G249" s="88"/>
    </row>
    <row r="250" spans="2:7" x14ac:dyDescent="0.25">
      <c r="B250" s="148"/>
      <c r="C250" s="141" t="s">
        <v>274</v>
      </c>
      <c r="D250" s="121" t="s">
        <v>165</v>
      </c>
      <c r="E250" s="140">
        <v>13</v>
      </c>
      <c r="F250" s="226"/>
      <c r="G250" s="88"/>
    </row>
    <row r="251" spans="2:7" x14ac:dyDescent="0.25">
      <c r="B251" s="148"/>
      <c r="C251" s="141" t="s">
        <v>275</v>
      </c>
      <c r="D251" s="121" t="s">
        <v>165</v>
      </c>
      <c r="E251" s="140">
        <v>4</v>
      </c>
      <c r="F251" s="226"/>
      <c r="G251" s="88"/>
    </row>
    <row r="252" spans="2:7" x14ac:dyDescent="0.25">
      <c r="B252" s="148"/>
      <c r="C252" s="141" t="s">
        <v>276</v>
      </c>
      <c r="D252" s="121" t="s">
        <v>165</v>
      </c>
      <c r="E252" s="140">
        <v>6</v>
      </c>
      <c r="F252" s="226"/>
      <c r="G252" s="88"/>
    </row>
    <row r="253" spans="2:7" x14ac:dyDescent="0.25">
      <c r="B253" s="148"/>
      <c r="C253" s="141"/>
      <c r="D253" s="121"/>
      <c r="E253" s="140"/>
      <c r="F253" s="226"/>
      <c r="G253" s="88"/>
    </row>
    <row r="254" spans="2:7" x14ac:dyDescent="0.25">
      <c r="B254" s="135" t="s">
        <v>182</v>
      </c>
      <c r="C254" s="136" t="s">
        <v>278</v>
      </c>
      <c r="D254" s="85"/>
      <c r="E254" s="86"/>
      <c r="F254" s="226"/>
      <c r="G254" s="88"/>
    </row>
    <row r="255" spans="2:7" x14ac:dyDescent="0.25">
      <c r="B255" s="137"/>
      <c r="C255" s="138"/>
      <c r="D255" s="139"/>
      <c r="E255" s="140"/>
      <c r="F255" s="229"/>
      <c r="G255" s="88"/>
    </row>
    <row r="256" spans="2:7" x14ac:dyDescent="0.25">
      <c r="B256" s="94" t="s">
        <v>183</v>
      </c>
      <c r="C256" s="95" t="s">
        <v>184</v>
      </c>
      <c r="D256" s="85"/>
      <c r="E256" s="86"/>
      <c r="F256" s="226"/>
      <c r="G256" s="88"/>
    </row>
    <row r="257" spans="2:7" x14ac:dyDescent="0.25">
      <c r="B257" s="91" t="s">
        <v>279</v>
      </c>
      <c r="C257" s="141" t="s">
        <v>185</v>
      </c>
      <c r="D257" s="85" t="s">
        <v>165</v>
      </c>
      <c r="E257" s="86">
        <v>2</v>
      </c>
      <c r="F257" s="226"/>
      <c r="G257" s="88"/>
    </row>
    <row r="258" spans="2:7" ht="18" thickBot="1" x14ac:dyDescent="0.3">
      <c r="B258" s="153"/>
      <c r="C258" s="154"/>
      <c r="D258" s="155"/>
      <c r="E258" s="156"/>
      <c r="F258" s="157"/>
      <c r="G258" s="88"/>
    </row>
    <row r="259" spans="2:7" ht="18" thickBot="1" x14ac:dyDescent="0.3">
      <c r="B259" s="101"/>
      <c r="C259" s="102" t="s">
        <v>186</v>
      </c>
      <c r="D259" s="103"/>
      <c r="E259" s="104"/>
      <c r="F259" s="105"/>
      <c r="G259" s="106"/>
    </row>
    <row r="260" spans="2:7" x14ac:dyDescent="0.25">
      <c r="B260" s="124"/>
      <c r="C260" s="158"/>
      <c r="D260" s="158"/>
      <c r="E260" s="158"/>
      <c r="F260" s="159"/>
      <c r="G260" s="159"/>
    </row>
  </sheetData>
  <mergeCells count="18">
    <mergeCell ref="B1:G1"/>
    <mergeCell ref="B3:G3"/>
    <mergeCell ref="B4:G4"/>
    <mergeCell ref="B6:G6"/>
    <mergeCell ref="C176:G176"/>
    <mergeCell ref="B8:G8"/>
    <mergeCell ref="C13:E13"/>
    <mergeCell ref="B17:G17"/>
    <mergeCell ref="C9:E9"/>
    <mergeCell ref="C10:E10"/>
    <mergeCell ref="C11:E11"/>
    <mergeCell ref="C12:E12"/>
    <mergeCell ref="B14:E14"/>
    <mergeCell ref="C18:G18"/>
    <mergeCell ref="B107:G107"/>
    <mergeCell ref="C108:G108"/>
    <mergeCell ref="B127:G127"/>
    <mergeCell ref="C128:G128"/>
  </mergeCells>
  <pageMargins left="0.70866141732283472" right="0.70866141732283472" top="0.74803149606299213" bottom="0.74803149606299213" header="0.31496062992125984" footer="0.31496062992125984"/>
  <pageSetup scale="75" orientation="portrait" r:id="rId1"/>
  <headerFooter>
    <oddFooter>&amp;L&amp;"Arial,Normal"&amp;10&amp;K000000DSSR-DPGF-lot n°01-maison d'hébergement&amp;R&amp;"Arial,Normal"&amp;10&amp;K000000Bâtiment principal</oddFooter>
  </headerFooter>
  <rowBreaks count="5" manualBreakCount="5">
    <brk id="45" max="6" man="1"/>
    <brk id="127" max="6" man="1"/>
    <brk id="162" max="6" man="1"/>
    <brk id="200" max="6" man="1"/>
    <brk id="23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DA208-4EAE-4D25-A543-76208113C1EA}">
  <dimension ref="B1:M265"/>
  <sheetViews>
    <sheetView view="pageBreakPreview" topLeftCell="A247" zoomScale="98" zoomScaleNormal="100" zoomScaleSheetLayoutView="98" workbookViewId="0">
      <selection activeCell="G264" sqref="G264"/>
    </sheetView>
  </sheetViews>
  <sheetFormatPr baseColWidth="10" defaultColWidth="11.42578125" defaultRowHeight="17.25" x14ac:dyDescent="0.25"/>
  <cols>
    <col min="1" max="1" width="1.85546875" style="1" customWidth="1"/>
    <col min="2" max="2" width="8.85546875" style="16" customWidth="1"/>
    <col min="3" max="3" width="47.28515625" style="34" customWidth="1"/>
    <col min="4" max="4" width="6.85546875" style="34" customWidth="1"/>
    <col min="5" max="5" width="8.85546875" style="35" bestFit="1" customWidth="1"/>
    <col min="6" max="6" width="15.28515625" style="36" customWidth="1"/>
    <col min="7" max="7" width="22.42578125" style="37" customWidth="1"/>
    <col min="8" max="8" width="1.85546875" style="1" customWidth="1"/>
    <col min="9" max="9" width="22.85546875" style="1" customWidth="1"/>
    <col min="10" max="10" width="23.42578125" style="2" customWidth="1"/>
    <col min="11" max="11" width="23" style="1" customWidth="1"/>
    <col min="12" max="12" width="9.42578125" style="1" customWidth="1"/>
    <col min="13" max="13" width="7.42578125" style="1" customWidth="1"/>
    <col min="14" max="16384" width="11.42578125" style="1"/>
  </cols>
  <sheetData>
    <row r="1" spans="2:10" ht="44.25" customHeight="1" x14ac:dyDescent="0.25">
      <c r="B1" s="231" t="s">
        <v>409</v>
      </c>
      <c r="C1" s="232"/>
      <c r="D1" s="232"/>
      <c r="E1" s="232"/>
      <c r="F1" s="232"/>
      <c r="G1" s="233"/>
    </row>
    <row r="2" spans="2:10" ht="11.25" customHeight="1" x14ac:dyDescent="0.25">
      <c r="B2" s="44"/>
      <c r="C2" s="42"/>
      <c r="D2" s="42"/>
      <c r="E2" s="42"/>
      <c r="F2" s="42"/>
      <c r="G2" s="43"/>
    </row>
    <row r="3" spans="2:10" ht="24.75" customHeight="1" x14ac:dyDescent="0.25">
      <c r="B3" s="234" t="s">
        <v>0</v>
      </c>
      <c r="C3" s="235"/>
      <c r="D3" s="235"/>
      <c r="E3" s="235"/>
      <c r="F3" s="235"/>
      <c r="G3" s="236"/>
    </row>
    <row r="4" spans="2:10" ht="24.75" customHeight="1" x14ac:dyDescent="0.25">
      <c r="B4" s="237"/>
      <c r="C4" s="238"/>
      <c r="D4" s="238"/>
      <c r="E4" s="238"/>
      <c r="F4" s="238"/>
      <c r="G4" s="239"/>
    </row>
    <row r="5" spans="2:10" ht="13.5" customHeight="1" x14ac:dyDescent="0.25">
      <c r="B5" s="10"/>
      <c r="C5" s="11"/>
      <c r="D5" s="12"/>
      <c r="E5" s="13"/>
      <c r="F5" s="14"/>
      <c r="G5" s="15"/>
    </row>
    <row r="6" spans="2:10" ht="31.5" customHeight="1" x14ac:dyDescent="0.25">
      <c r="B6" s="269" t="s">
        <v>283</v>
      </c>
      <c r="C6" s="240"/>
      <c r="D6" s="240"/>
      <c r="E6" s="240"/>
      <c r="F6" s="240"/>
      <c r="G6" s="240"/>
    </row>
    <row r="7" spans="2:10" ht="19.5" customHeight="1" x14ac:dyDescent="0.25">
      <c r="B7" s="3"/>
      <c r="C7" s="3"/>
      <c r="D7" s="3"/>
      <c r="E7" s="3"/>
      <c r="F7" s="3"/>
      <c r="G7" s="3"/>
    </row>
    <row r="8" spans="2:10" s="4" customFormat="1" ht="25.5" customHeight="1" x14ac:dyDescent="0.25">
      <c r="B8" s="241" t="s">
        <v>244</v>
      </c>
      <c r="C8" s="242"/>
      <c r="D8" s="242"/>
      <c r="E8" s="242"/>
      <c r="F8" s="242"/>
      <c r="G8" s="243"/>
      <c r="J8" s="5"/>
    </row>
    <row r="9" spans="2:10" s="6" customFormat="1" ht="15.75" customHeight="1" x14ac:dyDescent="0.25">
      <c r="B9" s="160" t="s">
        <v>2</v>
      </c>
      <c r="C9" s="244" t="s">
        <v>245</v>
      </c>
      <c r="D9" s="244"/>
      <c r="E9" s="244"/>
      <c r="F9" s="161" t="s">
        <v>4</v>
      </c>
      <c r="G9" s="162" t="s">
        <v>5</v>
      </c>
      <c r="J9" s="7"/>
    </row>
    <row r="10" spans="2:10" ht="23.25" customHeight="1" x14ac:dyDescent="0.25">
      <c r="B10" s="163" t="str">
        <f>+B18</f>
        <v>2.</v>
      </c>
      <c r="C10" s="245" t="str">
        <f>+C18</f>
        <v>GROS-ŒUVRE - REVÊTEMENT</v>
      </c>
      <c r="D10" s="245"/>
      <c r="E10" s="245"/>
      <c r="F10" s="164" t="e">
        <f>G10/G14</f>
        <v>#DIV/0!</v>
      </c>
      <c r="G10" s="165">
        <f>+G105</f>
        <v>0</v>
      </c>
    </row>
    <row r="11" spans="2:10" ht="20.25" customHeight="1" x14ac:dyDescent="0.25">
      <c r="B11" s="163" t="str">
        <f>+B107</f>
        <v>3.</v>
      </c>
      <c r="C11" s="245" t="str">
        <f>+C107</f>
        <v>TOITURE - PLAFONNAGE &amp; ETANCHEITE</v>
      </c>
      <c r="D11" s="245"/>
      <c r="E11" s="245"/>
      <c r="F11" s="164" t="e">
        <f>G11/G14</f>
        <v>#DIV/0!</v>
      </c>
      <c r="G11" s="165">
        <f>+G125</f>
        <v>0</v>
      </c>
    </row>
    <row r="12" spans="2:10" ht="24" customHeight="1" x14ac:dyDescent="0.25">
      <c r="B12" s="163" t="str">
        <f>+B127</f>
        <v>4.</v>
      </c>
      <c r="C12" s="245" t="str">
        <f>+C127</f>
        <v xml:space="preserve">SECOND ŒUVRE </v>
      </c>
      <c r="D12" s="245"/>
      <c r="E12" s="245"/>
      <c r="F12" s="164" t="e">
        <f>G12/G14</f>
        <v>#DIV/0!</v>
      </c>
      <c r="G12" s="165">
        <f>+G179</f>
        <v>0</v>
      </c>
    </row>
    <row r="13" spans="2:10" ht="24" customHeight="1" thickBot="1" x14ac:dyDescent="0.3">
      <c r="B13" s="163" t="str">
        <f>+B181</f>
        <v>5.</v>
      </c>
      <c r="C13" s="245" t="str">
        <f>+C181</f>
        <v>LOTS TECHNIQUES</v>
      </c>
      <c r="D13" s="245"/>
      <c r="E13" s="245"/>
      <c r="F13" s="164" t="e">
        <f>G13/G14</f>
        <v>#DIV/0!</v>
      </c>
      <c r="G13" s="165">
        <f>+G264</f>
        <v>0</v>
      </c>
    </row>
    <row r="14" spans="2:10" ht="18.75" thickBot="1" x14ac:dyDescent="0.3">
      <c r="B14" s="246" t="s">
        <v>246</v>
      </c>
      <c r="C14" s="247" t="s">
        <v>6</v>
      </c>
      <c r="D14" s="247"/>
      <c r="E14" s="248"/>
      <c r="F14" s="166" t="e">
        <f>SUM(F10:F13)</f>
        <v>#DIV/0!</v>
      </c>
      <c r="G14" s="167">
        <f>SUM(G10:G13)</f>
        <v>0</v>
      </c>
    </row>
    <row r="15" spans="2:10" s="8" customFormat="1" ht="18" x14ac:dyDescent="0.25">
      <c r="B15" s="16"/>
      <c r="C15" s="17"/>
      <c r="D15" s="1"/>
      <c r="E15" s="18"/>
      <c r="F15" s="19"/>
      <c r="G15" s="168"/>
      <c r="J15" s="9"/>
    </row>
    <row r="16" spans="2:10" s="6" customFormat="1" ht="19.5" customHeight="1" x14ac:dyDescent="0.25">
      <c r="B16" s="49" t="s">
        <v>7</v>
      </c>
      <c r="C16" s="50" t="s">
        <v>8</v>
      </c>
      <c r="D16" s="50" t="s">
        <v>9</v>
      </c>
      <c r="E16" s="169" t="s">
        <v>10</v>
      </c>
      <c r="F16" s="170" t="s">
        <v>11</v>
      </c>
      <c r="G16" s="52" t="s">
        <v>5</v>
      </c>
      <c r="J16" s="7"/>
    </row>
    <row r="17" spans="2:10" s="6" customFormat="1" ht="14.25" customHeight="1" thickBot="1" x14ac:dyDescent="0.3">
      <c r="B17" s="249"/>
      <c r="C17" s="249"/>
      <c r="D17" s="249"/>
      <c r="E17" s="249"/>
      <c r="F17" s="249"/>
      <c r="G17" s="249"/>
      <c r="J17" s="7"/>
    </row>
    <row r="18" spans="2:10" s="8" customFormat="1" ht="20.25" customHeight="1" thickBot="1" x14ac:dyDescent="0.3">
      <c r="B18" s="70" t="s">
        <v>13</v>
      </c>
      <c r="C18" s="265" t="s">
        <v>14</v>
      </c>
      <c r="D18" s="266"/>
      <c r="E18" s="266"/>
      <c r="F18" s="266"/>
      <c r="G18" s="267"/>
      <c r="J18" s="9"/>
    </row>
    <row r="19" spans="2:10" ht="15.75" customHeight="1" x14ac:dyDescent="0.25">
      <c r="B19" s="71"/>
      <c r="C19" s="72"/>
      <c r="D19" s="73"/>
      <c r="E19" s="74"/>
      <c r="F19" s="75"/>
      <c r="G19" s="76"/>
    </row>
    <row r="20" spans="2:10" x14ac:dyDescent="0.25">
      <c r="B20" s="77" t="s">
        <v>15</v>
      </c>
      <c r="C20" s="78" t="s">
        <v>16</v>
      </c>
      <c r="D20" s="79"/>
      <c r="E20" s="80"/>
      <c r="F20" s="81"/>
      <c r="G20" s="82"/>
    </row>
    <row r="21" spans="2:10" x14ac:dyDescent="0.25">
      <c r="B21" s="83" t="s">
        <v>17</v>
      </c>
      <c r="C21" s="84" t="s">
        <v>18</v>
      </c>
      <c r="D21" s="85"/>
      <c r="E21" s="86"/>
      <c r="F21" s="87"/>
      <c r="G21" s="88"/>
    </row>
    <row r="22" spans="2:10" x14ac:dyDescent="0.25">
      <c r="B22" s="89" t="s">
        <v>19</v>
      </c>
      <c r="C22" s="90" t="s">
        <v>20</v>
      </c>
      <c r="D22" s="85"/>
      <c r="E22" s="86"/>
      <c r="F22" s="87"/>
      <c r="G22" s="88"/>
    </row>
    <row r="23" spans="2:10" ht="25.5" x14ac:dyDescent="0.25">
      <c r="B23" s="91" t="s">
        <v>21</v>
      </c>
      <c r="C23" s="92" t="s">
        <v>22</v>
      </c>
      <c r="D23" s="85" t="s">
        <v>23</v>
      </c>
      <c r="E23" s="93">
        <v>13</v>
      </c>
      <c r="F23" s="226"/>
      <c r="G23" s="88"/>
    </row>
    <row r="24" spans="2:10" x14ac:dyDescent="0.25">
      <c r="B24" s="91"/>
      <c r="C24" s="92"/>
      <c r="D24" s="85"/>
      <c r="E24" s="93"/>
      <c r="F24" s="226"/>
      <c r="G24" s="88"/>
    </row>
    <row r="25" spans="2:10" x14ac:dyDescent="0.25">
      <c r="B25" s="89" t="s">
        <v>24</v>
      </c>
      <c r="C25" s="90" t="s">
        <v>25</v>
      </c>
      <c r="D25" s="85"/>
      <c r="E25" s="86"/>
      <c r="F25" s="226"/>
      <c r="G25" s="88"/>
    </row>
    <row r="26" spans="2:10" ht="25.5" x14ac:dyDescent="0.25">
      <c r="B26" s="91" t="s">
        <v>26</v>
      </c>
      <c r="C26" s="92" t="s">
        <v>27</v>
      </c>
      <c r="D26" s="85" t="s">
        <v>23</v>
      </c>
      <c r="E26" s="93">
        <v>6.4</v>
      </c>
      <c r="F26" s="226"/>
      <c r="G26" s="88"/>
    </row>
    <row r="27" spans="2:10" x14ac:dyDescent="0.25">
      <c r="B27" s="91" t="s">
        <v>28</v>
      </c>
      <c r="C27" s="92" t="s">
        <v>29</v>
      </c>
      <c r="D27" s="85" t="s">
        <v>23</v>
      </c>
      <c r="E27" s="93">
        <v>18</v>
      </c>
      <c r="F27" s="226"/>
      <c r="G27" s="88"/>
    </row>
    <row r="28" spans="2:10" x14ac:dyDescent="0.25">
      <c r="B28" s="91"/>
      <c r="C28" s="92"/>
      <c r="D28" s="85"/>
      <c r="E28" s="93"/>
      <c r="F28" s="226"/>
      <c r="G28" s="88"/>
    </row>
    <row r="29" spans="2:10" x14ac:dyDescent="0.25">
      <c r="B29" s="89" t="s">
        <v>30</v>
      </c>
      <c r="C29" s="90" t="s">
        <v>31</v>
      </c>
      <c r="D29" s="85"/>
      <c r="E29" s="93"/>
      <c r="F29" s="226"/>
      <c r="G29" s="88"/>
    </row>
    <row r="30" spans="2:10" ht="25.5" x14ac:dyDescent="0.25">
      <c r="B30" s="91" t="s">
        <v>32</v>
      </c>
      <c r="C30" s="92" t="s">
        <v>33</v>
      </c>
      <c r="D30" s="85" t="s">
        <v>34</v>
      </c>
      <c r="E30" s="93">
        <v>113</v>
      </c>
      <c r="F30" s="226"/>
      <c r="G30" s="88"/>
      <c r="I30" s="17"/>
    </row>
    <row r="31" spans="2:10" x14ac:dyDescent="0.25">
      <c r="B31" s="91"/>
      <c r="C31" s="92"/>
      <c r="D31" s="85"/>
      <c r="E31" s="86"/>
      <c r="F31" s="226"/>
      <c r="G31" s="88"/>
    </row>
    <row r="32" spans="2:10" x14ac:dyDescent="0.25">
      <c r="B32" s="83" t="s">
        <v>35</v>
      </c>
      <c r="C32" s="84" t="s">
        <v>36</v>
      </c>
      <c r="D32" s="85"/>
      <c r="E32" s="86"/>
      <c r="F32" s="226"/>
      <c r="G32" s="88"/>
    </row>
    <row r="33" spans="2:9" x14ac:dyDescent="0.25">
      <c r="B33" s="84" t="s">
        <v>37</v>
      </c>
      <c r="C33" s="84" t="s">
        <v>38</v>
      </c>
      <c r="D33" s="85"/>
      <c r="E33" s="86"/>
      <c r="F33" s="226"/>
      <c r="G33" s="88"/>
    </row>
    <row r="34" spans="2:9" x14ac:dyDescent="0.25">
      <c r="B34" s="94" t="s">
        <v>39</v>
      </c>
      <c r="C34" s="90" t="s">
        <v>40</v>
      </c>
      <c r="D34" s="85"/>
      <c r="E34" s="86"/>
      <c r="F34" s="226"/>
      <c r="G34" s="88"/>
      <c r="I34" s="17"/>
    </row>
    <row r="35" spans="2:9" ht="25.5" x14ac:dyDescent="0.25">
      <c r="B35" s="91" t="s">
        <v>41</v>
      </c>
      <c r="C35" s="92" t="s">
        <v>42</v>
      </c>
      <c r="D35" s="85"/>
      <c r="E35" s="86"/>
      <c r="F35" s="226"/>
      <c r="G35" s="88"/>
    </row>
    <row r="36" spans="2:9" x14ac:dyDescent="0.25">
      <c r="B36" s="91"/>
      <c r="C36" s="92" t="s">
        <v>43</v>
      </c>
      <c r="D36" s="85" t="s">
        <v>23</v>
      </c>
      <c r="E36" s="93">
        <v>1.68</v>
      </c>
      <c r="F36" s="226"/>
      <c r="G36" s="88"/>
    </row>
    <row r="37" spans="2:9" x14ac:dyDescent="0.25">
      <c r="B37" s="83"/>
      <c r="C37" s="84"/>
      <c r="D37" s="85"/>
      <c r="E37" s="86"/>
      <c r="F37" s="226"/>
      <c r="G37" s="88"/>
    </row>
    <row r="38" spans="2:9" x14ac:dyDescent="0.25">
      <c r="B38" s="94" t="s">
        <v>44</v>
      </c>
      <c r="C38" s="90" t="s">
        <v>247</v>
      </c>
      <c r="D38" s="85"/>
      <c r="E38" s="86"/>
      <c r="F38" s="226"/>
      <c r="G38" s="88"/>
    </row>
    <row r="39" spans="2:9" x14ac:dyDescent="0.25">
      <c r="B39" s="91" t="s">
        <v>45</v>
      </c>
      <c r="C39" s="92" t="s">
        <v>248</v>
      </c>
      <c r="D39" s="85" t="s">
        <v>34</v>
      </c>
      <c r="E39" s="86">
        <v>34</v>
      </c>
      <c r="F39" s="226"/>
      <c r="G39" s="88"/>
    </row>
    <row r="40" spans="2:9" x14ac:dyDescent="0.25">
      <c r="B40" s="89"/>
      <c r="C40" s="92"/>
      <c r="D40" s="85"/>
      <c r="E40" s="86"/>
      <c r="F40" s="226"/>
      <c r="G40" s="88"/>
    </row>
    <row r="41" spans="2:9" ht="25.5" x14ac:dyDescent="0.25">
      <c r="B41" s="94" t="s">
        <v>46</v>
      </c>
      <c r="C41" s="95" t="s">
        <v>47</v>
      </c>
      <c r="D41" s="85"/>
      <c r="E41" s="86"/>
      <c r="F41" s="226"/>
      <c r="G41" s="88"/>
    </row>
    <row r="42" spans="2:9" x14ac:dyDescent="0.25">
      <c r="B42" s="89"/>
      <c r="C42" s="92" t="s">
        <v>48</v>
      </c>
      <c r="D42" s="85" t="s">
        <v>23</v>
      </c>
      <c r="E42" s="86">
        <f>4.18+0.45</f>
        <v>4.63</v>
      </c>
      <c r="F42" s="226"/>
      <c r="G42" s="88"/>
    </row>
    <row r="43" spans="2:9" x14ac:dyDescent="0.25">
      <c r="B43" s="89"/>
      <c r="C43" s="92" t="s">
        <v>49</v>
      </c>
      <c r="D43" s="85" t="s">
        <v>50</v>
      </c>
      <c r="E43" s="86">
        <v>126</v>
      </c>
      <c r="F43" s="226"/>
      <c r="G43" s="88"/>
    </row>
    <row r="44" spans="2:9" x14ac:dyDescent="0.25">
      <c r="B44" s="89"/>
      <c r="C44" s="92" t="s">
        <v>51</v>
      </c>
      <c r="D44" s="85" t="s">
        <v>50</v>
      </c>
      <c r="E44" s="86">
        <v>36</v>
      </c>
      <c r="F44" s="226"/>
      <c r="G44" s="88"/>
    </row>
    <row r="45" spans="2:9" x14ac:dyDescent="0.25">
      <c r="B45" s="89"/>
      <c r="C45" s="92" t="s">
        <v>52</v>
      </c>
      <c r="D45" s="85" t="s">
        <v>34</v>
      </c>
      <c r="E45" s="86">
        <v>45.12</v>
      </c>
      <c r="F45" s="226"/>
      <c r="G45" s="88"/>
    </row>
    <row r="46" spans="2:9" x14ac:dyDescent="0.25">
      <c r="B46" s="89"/>
      <c r="C46" s="92"/>
      <c r="D46" s="85"/>
      <c r="E46" s="86"/>
      <c r="F46" s="226"/>
      <c r="G46" s="88"/>
    </row>
    <row r="47" spans="2:9" x14ac:dyDescent="0.25">
      <c r="B47" s="94" t="s">
        <v>53</v>
      </c>
      <c r="C47" s="95" t="s">
        <v>54</v>
      </c>
      <c r="D47" s="85"/>
      <c r="E47" s="86"/>
      <c r="F47" s="226"/>
      <c r="G47" s="88"/>
    </row>
    <row r="48" spans="2:9" ht="51" x14ac:dyDescent="0.25">
      <c r="B48" s="91" t="s">
        <v>55</v>
      </c>
      <c r="C48" s="92" t="s">
        <v>56</v>
      </c>
      <c r="D48" s="85"/>
      <c r="E48" s="86"/>
      <c r="F48" s="226"/>
      <c r="G48" s="88"/>
    </row>
    <row r="49" spans="2:11" ht="25.5" x14ac:dyDescent="0.25">
      <c r="B49" s="89"/>
      <c r="C49" s="92" t="s">
        <v>389</v>
      </c>
      <c r="D49" s="85"/>
      <c r="E49" s="86"/>
      <c r="F49" s="226"/>
      <c r="G49" s="88"/>
    </row>
    <row r="50" spans="2:11" x14ac:dyDescent="0.25">
      <c r="B50" s="91"/>
      <c r="C50" s="92" t="s">
        <v>57</v>
      </c>
      <c r="D50" s="85" t="s">
        <v>23</v>
      </c>
      <c r="E50" s="86">
        <v>4.0999999999999996</v>
      </c>
      <c r="F50" s="226"/>
      <c r="G50" s="88"/>
    </row>
    <row r="51" spans="2:11" x14ac:dyDescent="0.25">
      <c r="B51" s="91"/>
      <c r="C51" s="92" t="s">
        <v>58</v>
      </c>
      <c r="D51" s="85" t="s">
        <v>34</v>
      </c>
      <c r="E51" s="86">
        <v>84</v>
      </c>
      <c r="F51" s="226"/>
      <c r="G51" s="88"/>
    </row>
    <row r="52" spans="2:11" x14ac:dyDescent="0.25">
      <c r="B52" s="91"/>
      <c r="C52" s="92" t="s">
        <v>254</v>
      </c>
      <c r="D52" s="85" t="s">
        <v>23</v>
      </c>
      <c r="E52" s="86">
        <v>6.74</v>
      </c>
      <c r="F52" s="226"/>
      <c r="G52" s="88"/>
    </row>
    <row r="53" spans="2:11" x14ac:dyDescent="0.25">
      <c r="B53" s="91"/>
      <c r="C53" s="92" t="s">
        <v>59</v>
      </c>
      <c r="D53" s="85" t="s">
        <v>50</v>
      </c>
      <c r="E53" s="86">
        <v>21</v>
      </c>
      <c r="F53" s="226"/>
      <c r="G53" s="88"/>
    </row>
    <row r="54" spans="2:11" x14ac:dyDescent="0.25">
      <c r="B54" s="91"/>
      <c r="C54" s="92" t="s">
        <v>52</v>
      </c>
      <c r="D54" s="85" t="s">
        <v>34</v>
      </c>
      <c r="E54" s="86">
        <v>4</v>
      </c>
      <c r="F54" s="226"/>
      <c r="G54" s="88"/>
    </row>
    <row r="55" spans="2:11" x14ac:dyDescent="0.25">
      <c r="B55" s="89"/>
      <c r="C55" s="92"/>
      <c r="D55" s="85"/>
      <c r="E55" s="86"/>
      <c r="F55" s="226"/>
      <c r="G55" s="88"/>
    </row>
    <row r="56" spans="2:11" x14ac:dyDescent="0.25">
      <c r="B56" s="84" t="s">
        <v>60</v>
      </c>
      <c r="C56" s="84" t="s">
        <v>61</v>
      </c>
      <c r="D56" s="85"/>
      <c r="E56" s="93"/>
      <c r="F56" s="226"/>
      <c r="G56" s="88"/>
    </row>
    <row r="57" spans="2:11" x14ac:dyDescent="0.25">
      <c r="B57" s="89" t="s">
        <v>62</v>
      </c>
      <c r="C57" s="90" t="s">
        <v>63</v>
      </c>
      <c r="D57" s="85"/>
      <c r="E57" s="86"/>
      <c r="F57" s="226"/>
      <c r="G57" s="88"/>
    </row>
    <row r="58" spans="2:11" x14ac:dyDescent="0.25">
      <c r="B58" s="91"/>
      <c r="C58" s="92" t="s">
        <v>48</v>
      </c>
      <c r="D58" s="85" t="s">
        <v>23</v>
      </c>
      <c r="E58" s="93">
        <v>1.92</v>
      </c>
      <c r="F58" s="226"/>
      <c r="G58" s="88"/>
      <c r="J58" s="21"/>
    </row>
    <row r="59" spans="2:11" x14ac:dyDescent="0.25">
      <c r="B59" s="91"/>
      <c r="C59" s="92" t="s">
        <v>59</v>
      </c>
      <c r="D59" s="85" t="s">
        <v>50</v>
      </c>
      <c r="E59" s="93">
        <v>154</v>
      </c>
      <c r="F59" s="226"/>
      <c r="G59" s="88"/>
      <c r="I59" s="22"/>
    </row>
    <row r="60" spans="2:11" x14ac:dyDescent="0.25">
      <c r="B60" s="91"/>
      <c r="C60" s="92" t="s">
        <v>52</v>
      </c>
      <c r="D60" s="85" t="s">
        <v>34</v>
      </c>
      <c r="E60" s="93">
        <v>27.6</v>
      </c>
      <c r="F60" s="226"/>
      <c r="G60" s="88"/>
    </row>
    <row r="61" spans="2:11" x14ac:dyDescent="0.25">
      <c r="B61" s="91"/>
      <c r="C61" s="92"/>
      <c r="D61" s="85"/>
      <c r="E61" s="93"/>
      <c r="F61" s="226"/>
      <c r="G61" s="88"/>
      <c r="K61" s="17"/>
    </row>
    <row r="62" spans="2:11" x14ac:dyDescent="0.25">
      <c r="B62" s="89" t="s">
        <v>64</v>
      </c>
      <c r="C62" s="90" t="s">
        <v>65</v>
      </c>
      <c r="D62" s="85"/>
      <c r="E62" s="93"/>
      <c r="F62" s="226"/>
      <c r="G62" s="88"/>
    </row>
    <row r="63" spans="2:11" x14ac:dyDescent="0.25">
      <c r="B63" s="91"/>
      <c r="C63" s="92" t="s">
        <v>48</v>
      </c>
      <c r="D63" s="85" t="s">
        <v>23</v>
      </c>
      <c r="E63" s="93">
        <v>0.193</v>
      </c>
      <c r="F63" s="226"/>
      <c r="G63" s="88"/>
    </row>
    <row r="64" spans="2:11" x14ac:dyDescent="0.25">
      <c r="B64" s="91"/>
      <c r="C64" s="92" t="s">
        <v>59</v>
      </c>
      <c r="D64" s="85" t="s">
        <v>50</v>
      </c>
      <c r="E64" s="93">
        <v>12</v>
      </c>
      <c r="F64" s="226"/>
      <c r="G64" s="88"/>
    </row>
    <row r="65" spans="2:10" x14ac:dyDescent="0.25">
      <c r="B65" s="91"/>
      <c r="C65" s="92" t="s">
        <v>52</v>
      </c>
      <c r="D65" s="85" t="s">
        <v>34</v>
      </c>
      <c r="E65" s="93">
        <v>3.08</v>
      </c>
      <c r="F65" s="226"/>
      <c r="G65" s="88"/>
    </row>
    <row r="66" spans="2:10" x14ac:dyDescent="0.25">
      <c r="B66" s="91"/>
      <c r="C66" s="92"/>
      <c r="D66" s="85"/>
      <c r="E66" s="86"/>
      <c r="F66" s="226"/>
      <c r="G66" s="88"/>
    </row>
    <row r="67" spans="2:10" x14ac:dyDescent="0.25">
      <c r="B67" s="89" t="s">
        <v>66</v>
      </c>
      <c r="C67" s="90" t="s">
        <v>67</v>
      </c>
      <c r="D67" s="85"/>
      <c r="E67" s="86"/>
      <c r="F67" s="226"/>
      <c r="G67" s="88"/>
      <c r="J67" s="22"/>
    </row>
    <row r="68" spans="2:10" x14ac:dyDescent="0.25">
      <c r="B68" s="91"/>
      <c r="C68" s="92" t="s">
        <v>48</v>
      </c>
      <c r="D68" s="85" t="s">
        <v>23</v>
      </c>
      <c r="E68" s="93">
        <v>1</v>
      </c>
      <c r="F68" s="226"/>
      <c r="G68" s="88"/>
    </row>
    <row r="69" spans="2:10" x14ac:dyDescent="0.25">
      <c r="B69" s="91"/>
      <c r="C69" s="92" t="s">
        <v>59</v>
      </c>
      <c r="D69" s="85" t="s">
        <v>50</v>
      </c>
      <c r="E69" s="93">
        <v>80</v>
      </c>
      <c r="F69" s="226"/>
      <c r="G69" s="88"/>
    </row>
    <row r="70" spans="2:10" x14ac:dyDescent="0.25">
      <c r="B70" s="91"/>
      <c r="C70" s="92" t="s">
        <v>52</v>
      </c>
      <c r="D70" s="85" t="s">
        <v>34</v>
      </c>
      <c r="E70" s="93">
        <v>16.39</v>
      </c>
      <c r="F70" s="226"/>
      <c r="G70" s="88"/>
    </row>
    <row r="71" spans="2:10" x14ac:dyDescent="0.25">
      <c r="B71" s="91"/>
      <c r="C71" s="96"/>
      <c r="D71" s="85"/>
      <c r="E71" s="93"/>
      <c r="F71" s="226"/>
      <c r="G71" s="88"/>
    </row>
    <row r="72" spans="2:10" ht="27" x14ac:dyDescent="0.25">
      <c r="B72" s="89" t="s">
        <v>68</v>
      </c>
      <c r="C72" s="97" t="s">
        <v>390</v>
      </c>
      <c r="D72" s="98"/>
      <c r="E72" s="99"/>
      <c r="F72" s="227"/>
      <c r="G72" s="88"/>
    </row>
    <row r="73" spans="2:10" x14ac:dyDescent="0.25">
      <c r="B73" s="91"/>
      <c r="C73" s="92" t="s">
        <v>48</v>
      </c>
      <c r="D73" s="85" t="s">
        <v>23</v>
      </c>
      <c r="E73" s="93">
        <f>3.33</f>
        <v>3.33</v>
      </c>
      <c r="F73" s="226"/>
      <c r="G73" s="88"/>
    </row>
    <row r="74" spans="2:10" x14ac:dyDescent="0.25">
      <c r="B74" s="91"/>
      <c r="C74" s="92" t="s">
        <v>69</v>
      </c>
      <c r="D74" s="85" t="s">
        <v>50</v>
      </c>
      <c r="E74" s="93">
        <v>200</v>
      </c>
      <c r="F74" s="226"/>
      <c r="G74" s="88"/>
    </row>
    <row r="75" spans="2:10" x14ac:dyDescent="0.25">
      <c r="B75" s="91"/>
      <c r="C75" s="92" t="s">
        <v>52</v>
      </c>
      <c r="D75" s="85" t="s">
        <v>34</v>
      </c>
      <c r="E75" s="93">
        <v>42.24</v>
      </c>
      <c r="F75" s="226"/>
      <c r="G75" s="88"/>
    </row>
    <row r="76" spans="2:10" x14ac:dyDescent="0.25">
      <c r="B76" s="91"/>
      <c r="C76" s="96"/>
      <c r="D76" s="85"/>
      <c r="E76" s="93"/>
      <c r="F76" s="226"/>
      <c r="G76" s="88"/>
    </row>
    <row r="77" spans="2:10" x14ac:dyDescent="0.25">
      <c r="B77" s="89" t="s">
        <v>70</v>
      </c>
      <c r="C77" s="97" t="s">
        <v>249</v>
      </c>
      <c r="D77" s="85"/>
      <c r="E77" s="93"/>
      <c r="F77" s="226"/>
      <c r="G77" s="88"/>
    </row>
    <row r="78" spans="2:10" x14ac:dyDescent="0.25">
      <c r="B78" s="91"/>
      <c r="C78" s="92" t="s">
        <v>48</v>
      </c>
      <c r="D78" s="85" t="s">
        <v>23</v>
      </c>
      <c r="E78" s="93">
        <v>0.5</v>
      </c>
      <c r="F78" s="226"/>
      <c r="G78" s="88"/>
      <c r="J78" s="22"/>
    </row>
    <row r="79" spans="2:10" x14ac:dyDescent="0.25">
      <c r="B79" s="91"/>
      <c r="C79" s="92" t="s">
        <v>69</v>
      </c>
      <c r="D79" s="85" t="s">
        <v>50</v>
      </c>
      <c r="E79" s="93">
        <v>5</v>
      </c>
      <c r="F79" s="226"/>
      <c r="G79" s="88"/>
      <c r="J79" s="23"/>
    </row>
    <row r="80" spans="2:10" x14ac:dyDescent="0.25">
      <c r="B80" s="91"/>
      <c r="C80" s="92" t="s">
        <v>52</v>
      </c>
      <c r="D80" s="85" t="s">
        <v>34</v>
      </c>
      <c r="E80" s="93">
        <v>2</v>
      </c>
      <c r="F80" s="226"/>
      <c r="G80" s="88"/>
    </row>
    <row r="81" spans="2:13" x14ac:dyDescent="0.25">
      <c r="B81" s="91"/>
      <c r="C81" s="92"/>
      <c r="D81" s="85"/>
      <c r="E81" s="100"/>
      <c r="F81" s="226"/>
      <c r="G81" s="88"/>
    </row>
    <row r="82" spans="2:13" x14ac:dyDescent="0.25">
      <c r="B82" s="83" t="s">
        <v>71</v>
      </c>
      <c r="C82" s="84" t="s">
        <v>72</v>
      </c>
      <c r="D82" s="85"/>
      <c r="E82" s="86"/>
      <c r="F82" s="226"/>
      <c r="G82" s="88"/>
    </row>
    <row r="83" spans="2:13" x14ac:dyDescent="0.25">
      <c r="B83" s="94" t="s">
        <v>73</v>
      </c>
      <c r="C83" s="95" t="s">
        <v>74</v>
      </c>
      <c r="D83" s="85"/>
      <c r="E83" s="86"/>
      <c r="F83" s="226"/>
      <c r="G83" s="88"/>
      <c r="I83" s="24"/>
      <c r="J83" s="21"/>
    </row>
    <row r="84" spans="2:13" x14ac:dyDescent="0.25">
      <c r="B84" s="91" t="s">
        <v>75</v>
      </c>
      <c r="C84" s="92" t="s">
        <v>252</v>
      </c>
      <c r="D84" s="85"/>
      <c r="E84" s="86"/>
      <c r="F84" s="226"/>
      <c r="G84" s="88"/>
      <c r="I84" s="24"/>
      <c r="J84" s="21"/>
    </row>
    <row r="85" spans="2:13" x14ac:dyDescent="0.25">
      <c r="B85" s="91"/>
      <c r="C85" s="92" t="s">
        <v>76</v>
      </c>
      <c r="D85" s="85" t="s">
        <v>34</v>
      </c>
      <c r="E85" s="100">
        <v>220</v>
      </c>
      <c r="F85" s="226"/>
      <c r="G85" s="88"/>
      <c r="J85" s="21"/>
    </row>
    <row r="86" spans="2:13" x14ac:dyDescent="0.25">
      <c r="B86" s="91"/>
      <c r="C86" s="92"/>
      <c r="D86" s="85"/>
      <c r="E86" s="86"/>
      <c r="F86" s="226"/>
      <c r="G86" s="88"/>
      <c r="J86" s="21"/>
      <c r="L86" s="2"/>
      <c r="M86" s="2"/>
    </row>
    <row r="87" spans="2:13" x14ac:dyDescent="0.25">
      <c r="B87" s="94" t="s">
        <v>78</v>
      </c>
      <c r="C87" s="95" t="s">
        <v>79</v>
      </c>
      <c r="D87" s="85" t="s">
        <v>12</v>
      </c>
      <c r="E87" s="86"/>
      <c r="F87" s="226"/>
      <c r="G87" s="88"/>
      <c r="I87" s="24"/>
      <c r="L87" s="2"/>
      <c r="M87" s="2"/>
    </row>
    <row r="88" spans="2:13" x14ac:dyDescent="0.25">
      <c r="B88" s="91" t="s">
        <v>80</v>
      </c>
      <c r="C88" s="92" t="s">
        <v>81</v>
      </c>
      <c r="D88" s="85"/>
      <c r="E88" s="100"/>
      <c r="F88" s="226"/>
      <c r="G88" s="88"/>
      <c r="I88" s="18"/>
      <c r="L88" s="2"/>
      <c r="M88" s="2"/>
    </row>
    <row r="89" spans="2:13" x14ac:dyDescent="0.25">
      <c r="B89" s="91"/>
      <c r="C89" s="92" t="s">
        <v>82</v>
      </c>
      <c r="D89" s="85" t="s">
        <v>34</v>
      </c>
      <c r="E89" s="86">
        <v>285</v>
      </c>
      <c r="F89" s="226"/>
      <c r="G89" s="88"/>
      <c r="L89" s="2"/>
      <c r="M89" s="2"/>
    </row>
    <row r="90" spans="2:13" x14ac:dyDescent="0.25">
      <c r="B90" s="91"/>
      <c r="C90" s="92"/>
      <c r="D90" s="85"/>
      <c r="E90" s="86"/>
      <c r="F90" s="226"/>
      <c r="G90" s="88"/>
      <c r="I90" s="26"/>
      <c r="K90" s="17"/>
      <c r="L90" s="2"/>
      <c r="M90" s="2"/>
    </row>
    <row r="91" spans="2:13" x14ac:dyDescent="0.25">
      <c r="B91" s="91" t="s">
        <v>83</v>
      </c>
      <c r="C91" s="92" t="s">
        <v>84</v>
      </c>
      <c r="D91" s="85"/>
      <c r="E91" s="86"/>
      <c r="F91" s="226"/>
      <c r="G91" s="88"/>
      <c r="L91" s="2"/>
      <c r="M91" s="2"/>
    </row>
    <row r="92" spans="2:13" ht="25.5" x14ac:dyDescent="0.25">
      <c r="B92" s="91"/>
      <c r="C92" s="92" t="s">
        <v>85</v>
      </c>
      <c r="D92" s="85" t="s">
        <v>34</v>
      </c>
      <c r="E92" s="86">
        <v>110</v>
      </c>
      <c r="F92" s="226"/>
      <c r="G92" s="88"/>
      <c r="I92" s="39"/>
      <c r="L92" s="2"/>
      <c r="M92" s="2"/>
    </row>
    <row r="93" spans="2:13" x14ac:dyDescent="0.25">
      <c r="B93" s="91"/>
      <c r="C93" s="92"/>
      <c r="D93" s="85"/>
      <c r="E93" s="86"/>
      <c r="F93" s="226"/>
      <c r="G93" s="88"/>
      <c r="I93" s="39"/>
      <c r="L93" s="2"/>
      <c r="M93" s="2"/>
    </row>
    <row r="94" spans="2:13" x14ac:dyDescent="0.25">
      <c r="B94" s="77" t="s">
        <v>86</v>
      </c>
      <c r="C94" s="78" t="s">
        <v>87</v>
      </c>
      <c r="D94" s="85"/>
      <c r="E94" s="86"/>
      <c r="F94" s="226"/>
      <c r="G94" s="88"/>
    </row>
    <row r="95" spans="2:13" x14ac:dyDescent="0.25">
      <c r="B95" s="94" t="s">
        <v>88</v>
      </c>
      <c r="C95" s="95" t="s">
        <v>89</v>
      </c>
      <c r="D95" s="85"/>
      <c r="E95" s="86"/>
      <c r="F95" s="226"/>
      <c r="G95" s="88"/>
    </row>
    <row r="96" spans="2:13" x14ac:dyDescent="0.25">
      <c r="B96" s="91" t="s">
        <v>90</v>
      </c>
      <c r="C96" s="92" t="s">
        <v>255</v>
      </c>
      <c r="D96" s="85"/>
      <c r="E96" s="86"/>
      <c r="F96" s="226"/>
      <c r="G96" s="88"/>
      <c r="I96" s="2"/>
    </row>
    <row r="97" spans="2:11" x14ac:dyDescent="0.25">
      <c r="B97" s="91" t="s">
        <v>91</v>
      </c>
      <c r="C97" s="92" t="s">
        <v>256</v>
      </c>
      <c r="D97" s="85" t="s">
        <v>34</v>
      </c>
      <c r="E97" s="86">
        <v>70</v>
      </c>
      <c r="F97" s="226"/>
      <c r="G97" s="88"/>
      <c r="I97" s="2"/>
    </row>
    <row r="98" spans="2:11" x14ac:dyDescent="0.25">
      <c r="B98" s="91" t="s">
        <v>92</v>
      </c>
      <c r="C98" s="92" t="s">
        <v>93</v>
      </c>
      <c r="D98" s="85" t="s">
        <v>34</v>
      </c>
      <c r="E98" s="86">
        <v>5</v>
      </c>
      <c r="F98" s="226"/>
      <c r="G98" s="88"/>
      <c r="I98" s="2"/>
    </row>
    <row r="99" spans="2:11" x14ac:dyDescent="0.25">
      <c r="B99" s="91" t="s">
        <v>94</v>
      </c>
      <c r="C99" s="92" t="s">
        <v>95</v>
      </c>
      <c r="D99" s="85" t="s">
        <v>96</v>
      </c>
      <c r="E99" s="86">
        <v>100</v>
      </c>
      <c r="F99" s="226"/>
      <c r="G99" s="88"/>
      <c r="I99" s="2"/>
    </row>
    <row r="100" spans="2:11" x14ac:dyDescent="0.25">
      <c r="B100" s="91"/>
      <c r="C100" s="92"/>
      <c r="D100" s="85"/>
      <c r="E100" s="86"/>
      <c r="F100" s="226"/>
      <c r="G100" s="88"/>
    </row>
    <row r="101" spans="2:11" x14ac:dyDescent="0.25">
      <c r="B101" s="94" t="s">
        <v>97</v>
      </c>
      <c r="C101" s="95" t="s">
        <v>98</v>
      </c>
      <c r="D101" s="85"/>
      <c r="E101" s="86"/>
      <c r="F101" s="226"/>
      <c r="G101" s="88"/>
      <c r="I101" s="29"/>
    </row>
    <row r="102" spans="2:11" x14ac:dyDescent="0.25">
      <c r="B102" s="91" t="s">
        <v>99</v>
      </c>
      <c r="C102" s="92" t="s">
        <v>257</v>
      </c>
      <c r="D102" s="85"/>
      <c r="E102" s="86"/>
      <c r="F102" s="226"/>
      <c r="G102" s="88"/>
      <c r="I102" s="18"/>
      <c r="J102" s="21"/>
      <c r="K102" s="30"/>
    </row>
    <row r="103" spans="2:11" ht="28.5" customHeight="1" x14ac:dyDescent="0.25">
      <c r="B103" s="91" t="s">
        <v>100</v>
      </c>
      <c r="C103" s="92" t="s">
        <v>101</v>
      </c>
      <c r="D103" s="85" t="s">
        <v>34</v>
      </c>
      <c r="E103" s="86">
        <v>15</v>
      </c>
      <c r="F103" s="226"/>
      <c r="G103" s="88"/>
      <c r="I103" s="18"/>
      <c r="K103" s="25"/>
    </row>
    <row r="104" spans="2:11" ht="18" thickBot="1" x14ac:dyDescent="0.3">
      <c r="B104" s="91"/>
      <c r="C104" s="92"/>
      <c r="D104" s="85"/>
      <c r="E104" s="86"/>
      <c r="F104" s="87"/>
      <c r="G104" s="88"/>
      <c r="K104" s="31"/>
    </row>
    <row r="105" spans="2:11" s="8" customFormat="1" ht="18.75" thickBot="1" x14ac:dyDescent="0.3">
      <c r="B105" s="101"/>
      <c r="C105" s="102" t="s">
        <v>102</v>
      </c>
      <c r="D105" s="103"/>
      <c r="E105" s="104"/>
      <c r="F105" s="105"/>
      <c r="G105" s="106"/>
      <c r="J105" s="9"/>
    </row>
    <row r="106" spans="2:11" s="8" customFormat="1" ht="18.75" thickBot="1" x14ac:dyDescent="0.3">
      <c r="B106" s="268"/>
      <c r="C106" s="268"/>
      <c r="D106" s="268"/>
      <c r="E106" s="268"/>
      <c r="F106" s="268"/>
      <c r="G106" s="268"/>
      <c r="J106" s="9"/>
    </row>
    <row r="107" spans="2:11" ht="18" thickBot="1" x14ac:dyDescent="0.3">
      <c r="B107" s="70" t="s">
        <v>103</v>
      </c>
      <c r="C107" s="265" t="s">
        <v>104</v>
      </c>
      <c r="D107" s="266"/>
      <c r="E107" s="266"/>
      <c r="F107" s="266"/>
      <c r="G107" s="267">
        <f>ROUND(E107*F107,0)</f>
        <v>0</v>
      </c>
    </row>
    <row r="108" spans="2:11" x14ac:dyDescent="0.25">
      <c r="B108" s="107"/>
      <c r="C108" s="72"/>
      <c r="D108" s="73"/>
      <c r="E108" s="108"/>
      <c r="F108" s="75"/>
      <c r="G108" s="76"/>
    </row>
    <row r="109" spans="2:11" x14ac:dyDescent="0.25">
      <c r="B109" s="77" t="s">
        <v>105</v>
      </c>
      <c r="C109" s="78" t="s">
        <v>234</v>
      </c>
      <c r="D109" s="109"/>
      <c r="E109" s="110"/>
      <c r="F109" s="111"/>
      <c r="G109" s="112"/>
      <c r="J109" s="23"/>
    </row>
    <row r="110" spans="2:11" x14ac:dyDescent="0.25">
      <c r="B110" s="89" t="s">
        <v>106</v>
      </c>
      <c r="C110" s="95" t="s">
        <v>107</v>
      </c>
      <c r="D110" s="85"/>
      <c r="E110" s="113"/>
      <c r="F110" s="87"/>
      <c r="G110" s="88"/>
      <c r="J110" s="23"/>
    </row>
    <row r="111" spans="2:11" ht="25.5" x14ac:dyDescent="0.25">
      <c r="B111" s="91" t="s">
        <v>108</v>
      </c>
      <c r="C111" s="92" t="s">
        <v>109</v>
      </c>
      <c r="D111" s="85"/>
      <c r="E111" s="113"/>
      <c r="F111" s="87"/>
      <c r="G111" s="88"/>
      <c r="J111" s="23"/>
    </row>
    <row r="112" spans="2:11" ht="63.75" x14ac:dyDescent="0.25">
      <c r="B112" s="91" t="s">
        <v>110</v>
      </c>
      <c r="C112" s="92" t="s">
        <v>391</v>
      </c>
      <c r="D112" s="85" t="s">
        <v>34</v>
      </c>
      <c r="E112" s="113">
        <v>110</v>
      </c>
      <c r="F112" s="226"/>
      <c r="G112" s="88"/>
    </row>
    <row r="113" spans="2:11" ht="25.5" x14ac:dyDescent="0.25">
      <c r="B113" s="91" t="s">
        <v>213</v>
      </c>
      <c r="C113" s="92" t="s">
        <v>392</v>
      </c>
      <c r="D113" s="85" t="s">
        <v>96</v>
      </c>
      <c r="E113" s="113">
        <v>30</v>
      </c>
      <c r="F113" s="226"/>
      <c r="G113" s="88"/>
    </row>
    <row r="114" spans="2:11" x14ac:dyDescent="0.25">
      <c r="B114" s="91" t="s">
        <v>211</v>
      </c>
      <c r="C114" s="92" t="s">
        <v>212</v>
      </c>
      <c r="D114" s="85" t="s">
        <v>96</v>
      </c>
      <c r="E114" s="113">
        <v>18</v>
      </c>
      <c r="F114" s="226"/>
      <c r="G114" s="88"/>
    </row>
    <row r="115" spans="2:11" x14ac:dyDescent="0.25">
      <c r="B115" s="91"/>
      <c r="C115" s="92"/>
      <c r="D115" s="85"/>
      <c r="E115" s="113"/>
      <c r="F115" s="226"/>
      <c r="G115" s="88"/>
    </row>
    <row r="116" spans="2:11" x14ac:dyDescent="0.25">
      <c r="B116" s="89" t="s">
        <v>236</v>
      </c>
      <c r="C116" s="95" t="s">
        <v>235</v>
      </c>
      <c r="D116" s="85"/>
      <c r="E116" s="113"/>
      <c r="F116" s="226"/>
      <c r="G116" s="88"/>
    </row>
    <row r="117" spans="2:11" x14ac:dyDescent="0.25">
      <c r="B117" s="91" t="s">
        <v>237</v>
      </c>
      <c r="C117" s="92" t="s">
        <v>112</v>
      </c>
      <c r="D117" s="85"/>
      <c r="E117" s="86"/>
      <c r="F117" s="226"/>
      <c r="G117" s="88"/>
      <c r="J117" s="21"/>
      <c r="K117" s="25"/>
    </row>
    <row r="118" spans="2:11" ht="38.25" x14ac:dyDescent="0.25">
      <c r="B118" s="91" t="s">
        <v>238</v>
      </c>
      <c r="C118" s="92" t="s">
        <v>113</v>
      </c>
      <c r="D118" s="85" t="s">
        <v>34</v>
      </c>
      <c r="E118" s="113">
        <f>E112</f>
        <v>110</v>
      </c>
      <c r="F118" s="226"/>
      <c r="G118" s="88"/>
      <c r="J118" s="21"/>
      <c r="K118" s="25"/>
    </row>
    <row r="119" spans="2:11" x14ac:dyDescent="0.25">
      <c r="B119" s="91"/>
      <c r="C119" s="92"/>
      <c r="D119" s="85"/>
      <c r="E119" s="86"/>
      <c r="F119" s="226"/>
      <c r="G119" s="88"/>
      <c r="J119" s="21"/>
      <c r="K119" s="25"/>
    </row>
    <row r="120" spans="2:11" x14ac:dyDescent="0.25">
      <c r="B120" s="114" t="s">
        <v>111</v>
      </c>
      <c r="C120" s="78" t="s">
        <v>114</v>
      </c>
      <c r="D120" s="115"/>
      <c r="E120" s="80"/>
      <c r="F120" s="226"/>
      <c r="G120" s="88"/>
    </row>
    <row r="121" spans="2:11" x14ac:dyDescent="0.25">
      <c r="B121" s="94" t="s">
        <v>210</v>
      </c>
      <c r="C121" s="116" t="s">
        <v>209</v>
      </c>
      <c r="D121" s="109"/>
      <c r="E121" s="86"/>
      <c r="F121" s="226"/>
      <c r="G121" s="88"/>
      <c r="K121" s="31"/>
    </row>
    <row r="122" spans="2:11" ht="38.25" x14ac:dyDescent="0.25">
      <c r="B122" s="91"/>
      <c r="C122" s="96" t="s">
        <v>393</v>
      </c>
      <c r="D122" s="85" t="s">
        <v>34</v>
      </c>
      <c r="E122" s="86">
        <v>75</v>
      </c>
      <c r="F122" s="226"/>
      <c r="G122" s="88"/>
      <c r="K122" s="31"/>
    </row>
    <row r="123" spans="2:11" x14ac:dyDescent="0.25">
      <c r="B123" s="91"/>
      <c r="C123" s="96"/>
      <c r="D123" s="85"/>
      <c r="E123" s="86"/>
      <c r="F123" s="87"/>
      <c r="G123" s="88"/>
      <c r="K123" s="31"/>
    </row>
    <row r="124" spans="2:11" ht="18" thickBot="1" x14ac:dyDescent="0.3">
      <c r="B124" s="94"/>
      <c r="C124" s="96"/>
      <c r="D124" s="117"/>
      <c r="E124" s="86"/>
      <c r="F124" s="87"/>
      <c r="G124" s="88"/>
    </row>
    <row r="125" spans="2:11" s="8" customFormat="1" ht="18.75" thickBot="1" x14ac:dyDescent="0.3">
      <c r="B125" s="101"/>
      <c r="C125" s="102" t="s">
        <v>115</v>
      </c>
      <c r="D125" s="103"/>
      <c r="E125" s="103"/>
      <c r="F125" s="105"/>
      <c r="G125" s="106"/>
      <c r="J125" s="9"/>
    </row>
    <row r="126" spans="2:11" s="8" customFormat="1" ht="18.75" thickBot="1" x14ac:dyDescent="0.3">
      <c r="B126" s="268"/>
      <c r="C126" s="268"/>
      <c r="D126" s="268"/>
      <c r="E126" s="268"/>
      <c r="F126" s="268"/>
      <c r="G126" s="268"/>
      <c r="J126" s="9"/>
    </row>
    <row r="127" spans="2:11" ht="18" thickBot="1" x14ac:dyDescent="0.3">
      <c r="B127" s="70" t="s">
        <v>116</v>
      </c>
      <c r="C127" s="265" t="s">
        <v>117</v>
      </c>
      <c r="D127" s="266"/>
      <c r="E127" s="266"/>
      <c r="F127" s="266"/>
      <c r="G127" s="267">
        <f>ROUND(E127*F127,0)</f>
        <v>0</v>
      </c>
    </row>
    <row r="128" spans="2:11" s="4" customFormat="1" ht="19.5" x14ac:dyDescent="0.25">
      <c r="B128" s="71"/>
      <c r="C128" s="118"/>
      <c r="D128" s="73"/>
      <c r="E128" s="74"/>
      <c r="F128" s="75"/>
      <c r="G128" s="76"/>
      <c r="J128" s="5"/>
    </row>
    <row r="129" spans="2:9" x14ac:dyDescent="0.25">
      <c r="B129" s="83" t="s">
        <v>118</v>
      </c>
      <c r="C129" s="84" t="s">
        <v>214</v>
      </c>
      <c r="D129" s="85"/>
      <c r="E129" s="86"/>
      <c r="F129" s="87"/>
      <c r="G129" s="88"/>
    </row>
    <row r="130" spans="2:9" x14ac:dyDescent="0.25">
      <c r="B130" s="91"/>
      <c r="C130" s="92"/>
      <c r="D130" s="85"/>
      <c r="E130" s="86"/>
      <c r="F130" s="87"/>
      <c r="G130" s="88"/>
    </row>
    <row r="131" spans="2:9" x14ac:dyDescent="0.25">
      <c r="B131" s="94" t="s">
        <v>119</v>
      </c>
      <c r="C131" s="95" t="s">
        <v>121</v>
      </c>
      <c r="D131" s="85"/>
      <c r="E131" s="86"/>
      <c r="F131" s="87"/>
      <c r="G131" s="88"/>
    </row>
    <row r="132" spans="2:9" ht="27.75" customHeight="1" x14ac:dyDescent="0.25">
      <c r="B132" s="94"/>
      <c r="C132" s="92" t="s">
        <v>258</v>
      </c>
      <c r="D132" s="85"/>
      <c r="E132" s="86"/>
      <c r="F132" s="87"/>
      <c r="G132" s="88"/>
    </row>
    <row r="133" spans="2:9" x14ac:dyDescent="0.25">
      <c r="B133" s="91"/>
      <c r="C133" s="92" t="s">
        <v>259</v>
      </c>
      <c r="D133" s="85" t="s">
        <v>165</v>
      </c>
      <c r="E133" s="86">
        <v>4</v>
      </c>
      <c r="F133" s="226"/>
      <c r="G133" s="88"/>
      <c r="I133" s="32"/>
    </row>
    <row r="134" spans="2:9" x14ac:dyDescent="0.25">
      <c r="B134" s="91"/>
      <c r="C134" s="92" t="s">
        <v>288</v>
      </c>
      <c r="D134" s="85" t="s">
        <v>165</v>
      </c>
      <c r="E134" s="86">
        <v>1</v>
      </c>
      <c r="F134" s="226"/>
      <c r="G134" s="88"/>
      <c r="I134" s="32"/>
    </row>
    <row r="135" spans="2:9" x14ac:dyDescent="0.25">
      <c r="B135" s="91"/>
      <c r="C135" s="92" t="s">
        <v>260</v>
      </c>
      <c r="D135" s="85" t="s">
        <v>165</v>
      </c>
      <c r="E135" s="86">
        <v>1</v>
      </c>
      <c r="F135" s="226"/>
      <c r="G135" s="88"/>
      <c r="I135" s="32"/>
    </row>
    <row r="136" spans="2:9" x14ac:dyDescent="0.25">
      <c r="B136" s="91"/>
      <c r="C136" s="92"/>
      <c r="D136" s="85"/>
      <c r="E136" s="86"/>
      <c r="F136" s="226"/>
      <c r="G136" s="88"/>
      <c r="I136" s="32"/>
    </row>
    <row r="137" spans="2:9" x14ac:dyDescent="0.25">
      <c r="B137" s="94" t="s">
        <v>120</v>
      </c>
      <c r="C137" s="95" t="s">
        <v>215</v>
      </c>
      <c r="D137" s="85"/>
      <c r="E137" s="86"/>
      <c r="F137" s="226"/>
      <c r="G137" s="88"/>
      <c r="I137" s="32"/>
    </row>
    <row r="138" spans="2:9" x14ac:dyDescent="0.25">
      <c r="B138" s="91"/>
      <c r="C138" s="92"/>
      <c r="D138" s="85"/>
      <c r="E138" s="86"/>
      <c r="F138" s="226"/>
      <c r="G138" s="88"/>
      <c r="I138" s="32"/>
    </row>
    <row r="139" spans="2:9" x14ac:dyDescent="0.25">
      <c r="B139" s="91" t="s">
        <v>239</v>
      </c>
      <c r="C139" s="92" t="s">
        <v>216</v>
      </c>
      <c r="D139" s="85"/>
      <c r="E139" s="86"/>
      <c r="F139" s="226"/>
      <c r="G139" s="88"/>
      <c r="I139" s="32"/>
    </row>
    <row r="140" spans="2:9" x14ac:dyDescent="0.25">
      <c r="B140" s="91"/>
      <c r="C140" s="92" t="s">
        <v>287</v>
      </c>
      <c r="D140" s="85" t="s">
        <v>165</v>
      </c>
      <c r="E140" s="86">
        <v>2</v>
      </c>
      <c r="F140" s="226"/>
      <c r="G140" s="88"/>
      <c r="I140" s="32"/>
    </row>
    <row r="141" spans="2:9" x14ac:dyDescent="0.25">
      <c r="B141" s="91"/>
      <c r="C141" s="92" t="s">
        <v>285</v>
      </c>
      <c r="D141" s="85" t="s">
        <v>165</v>
      </c>
      <c r="E141" s="86">
        <v>2</v>
      </c>
      <c r="F141" s="226"/>
      <c r="G141" s="88"/>
      <c r="I141" s="32"/>
    </row>
    <row r="142" spans="2:9" x14ac:dyDescent="0.25">
      <c r="B142" s="91"/>
      <c r="C142" s="92" t="s">
        <v>286</v>
      </c>
      <c r="D142" s="85" t="s">
        <v>165</v>
      </c>
      <c r="E142" s="86">
        <v>1</v>
      </c>
      <c r="F142" s="226"/>
      <c r="G142" s="88"/>
      <c r="I142" s="32"/>
    </row>
    <row r="143" spans="2:9" x14ac:dyDescent="0.25">
      <c r="B143" s="91"/>
      <c r="C143" s="92"/>
      <c r="D143" s="85"/>
      <c r="E143" s="86"/>
      <c r="F143" s="226"/>
      <c r="G143" s="88"/>
    </row>
    <row r="144" spans="2:9" x14ac:dyDescent="0.25">
      <c r="B144" s="119" t="s">
        <v>217</v>
      </c>
      <c r="C144" s="120" t="s">
        <v>394</v>
      </c>
      <c r="D144" s="121"/>
      <c r="E144" s="100"/>
      <c r="F144" s="228"/>
      <c r="G144" s="88"/>
    </row>
    <row r="145" spans="2:9" x14ac:dyDescent="0.25">
      <c r="B145" s="122" t="s">
        <v>231</v>
      </c>
      <c r="C145" s="123" t="s">
        <v>261</v>
      </c>
      <c r="D145" s="121"/>
      <c r="E145" s="100"/>
      <c r="F145" s="228"/>
      <c r="G145" s="88"/>
    </row>
    <row r="146" spans="2:9" x14ac:dyDescent="0.25">
      <c r="B146" s="122"/>
      <c r="C146" s="123" t="s">
        <v>262</v>
      </c>
      <c r="D146" s="121" t="s">
        <v>165</v>
      </c>
      <c r="E146" s="100">
        <v>2</v>
      </c>
      <c r="F146" s="228"/>
      <c r="G146" s="88"/>
    </row>
    <row r="147" spans="2:9" x14ac:dyDescent="0.25">
      <c r="B147" s="91"/>
      <c r="C147" s="92"/>
      <c r="D147" s="85"/>
      <c r="E147" s="86"/>
      <c r="F147" s="226"/>
      <c r="G147" s="88"/>
    </row>
    <row r="148" spans="2:9" x14ac:dyDescent="0.25">
      <c r="B148" s="83" t="s">
        <v>218</v>
      </c>
      <c r="C148" s="84" t="s">
        <v>263</v>
      </c>
      <c r="D148" s="85"/>
      <c r="E148" s="86"/>
      <c r="F148" s="226"/>
      <c r="G148" s="88"/>
    </row>
    <row r="149" spans="2:9" ht="38.25" x14ac:dyDescent="0.25">
      <c r="B149" s="91"/>
      <c r="C149" s="92" t="s">
        <v>265</v>
      </c>
      <c r="D149" s="85"/>
      <c r="E149" s="86"/>
      <c r="F149" s="226"/>
      <c r="G149" s="88"/>
    </row>
    <row r="150" spans="2:9" x14ac:dyDescent="0.25">
      <c r="B150" s="91" t="s">
        <v>122</v>
      </c>
      <c r="C150" s="95" t="s">
        <v>264</v>
      </c>
      <c r="D150" s="85"/>
      <c r="E150" s="86"/>
      <c r="F150" s="226"/>
      <c r="G150" s="88"/>
    </row>
    <row r="151" spans="2:9" x14ac:dyDescent="0.25">
      <c r="B151" s="91" t="s">
        <v>219</v>
      </c>
      <c r="C151" s="92" t="s">
        <v>266</v>
      </c>
      <c r="D151" s="85"/>
      <c r="E151" s="86"/>
      <c r="F151" s="226"/>
      <c r="G151" s="88"/>
    </row>
    <row r="152" spans="2:9" x14ac:dyDescent="0.25">
      <c r="B152" s="91"/>
      <c r="C152" s="92" t="s">
        <v>267</v>
      </c>
      <c r="D152" s="85" t="s">
        <v>165</v>
      </c>
      <c r="E152" s="86">
        <v>4</v>
      </c>
      <c r="F152" s="226"/>
      <c r="G152" s="88"/>
      <c r="I152" s="32"/>
    </row>
    <row r="153" spans="2:9" x14ac:dyDescent="0.25">
      <c r="B153" s="91"/>
      <c r="C153" s="92" t="s">
        <v>268</v>
      </c>
      <c r="D153" s="85" t="s">
        <v>165</v>
      </c>
      <c r="E153" s="86">
        <v>2</v>
      </c>
      <c r="F153" s="226"/>
      <c r="G153" s="88"/>
    </row>
    <row r="154" spans="2:9" x14ac:dyDescent="0.25">
      <c r="B154" s="83" t="s">
        <v>289</v>
      </c>
      <c r="C154" s="84" t="s">
        <v>395</v>
      </c>
      <c r="D154" s="85"/>
      <c r="E154" s="86"/>
      <c r="F154" s="226"/>
      <c r="G154" s="88"/>
    </row>
    <row r="155" spans="2:9" x14ac:dyDescent="0.25">
      <c r="B155" s="91" t="s">
        <v>291</v>
      </c>
      <c r="C155" s="95" t="s">
        <v>401</v>
      </c>
      <c r="D155" s="85"/>
      <c r="E155" s="86"/>
      <c r="F155" s="226"/>
      <c r="G155" s="88"/>
    </row>
    <row r="156" spans="2:9" x14ac:dyDescent="0.25">
      <c r="B156" s="91"/>
      <c r="C156" s="92" t="s">
        <v>290</v>
      </c>
      <c r="D156" s="85" t="s">
        <v>165</v>
      </c>
      <c r="E156" s="86">
        <v>1</v>
      </c>
      <c r="F156" s="226"/>
      <c r="G156" s="88"/>
      <c r="I156" s="32"/>
    </row>
    <row r="157" spans="2:9" x14ac:dyDescent="0.25">
      <c r="B157" s="91"/>
      <c r="C157" s="92"/>
      <c r="D157" s="85"/>
      <c r="E157" s="86"/>
      <c r="F157" s="226"/>
      <c r="G157" s="88"/>
    </row>
    <row r="158" spans="2:9" x14ac:dyDescent="0.25">
      <c r="B158" s="83" t="s">
        <v>123</v>
      </c>
      <c r="C158" s="84" t="s">
        <v>124</v>
      </c>
      <c r="D158" s="85"/>
      <c r="E158" s="86"/>
      <c r="F158" s="226"/>
      <c r="G158" s="88"/>
    </row>
    <row r="159" spans="2:9" x14ac:dyDescent="0.25">
      <c r="B159" s="94" t="s">
        <v>125</v>
      </c>
      <c r="C159" s="95" t="s">
        <v>126</v>
      </c>
      <c r="D159" s="85"/>
      <c r="E159" s="86"/>
      <c r="F159" s="226"/>
      <c r="G159" s="88"/>
    </row>
    <row r="160" spans="2:9" ht="25.5" x14ac:dyDescent="0.25">
      <c r="B160" s="91" t="s">
        <v>127</v>
      </c>
      <c r="C160" s="96" t="s">
        <v>128</v>
      </c>
      <c r="D160" s="117"/>
      <c r="E160" s="86"/>
      <c r="F160" s="226"/>
      <c r="G160" s="88"/>
    </row>
    <row r="161" spans="2:11" ht="38.25" x14ac:dyDescent="0.25">
      <c r="B161" s="91"/>
      <c r="C161" s="92" t="s">
        <v>129</v>
      </c>
      <c r="D161" s="85" t="s">
        <v>34</v>
      </c>
      <c r="E161" s="100">
        <v>278</v>
      </c>
      <c r="F161" s="226"/>
      <c r="G161" s="88"/>
    </row>
    <row r="162" spans="2:11" x14ac:dyDescent="0.25">
      <c r="B162" s="91"/>
      <c r="C162" s="92"/>
      <c r="D162" s="85"/>
      <c r="E162" s="100"/>
      <c r="F162" s="226"/>
      <c r="G162" s="88"/>
    </row>
    <row r="163" spans="2:11" ht="25.5" x14ac:dyDescent="0.25">
      <c r="B163" s="91" t="s">
        <v>130</v>
      </c>
      <c r="C163" s="96" t="s">
        <v>131</v>
      </c>
      <c r="D163" s="85"/>
      <c r="E163" s="100"/>
      <c r="F163" s="226"/>
      <c r="G163" s="88"/>
    </row>
    <row r="164" spans="2:11" ht="38.25" x14ac:dyDescent="0.25">
      <c r="B164" s="91"/>
      <c r="C164" s="96" t="s">
        <v>132</v>
      </c>
      <c r="D164" s="85" t="s">
        <v>34</v>
      </c>
      <c r="E164" s="100">
        <v>8</v>
      </c>
      <c r="F164" s="226"/>
      <c r="G164" s="88"/>
    </row>
    <row r="165" spans="2:11" x14ac:dyDescent="0.25">
      <c r="B165" s="91"/>
      <c r="C165" s="96"/>
      <c r="D165" s="85"/>
      <c r="E165" s="100"/>
      <c r="F165" s="226"/>
      <c r="G165" s="88"/>
    </row>
    <row r="166" spans="2:11" ht="25.5" x14ac:dyDescent="0.25">
      <c r="B166" s="91" t="s">
        <v>133</v>
      </c>
      <c r="C166" s="96" t="s">
        <v>269</v>
      </c>
      <c r="D166" s="85"/>
      <c r="E166" s="100"/>
      <c r="F166" s="226"/>
      <c r="G166" s="88"/>
    </row>
    <row r="167" spans="2:11" ht="25.5" x14ac:dyDescent="0.25">
      <c r="B167" s="91"/>
      <c r="C167" s="96" t="s">
        <v>138</v>
      </c>
      <c r="D167" s="85" t="s">
        <v>34</v>
      </c>
      <c r="E167" s="100">
        <f>E122</f>
        <v>75</v>
      </c>
      <c r="F167" s="226"/>
      <c r="G167" s="88"/>
    </row>
    <row r="168" spans="2:11" x14ac:dyDescent="0.25">
      <c r="B168" s="91"/>
      <c r="C168" s="92"/>
      <c r="D168" s="85"/>
      <c r="E168" s="100"/>
      <c r="F168" s="226"/>
      <c r="G168" s="88"/>
    </row>
    <row r="169" spans="2:11" x14ac:dyDescent="0.25">
      <c r="B169" s="94" t="s">
        <v>134</v>
      </c>
      <c r="C169" s="95" t="s">
        <v>135</v>
      </c>
      <c r="D169" s="85"/>
      <c r="E169" s="86"/>
      <c r="F169" s="226"/>
      <c r="G169" s="88"/>
      <c r="J169" s="33"/>
      <c r="K169" s="28"/>
    </row>
    <row r="170" spans="2:11" ht="38.25" x14ac:dyDescent="0.25">
      <c r="B170" s="91" t="s">
        <v>136</v>
      </c>
      <c r="C170" s="92" t="s">
        <v>137</v>
      </c>
      <c r="D170" s="85"/>
      <c r="E170" s="86"/>
      <c r="F170" s="226"/>
      <c r="G170" s="88"/>
      <c r="K170" s="31"/>
    </row>
    <row r="171" spans="2:11" ht="25.5" x14ac:dyDescent="0.25">
      <c r="B171" s="91"/>
      <c r="C171" s="92" t="s">
        <v>138</v>
      </c>
      <c r="D171" s="85" t="s">
        <v>34</v>
      </c>
      <c r="E171" s="86">
        <f>E92</f>
        <v>110</v>
      </c>
      <c r="F171" s="226"/>
      <c r="G171" s="88"/>
    </row>
    <row r="172" spans="2:11" x14ac:dyDescent="0.25">
      <c r="B172" s="91"/>
      <c r="C172" s="92"/>
      <c r="D172" s="85"/>
      <c r="E172" s="86"/>
      <c r="F172" s="226"/>
      <c r="G172" s="88"/>
    </row>
    <row r="173" spans="2:11" x14ac:dyDescent="0.25">
      <c r="B173" s="91" t="s">
        <v>139</v>
      </c>
      <c r="C173" s="92" t="s">
        <v>141</v>
      </c>
      <c r="D173" s="85"/>
      <c r="E173" s="86"/>
      <c r="F173" s="226"/>
      <c r="G173" s="88"/>
      <c r="K173" s="27"/>
    </row>
    <row r="174" spans="2:11" ht="38.25" x14ac:dyDescent="0.25">
      <c r="B174" s="91"/>
      <c r="C174" s="92" t="s">
        <v>142</v>
      </c>
      <c r="D174" s="85" t="s">
        <v>34</v>
      </c>
      <c r="E174" s="86">
        <v>36</v>
      </c>
      <c r="F174" s="226"/>
      <c r="G174" s="88"/>
      <c r="K174" s="27"/>
    </row>
    <row r="175" spans="2:11" x14ac:dyDescent="0.25">
      <c r="B175" s="91"/>
      <c r="C175" s="92"/>
      <c r="D175" s="85"/>
      <c r="E175" s="86"/>
      <c r="F175" s="226"/>
      <c r="G175" s="88"/>
      <c r="K175" s="27"/>
    </row>
    <row r="176" spans="2:11" x14ac:dyDescent="0.25">
      <c r="B176" s="91" t="s">
        <v>140</v>
      </c>
      <c r="C176" s="92" t="s">
        <v>270</v>
      </c>
      <c r="D176" s="85"/>
      <c r="E176" s="86"/>
      <c r="F176" s="226"/>
      <c r="G176" s="88"/>
      <c r="K176" s="27"/>
    </row>
    <row r="177" spans="2:11" ht="38.25" x14ac:dyDescent="0.25">
      <c r="B177" s="91"/>
      <c r="C177" s="92" t="s">
        <v>397</v>
      </c>
      <c r="D177" s="85" t="s">
        <v>34</v>
      </c>
      <c r="E177" s="86">
        <v>10</v>
      </c>
      <c r="F177" s="226"/>
      <c r="G177" s="88"/>
      <c r="K177" s="27"/>
    </row>
    <row r="178" spans="2:11" ht="18" thickBot="1" x14ac:dyDescent="0.3">
      <c r="B178" s="91"/>
      <c r="C178" s="92"/>
      <c r="D178" s="85"/>
      <c r="E178" s="86"/>
      <c r="F178" s="87"/>
      <c r="G178" s="88"/>
      <c r="K178" s="27"/>
    </row>
    <row r="179" spans="2:11" ht="18" thickBot="1" x14ac:dyDescent="0.3">
      <c r="B179" s="101"/>
      <c r="C179" s="102" t="s">
        <v>143</v>
      </c>
      <c r="D179" s="103"/>
      <c r="E179" s="104"/>
      <c r="F179" s="105"/>
      <c r="G179" s="106"/>
      <c r="K179" s="27"/>
    </row>
    <row r="180" spans="2:11" ht="18" thickBot="1" x14ac:dyDescent="0.3">
      <c r="B180" s="124"/>
      <c r="C180" s="125"/>
      <c r="D180" s="125"/>
      <c r="E180" s="126"/>
      <c r="F180" s="127"/>
      <c r="G180" s="128"/>
    </row>
    <row r="181" spans="2:11" ht="18" thickBot="1" x14ac:dyDescent="0.3">
      <c r="B181" s="70" t="s">
        <v>144</v>
      </c>
      <c r="C181" s="265" t="s">
        <v>145</v>
      </c>
      <c r="D181" s="266"/>
      <c r="E181" s="266"/>
      <c r="F181" s="266"/>
      <c r="G181" s="267">
        <f>ROUND(E181*F181,0)</f>
        <v>0</v>
      </c>
      <c r="K181" s="20"/>
    </row>
    <row r="182" spans="2:11" x14ac:dyDescent="0.25">
      <c r="B182" s="129"/>
      <c r="C182" s="130"/>
      <c r="D182" s="131"/>
      <c r="E182" s="132"/>
      <c r="F182" s="133"/>
      <c r="G182" s="134"/>
      <c r="K182" s="20"/>
    </row>
    <row r="183" spans="2:11" x14ac:dyDescent="0.25">
      <c r="B183" s="135" t="s">
        <v>146</v>
      </c>
      <c r="C183" s="136" t="s">
        <v>147</v>
      </c>
      <c r="D183" s="85"/>
      <c r="E183" s="86"/>
      <c r="F183" s="87"/>
      <c r="G183" s="88"/>
      <c r="K183" s="20"/>
    </row>
    <row r="184" spans="2:11" x14ac:dyDescent="0.25">
      <c r="B184" s="137"/>
      <c r="C184" s="138"/>
      <c r="D184" s="139"/>
      <c r="E184" s="140"/>
      <c r="F184" s="111"/>
      <c r="G184" s="112"/>
    </row>
    <row r="185" spans="2:11" x14ac:dyDescent="0.25">
      <c r="B185" s="84" t="s">
        <v>148</v>
      </c>
      <c r="C185" s="84" t="s">
        <v>149</v>
      </c>
      <c r="D185" s="85"/>
      <c r="E185" s="86"/>
      <c r="F185" s="87"/>
      <c r="G185" s="88"/>
    </row>
    <row r="186" spans="2:11" ht="25.5" x14ac:dyDescent="0.25">
      <c r="B186" s="94" t="s">
        <v>150</v>
      </c>
      <c r="C186" s="116" t="s">
        <v>230</v>
      </c>
      <c r="D186" s="40"/>
      <c r="E186" s="86"/>
      <c r="F186" s="87"/>
      <c r="G186" s="88"/>
    </row>
    <row r="187" spans="2:11" ht="89.25" x14ac:dyDescent="0.25">
      <c r="B187" s="84"/>
      <c r="C187" s="141" t="s">
        <v>398</v>
      </c>
      <c r="D187" s="85"/>
      <c r="E187" s="100"/>
      <c r="F187" s="87"/>
      <c r="G187" s="88"/>
    </row>
    <row r="188" spans="2:11" x14ac:dyDescent="0.25">
      <c r="B188" s="84"/>
      <c r="C188" s="84"/>
      <c r="D188" s="85"/>
      <c r="E188" s="86"/>
      <c r="F188" s="87"/>
      <c r="G188" s="88"/>
      <c r="I188" s="38"/>
      <c r="K188" s="25"/>
    </row>
    <row r="189" spans="2:11" ht="25.5" x14ac:dyDescent="0.25">
      <c r="B189" s="94" t="s">
        <v>153</v>
      </c>
      <c r="C189" s="116" t="s">
        <v>399</v>
      </c>
      <c r="D189" s="85"/>
      <c r="E189" s="86"/>
      <c r="F189" s="111"/>
      <c r="G189" s="88"/>
      <c r="I189" s="38"/>
      <c r="K189" s="25"/>
    </row>
    <row r="190" spans="2:11" ht="38.25" x14ac:dyDescent="0.25">
      <c r="B190" s="91"/>
      <c r="C190" s="96" t="s">
        <v>400</v>
      </c>
      <c r="D190" s="85"/>
      <c r="E190" s="86"/>
      <c r="F190" s="111"/>
      <c r="G190" s="88"/>
      <c r="I190" s="38"/>
      <c r="K190" s="25"/>
    </row>
    <row r="191" spans="2:11" x14ac:dyDescent="0.25">
      <c r="B191" s="91"/>
      <c r="C191" s="96" t="s">
        <v>152</v>
      </c>
      <c r="D191" s="85" t="s">
        <v>271</v>
      </c>
      <c r="E191" s="86">
        <v>1</v>
      </c>
      <c r="F191" s="229"/>
      <c r="G191" s="88"/>
      <c r="I191" s="38"/>
      <c r="K191" s="25"/>
    </row>
    <row r="192" spans="2:11" x14ac:dyDescent="0.25">
      <c r="B192" s="142"/>
      <c r="C192" s="143"/>
      <c r="D192" s="85"/>
      <c r="E192" s="86"/>
      <c r="F192" s="229"/>
      <c r="G192" s="88"/>
      <c r="I192" s="38"/>
      <c r="K192" s="25"/>
    </row>
    <row r="193" spans="2:11" x14ac:dyDescent="0.25">
      <c r="B193" s="94" t="s">
        <v>220</v>
      </c>
      <c r="C193" s="116" t="s">
        <v>154</v>
      </c>
      <c r="D193" s="85"/>
      <c r="E193" s="144"/>
      <c r="F193" s="229"/>
      <c r="G193" s="88"/>
      <c r="I193" s="38"/>
      <c r="K193" s="25"/>
    </row>
    <row r="194" spans="2:11" ht="25.5" x14ac:dyDescent="0.25">
      <c r="B194" s="142"/>
      <c r="C194" s="96" t="s">
        <v>155</v>
      </c>
      <c r="D194" s="85"/>
      <c r="E194" s="144"/>
      <c r="F194" s="229"/>
      <c r="G194" s="88"/>
      <c r="I194" s="38"/>
      <c r="K194" s="25"/>
    </row>
    <row r="195" spans="2:11" x14ac:dyDescent="0.25">
      <c r="B195" s="142"/>
      <c r="C195" s="143" t="s">
        <v>151</v>
      </c>
      <c r="D195" s="85" t="s">
        <v>271</v>
      </c>
      <c r="E195" s="86">
        <v>1</v>
      </c>
      <c r="F195" s="229"/>
      <c r="G195" s="88"/>
      <c r="I195" s="38"/>
      <c r="K195" s="25"/>
    </row>
    <row r="196" spans="2:11" x14ac:dyDescent="0.25">
      <c r="B196" s="91"/>
      <c r="C196" s="96"/>
      <c r="D196" s="85"/>
      <c r="E196" s="86"/>
      <c r="F196" s="229"/>
      <c r="G196" s="88"/>
      <c r="I196" s="38"/>
      <c r="K196" s="25"/>
    </row>
    <row r="197" spans="2:11" x14ac:dyDescent="0.25">
      <c r="B197" s="84" t="s">
        <v>156</v>
      </c>
      <c r="C197" s="84" t="s">
        <v>157</v>
      </c>
      <c r="D197" s="85"/>
      <c r="E197" s="86"/>
      <c r="F197" s="229"/>
      <c r="G197" s="88"/>
      <c r="I197" s="38"/>
      <c r="K197" s="25"/>
    </row>
    <row r="198" spans="2:11" ht="62.25" customHeight="1" x14ac:dyDescent="0.25">
      <c r="B198" s="91" t="s">
        <v>158</v>
      </c>
      <c r="C198" s="96" t="s">
        <v>386</v>
      </c>
      <c r="D198" s="85"/>
      <c r="E198" s="86"/>
      <c r="F198" s="230"/>
      <c r="G198" s="88"/>
    </row>
    <row r="199" spans="2:11" x14ac:dyDescent="0.25">
      <c r="B199" s="142"/>
      <c r="C199" s="143" t="s">
        <v>272</v>
      </c>
      <c r="D199" s="85" t="s">
        <v>271</v>
      </c>
      <c r="E199" s="86">
        <v>1</v>
      </c>
      <c r="F199" s="229"/>
      <c r="G199" s="88"/>
    </row>
    <row r="200" spans="2:11" x14ac:dyDescent="0.25">
      <c r="B200" s="142"/>
      <c r="C200" s="143"/>
      <c r="D200" s="85"/>
      <c r="E200" s="86"/>
      <c r="F200" s="226"/>
      <c r="G200" s="88"/>
    </row>
    <row r="201" spans="2:11" ht="38.25" x14ac:dyDescent="0.25">
      <c r="B201" s="91" t="s">
        <v>159</v>
      </c>
      <c r="C201" s="96" t="s">
        <v>387</v>
      </c>
      <c r="D201" s="85"/>
      <c r="E201" s="86"/>
      <c r="F201" s="226"/>
      <c r="G201" s="88"/>
    </row>
    <row r="202" spans="2:11" x14ac:dyDescent="0.25">
      <c r="B202" s="142"/>
      <c r="C202" s="143" t="s">
        <v>273</v>
      </c>
      <c r="D202" s="85" t="s">
        <v>271</v>
      </c>
      <c r="E202" s="86">
        <v>1</v>
      </c>
      <c r="F202" s="226"/>
      <c r="G202" s="88"/>
    </row>
    <row r="203" spans="2:11" x14ac:dyDescent="0.25">
      <c r="B203" s="91"/>
      <c r="C203" s="96"/>
      <c r="D203" s="85"/>
      <c r="E203" s="86"/>
      <c r="F203" s="226"/>
      <c r="G203" s="88"/>
    </row>
    <row r="204" spans="2:11" x14ac:dyDescent="0.25">
      <c r="B204" s="91" t="s">
        <v>221</v>
      </c>
      <c r="C204" s="96" t="s">
        <v>160</v>
      </c>
      <c r="D204" s="85"/>
      <c r="E204" s="86"/>
      <c r="F204" s="226"/>
      <c r="G204" s="88"/>
    </row>
    <row r="205" spans="2:11" x14ac:dyDescent="0.25">
      <c r="B205" s="142"/>
      <c r="C205" s="145" t="s">
        <v>161</v>
      </c>
      <c r="D205" s="85" t="s">
        <v>96</v>
      </c>
      <c r="E205" s="86">
        <v>24</v>
      </c>
      <c r="F205" s="226"/>
      <c r="G205" s="88"/>
    </row>
    <row r="206" spans="2:11" x14ac:dyDescent="0.25">
      <c r="B206" s="91"/>
      <c r="C206" s="92"/>
      <c r="D206" s="85"/>
      <c r="E206" s="86"/>
      <c r="F206" s="226"/>
      <c r="G206" s="88"/>
    </row>
    <row r="207" spans="2:11" x14ac:dyDescent="0.25">
      <c r="B207" s="84" t="s">
        <v>162</v>
      </c>
      <c r="C207" s="84" t="s">
        <v>163</v>
      </c>
      <c r="D207" s="85"/>
      <c r="E207" s="86"/>
      <c r="F207" s="226"/>
      <c r="G207" s="88"/>
    </row>
    <row r="208" spans="2:11" ht="25.5" x14ac:dyDescent="0.25">
      <c r="B208" s="94" t="s">
        <v>164</v>
      </c>
      <c r="C208" s="120" t="s">
        <v>222</v>
      </c>
      <c r="D208" s="85"/>
      <c r="E208" s="86"/>
      <c r="F208" s="226"/>
      <c r="G208" s="88"/>
    </row>
    <row r="209" spans="2:7" ht="76.5" x14ac:dyDescent="0.25">
      <c r="B209" s="91"/>
      <c r="C209" s="92" t="s">
        <v>189</v>
      </c>
      <c r="D209" s="85" t="s">
        <v>165</v>
      </c>
      <c r="E209" s="86">
        <v>1</v>
      </c>
      <c r="F209" s="226"/>
      <c r="G209" s="88"/>
    </row>
    <row r="210" spans="2:7" x14ac:dyDescent="0.25">
      <c r="B210" s="91"/>
      <c r="C210" s="92"/>
      <c r="D210" s="85"/>
      <c r="E210" s="86"/>
      <c r="F210" s="226"/>
      <c r="G210" s="88"/>
    </row>
    <row r="211" spans="2:7" ht="25.5" x14ac:dyDescent="0.25">
      <c r="B211" s="94" t="s">
        <v>166</v>
      </c>
      <c r="C211" s="95" t="s">
        <v>188</v>
      </c>
      <c r="D211" s="85"/>
      <c r="E211" s="86"/>
      <c r="F211" s="226"/>
      <c r="G211" s="88"/>
    </row>
    <row r="212" spans="2:7" ht="51" x14ac:dyDescent="0.25">
      <c r="B212" s="91"/>
      <c r="C212" s="92" t="s">
        <v>282</v>
      </c>
      <c r="D212" s="85" t="s">
        <v>165</v>
      </c>
      <c r="E212" s="86">
        <v>1</v>
      </c>
      <c r="F212" s="226"/>
      <c r="G212" s="88"/>
    </row>
    <row r="213" spans="2:7" x14ac:dyDescent="0.25">
      <c r="B213" s="91"/>
      <c r="C213" s="92"/>
      <c r="D213" s="85"/>
      <c r="E213" s="86"/>
      <c r="F213" s="226"/>
      <c r="G213" s="88"/>
    </row>
    <row r="214" spans="2:7" x14ac:dyDescent="0.25">
      <c r="B214" s="94"/>
      <c r="C214" s="116"/>
      <c r="D214" s="85"/>
      <c r="E214" s="86"/>
      <c r="F214" s="226"/>
      <c r="G214" s="88"/>
    </row>
    <row r="215" spans="2:7" x14ac:dyDescent="0.25">
      <c r="B215" s="94" t="s">
        <v>232</v>
      </c>
      <c r="C215" s="116" t="s">
        <v>223</v>
      </c>
      <c r="D215" s="85"/>
      <c r="E215" s="86"/>
      <c r="F215" s="226"/>
      <c r="G215" s="88"/>
    </row>
    <row r="216" spans="2:7" x14ac:dyDescent="0.25">
      <c r="B216" s="94" t="s">
        <v>233</v>
      </c>
      <c r="C216" s="116" t="s">
        <v>167</v>
      </c>
      <c r="D216" s="85"/>
      <c r="E216" s="86"/>
      <c r="F216" s="226"/>
      <c r="G216" s="88"/>
    </row>
    <row r="217" spans="2:7" ht="25.5" x14ac:dyDescent="0.25">
      <c r="B217" s="91"/>
      <c r="C217" s="96" t="s">
        <v>224</v>
      </c>
      <c r="D217" s="85" t="s">
        <v>165</v>
      </c>
      <c r="E217" s="86">
        <v>1</v>
      </c>
      <c r="F217" s="226"/>
      <c r="G217" s="88"/>
    </row>
    <row r="218" spans="2:7" x14ac:dyDescent="0.25">
      <c r="B218" s="91"/>
      <c r="C218" s="96"/>
      <c r="D218" s="85"/>
      <c r="E218" s="86"/>
      <c r="F218" s="226"/>
      <c r="G218" s="88"/>
    </row>
    <row r="219" spans="2:7" x14ac:dyDescent="0.25">
      <c r="B219" s="84" t="s">
        <v>168</v>
      </c>
      <c r="C219" s="84" t="s">
        <v>169</v>
      </c>
      <c r="D219" s="85"/>
      <c r="E219" s="86"/>
      <c r="F219" s="226"/>
      <c r="G219" s="88"/>
    </row>
    <row r="220" spans="2:7" x14ac:dyDescent="0.25">
      <c r="B220" s="91" t="s">
        <v>170</v>
      </c>
      <c r="C220" s="96" t="s">
        <v>171</v>
      </c>
      <c r="D220" s="85" t="s">
        <v>165</v>
      </c>
      <c r="E220" s="86">
        <v>1</v>
      </c>
      <c r="F220" s="226"/>
      <c r="G220" s="88"/>
    </row>
    <row r="221" spans="2:7" x14ac:dyDescent="0.25">
      <c r="B221" s="91" t="s">
        <v>172</v>
      </c>
      <c r="C221" s="96" t="s">
        <v>173</v>
      </c>
      <c r="D221" s="85" t="s">
        <v>165</v>
      </c>
      <c r="E221" s="86">
        <v>1</v>
      </c>
      <c r="F221" s="226"/>
      <c r="G221" s="88"/>
    </row>
    <row r="222" spans="2:7" x14ac:dyDescent="0.25">
      <c r="B222" s="91"/>
      <c r="C222" s="96"/>
      <c r="D222" s="85"/>
      <c r="E222" s="86"/>
      <c r="F222" s="226"/>
      <c r="G222" s="88"/>
    </row>
    <row r="223" spans="2:7" x14ac:dyDescent="0.25">
      <c r="B223" s="135" t="s">
        <v>174</v>
      </c>
      <c r="C223" s="136" t="s">
        <v>175</v>
      </c>
      <c r="D223" s="85"/>
      <c r="E223" s="86"/>
      <c r="F223" s="226"/>
      <c r="G223" s="88"/>
    </row>
    <row r="224" spans="2:7" x14ac:dyDescent="0.25">
      <c r="B224" s="137"/>
      <c r="C224" s="138"/>
      <c r="D224" s="139"/>
      <c r="E224" s="140"/>
      <c r="F224" s="229"/>
      <c r="G224" s="88"/>
    </row>
    <row r="225" spans="2:7" x14ac:dyDescent="0.25">
      <c r="B225" s="94" t="s">
        <v>176</v>
      </c>
      <c r="C225" s="95" t="s">
        <v>177</v>
      </c>
      <c r="D225" s="85"/>
      <c r="E225" s="86"/>
      <c r="F225" s="226"/>
      <c r="G225" s="88"/>
    </row>
    <row r="226" spans="2:7" x14ac:dyDescent="0.25">
      <c r="B226" s="94" t="s">
        <v>178</v>
      </c>
      <c r="C226" s="95" t="s">
        <v>179</v>
      </c>
      <c r="D226" s="85"/>
      <c r="E226" s="86"/>
      <c r="F226" s="226"/>
      <c r="G226" s="88"/>
    </row>
    <row r="227" spans="2:7" x14ac:dyDescent="0.25">
      <c r="B227" s="91"/>
      <c r="C227" s="92" t="s">
        <v>228</v>
      </c>
      <c r="D227" s="85" t="s">
        <v>165</v>
      </c>
      <c r="E227" s="86">
        <v>4</v>
      </c>
      <c r="F227" s="226"/>
      <c r="G227" s="88"/>
    </row>
    <row r="228" spans="2:7" x14ac:dyDescent="0.25">
      <c r="B228" s="91"/>
      <c r="C228" s="92"/>
      <c r="D228" s="85"/>
      <c r="E228" s="86"/>
      <c r="F228" s="226"/>
      <c r="G228" s="88"/>
    </row>
    <row r="229" spans="2:7" x14ac:dyDescent="0.25">
      <c r="B229" s="135" t="s">
        <v>180</v>
      </c>
      <c r="C229" s="136" t="s">
        <v>181</v>
      </c>
      <c r="D229" s="85"/>
      <c r="E229" s="86"/>
      <c r="F229" s="226"/>
      <c r="G229" s="88"/>
    </row>
    <row r="230" spans="2:7" x14ac:dyDescent="0.25">
      <c r="B230" s="146"/>
      <c r="C230" s="147"/>
      <c r="D230" s="139"/>
      <c r="E230" s="140"/>
      <c r="F230" s="226"/>
      <c r="G230" s="88"/>
    </row>
    <row r="231" spans="2:7" x14ac:dyDescent="0.25">
      <c r="B231" s="148" t="s">
        <v>190</v>
      </c>
      <c r="C231" s="149" t="s">
        <v>225</v>
      </c>
      <c r="D231" s="150"/>
      <c r="E231" s="140"/>
      <c r="F231" s="226"/>
      <c r="G231" s="88"/>
    </row>
    <row r="232" spans="2:7" ht="38.25" x14ac:dyDescent="0.25">
      <c r="B232" s="151"/>
      <c r="C232" s="141" t="s">
        <v>388</v>
      </c>
      <c r="D232" s="121" t="s">
        <v>242</v>
      </c>
      <c r="E232" s="152">
        <v>120</v>
      </c>
      <c r="F232" s="226"/>
      <c r="G232" s="88"/>
    </row>
    <row r="233" spans="2:7" x14ac:dyDescent="0.25">
      <c r="B233" s="151"/>
      <c r="C233" s="141"/>
      <c r="D233" s="121"/>
      <c r="E233" s="140"/>
      <c r="F233" s="226"/>
      <c r="G233" s="88"/>
    </row>
    <row r="234" spans="2:7" x14ac:dyDescent="0.25">
      <c r="B234" s="148" t="s">
        <v>191</v>
      </c>
      <c r="C234" s="149" t="s">
        <v>227</v>
      </c>
      <c r="D234" s="150"/>
      <c r="E234" s="140"/>
      <c r="F234" s="226"/>
      <c r="G234" s="88"/>
    </row>
    <row r="235" spans="2:7" x14ac:dyDescent="0.25">
      <c r="B235" s="151"/>
      <c r="C235" s="141" t="s">
        <v>226</v>
      </c>
      <c r="D235" s="121" t="s">
        <v>165</v>
      </c>
      <c r="E235" s="140">
        <v>1</v>
      </c>
      <c r="F235" s="226"/>
      <c r="G235" s="88"/>
    </row>
    <row r="236" spans="2:7" x14ac:dyDescent="0.25">
      <c r="B236" s="122"/>
      <c r="C236" s="141"/>
      <c r="D236" s="121"/>
      <c r="E236" s="140"/>
      <c r="F236" s="226"/>
      <c r="G236" s="88"/>
    </row>
    <row r="237" spans="2:7" x14ac:dyDescent="0.25">
      <c r="B237" s="148" t="s">
        <v>192</v>
      </c>
      <c r="C237" s="149" t="s">
        <v>193</v>
      </c>
      <c r="D237" s="121"/>
      <c r="E237" s="140"/>
      <c r="F237" s="226"/>
      <c r="G237" s="88"/>
    </row>
    <row r="238" spans="2:7" x14ac:dyDescent="0.25">
      <c r="B238" s="151"/>
      <c r="C238" s="141" t="s">
        <v>194</v>
      </c>
      <c r="D238" s="121" t="s">
        <v>187</v>
      </c>
      <c r="E238" s="140">
        <v>1</v>
      </c>
      <c r="F238" s="226"/>
      <c r="G238" s="88"/>
    </row>
    <row r="239" spans="2:7" x14ac:dyDescent="0.25">
      <c r="B239" s="151"/>
      <c r="C239" s="141"/>
      <c r="D239" s="121"/>
      <c r="E239" s="140"/>
      <c r="F239" s="226"/>
      <c r="G239" s="88"/>
    </row>
    <row r="240" spans="2:7" x14ac:dyDescent="0.25">
      <c r="B240" s="148" t="s">
        <v>195</v>
      </c>
      <c r="C240" s="149" t="s">
        <v>196</v>
      </c>
      <c r="D240" s="150"/>
      <c r="E240" s="140"/>
      <c r="F240" s="226"/>
      <c r="G240" s="88"/>
    </row>
    <row r="241" spans="2:7" x14ac:dyDescent="0.25">
      <c r="B241" s="151" t="s">
        <v>197</v>
      </c>
      <c r="C241" s="141" t="s">
        <v>198</v>
      </c>
      <c r="D241" s="121"/>
      <c r="E241" s="140"/>
      <c r="F241" s="226"/>
      <c r="G241" s="88"/>
    </row>
    <row r="242" spans="2:7" x14ac:dyDescent="0.25">
      <c r="B242" s="151"/>
      <c r="C242" s="141" t="s">
        <v>199</v>
      </c>
      <c r="D242" s="121" t="s">
        <v>96</v>
      </c>
      <c r="E242" s="140">
        <v>300</v>
      </c>
      <c r="F242" s="226"/>
      <c r="G242" s="88"/>
    </row>
    <row r="243" spans="2:7" x14ac:dyDescent="0.25">
      <c r="B243" s="151"/>
      <c r="C243" s="141" t="s">
        <v>200</v>
      </c>
      <c r="D243" s="121" t="s">
        <v>96</v>
      </c>
      <c r="E243" s="140">
        <v>200</v>
      </c>
      <c r="F243" s="226"/>
      <c r="G243" s="88"/>
    </row>
    <row r="244" spans="2:7" x14ac:dyDescent="0.25">
      <c r="B244" s="151"/>
      <c r="C244" s="141"/>
      <c r="D244" s="121"/>
      <c r="E244" s="140"/>
      <c r="F244" s="226"/>
      <c r="G244" s="88"/>
    </row>
    <row r="245" spans="2:7" x14ac:dyDescent="0.25">
      <c r="B245" s="151" t="s">
        <v>201</v>
      </c>
      <c r="C245" s="141" t="s">
        <v>202</v>
      </c>
      <c r="D245" s="121"/>
      <c r="E245" s="140"/>
      <c r="F245" s="226"/>
      <c r="G245" s="88"/>
    </row>
    <row r="246" spans="2:7" x14ac:dyDescent="0.25">
      <c r="B246" s="151"/>
      <c r="C246" s="141" t="s">
        <v>203</v>
      </c>
      <c r="D246" s="121" t="s">
        <v>96</v>
      </c>
      <c r="E246" s="140">
        <v>300</v>
      </c>
      <c r="F246" s="226"/>
      <c r="G246" s="88"/>
    </row>
    <row r="247" spans="2:7" x14ac:dyDescent="0.25">
      <c r="B247" s="151"/>
      <c r="C247" s="141" t="s">
        <v>204</v>
      </c>
      <c r="D247" s="121" t="s">
        <v>96</v>
      </c>
      <c r="E247" s="140">
        <v>200</v>
      </c>
      <c r="F247" s="226"/>
      <c r="G247" s="88"/>
    </row>
    <row r="248" spans="2:7" x14ac:dyDescent="0.25">
      <c r="B248" s="151"/>
      <c r="C248" s="141"/>
      <c r="D248" s="121"/>
      <c r="E248" s="140"/>
      <c r="F248" s="226"/>
      <c r="G248" s="88"/>
    </row>
    <row r="249" spans="2:7" x14ac:dyDescent="0.25">
      <c r="B249" s="148" t="s">
        <v>205</v>
      </c>
      <c r="C249" s="149" t="s">
        <v>206</v>
      </c>
      <c r="D249" s="121"/>
      <c r="E249" s="140"/>
      <c r="F249" s="226"/>
      <c r="G249" s="88"/>
    </row>
    <row r="250" spans="2:7" x14ac:dyDescent="0.25">
      <c r="B250" s="151"/>
      <c r="C250" s="141" t="s">
        <v>229</v>
      </c>
      <c r="D250" s="121" t="s">
        <v>165</v>
      </c>
      <c r="E250" s="140">
        <v>7</v>
      </c>
      <c r="F250" s="226"/>
      <c r="G250" s="88"/>
    </row>
    <row r="251" spans="2:7" x14ac:dyDescent="0.25">
      <c r="B251" s="151"/>
      <c r="C251" s="141" t="s">
        <v>292</v>
      </c>
      <c r="D251" s="121" t="s">
        <v>165</v>
      </c>
      <c r="E251" s="140">
        <v>2</v>
      </c>
      <c r="F251" s="226"/>
      <c r="G251" s="88"/>
    </row>
    <row r="252" spans="2:7" x14ac:dyDescent="0.25">
      <c r="B252" s="151"/>
      <c r="C252" s="141" t="s">
        <v>277</v>
      </c>
      <c r="D252" s="121" t="s">
        <v>165</v>
      </c>
      <c r="E252" s="140">
        <v>18</v>
      </c>
      <c r="F252" s="226"/>
      <c r="G252" s="88"/>
    </row>
    <row r="253" spans="2:7" x14ac:dyDescent="0.25">
      <c r="B253" s="151"/>
      <c r="C253" s="141"/>
      <c r="D253" s="121"/>
      <c r="E253" s="140"/>
      <c r="F253" s="226"/>
      <c r="G253" s="88"/>
    </row>
    <row r="254" spans="2:7" x14ac:dyDescent="0.25">
      <c r="B254" s="148" t="s">
        <v>207</v>
      </c>
      <c r="C254" s="149" t="s">
        <v>208</v>
      </c>
      <c r="D254" s="121"/>
      <c r="E254" s="140"/>
      <c r="F254" s="226"/>
      <c r="G254" s="88"/>
    </row>
    <row r="255" spans="2:7" x14ac:dyDescent="0.25">
      <c r="B255" s="148"/>
      <c r="C255" s="141" t="s">
        <v>274</v>
      </c>
      <c r="D255" s="121" t="s">
        <v>165</v>
      </c>
      <c r="E255" s="140">
        <v>9</v>
      </c>
      <c r="F255" s="226"/>
      <c r="G255" s="88"/>
    </row>
    <row r="256" spans="2:7" x14ac:dyDescent="0.25">
      <c r="B256" s="148"/>
      <c r="C256" s="141" t="s">
        <v>275</v>
      </c>
      <c r="D256" s="121" t="s">
        <v>165</v>
      </c>
      <c r="E256" s="140">
        <v>7</v>
      </c>
      <c r="F256" s="226"/>
      <c r="G256" s="88"/>
    </row>
    <row r="257" spans="2:7" x14ac:dyDescent="0.25">
      <c r="B257" s="148"/>
      <c r="C257" s="141" t="s">
        <v>276</v>
      </c>
      <c r="D257" s="121" t="s">
        <v>165</v>
      </c>
      <c r="E257" s="140">
        <v>5</v>
      </c>
      <c r="F257" s="226"/>
      <c r="G257" s="88"/>
    </row>
    <row r="258" spans="2:7" x14ac:dyDescent="0.25">
      <c r="B258" s="148"/>
      <c r="C258" s="141"/>
      <c r="D258" s="121"/>
      <c r="E258" s="140"/>
      <c r="F258" s="226"/>
      <c r="G258" s="88"/>
    </row>
    <row r="259" spans="2:7" x14ac:dyDescent="0.25">
      <c r="B259" s="135" t="s">
        <v>182</v>
      </c>
      <c r="C259" s="136" t="s">
        <v>278</v>
      </c>
      <c r="D259" s="85"/>
      <c r="E259" s="86"/>
      <c r="F259" s="226"/>
      <c r="G259" s="88"/>
    </row>
    <row r="260" spans="2:7" x14ac:dyDescent="0.25">
      <c r="B260" s="137"/>
      <c r="C260" s="138"/>
      <c r="D260" s="139"/>
      <c r="E260" s="140"/>
      <c r="F260" s="229"/>
      <c r="G260" s="88"/>
    </row>
    <row r="261" spans="2:7" x14ac:dyDescent="0.25">
      <c r="B261" s="94" t="s">
        <v>183</v>
      </c>
      <c r="C261" s="95" t="s">
        <v>184</v>
      </c>
      <c r="D261" s="85"/>
      <c r="E261" s="86"/>
      <c r="F261" s="226"/>
      <c r="G261" s="88"/>
    </row>
    <row r="262" spans="2:7" x14ac:dyDescent="0.25">
      <c r="B262" s="91" t="s">
        <v>279</v>
      </c>
      <c r="C262" s="141" t="s">
        <v>185</v>
      </c>
      <c r="D262" s="85" t="s">
        <v>165</v>
      </c>
      <c r="E262" s="86">
        <v>2</v>
      </c>
      <c r="F262" s="226"/>
      <c r="G262" s="88"/>
    </row>
    <row r="263" spans="2:7" ht="18" thickBot="1" x14ac:dyDescent="0.3">
      <c r="B263" s="153"/>
      <c r="C263" s="154"/>
      <c r="D263" s="155"/>
      <c r="E263" s="156"/>
      <c r="F263" s="157"/>
      <c r="G263" s="88"/>
    </row>
    <row r="264" spans="2:7" ht="18" thickBot="1" x14ac:dyDescent="0.3">
      <c r="B264" s="101"/>
      <c r="C264" s="102" t="s">
        <v>186</v>
      </c>
      <c r="D264" s="103"/>
      <c r="E264" s="104"/>
      <c r="F264" s="105"/>
      <c r="G264" s="106"/>
    </row>
    <row r="265" spans="2:7" x14ac:dyDescent="0.25">
      <c r="B265" s="124"/>
      <c r="C265" s="158"/>
      <c r="D265" s="158"/>
      <c r="E265" s="158"/>
      <c r="F265" s="159"/>
      <c r="G265" s="159"/>
    </row>
  </sheetData>
  <mergeCells count="18">
    <mergeCell ref="C181:G181"/>
    <mergeCell ref="C10:E10"/>
    <mergeCell ref="C11:E11"/>
    <mergeCell ref="C12:E12"/>
    <mergeCell ref="C13:E13"/>
    <mergeCell ref="B14:E14"/>
    <mergeCell ref="B17:G17"/>
    <mergeCell ref="C18:G18"/>
    <mergeCell ref="B106:G106"/>
    <mergeCell ref="C107:G107"/>
    <mergeCell ref="B126:G126"/>
    <mergeCell ref="C127:G127"/>
    <mergeCell ref="C9:E9"/>
    <mergeCell ref="B1:G1"/>
    <mergeCell ref="B3:G3"/>
    <mergeCell ref="B4:G4"/>
    <mergeCell ref="B6:G6"/>
    <mergeCell ref="B8:G8"/>
  </mergeCells>
  <pageMargins left="0.7" right="0.7" top="0.75" bottom="0.75" header="0.3" footer="0.3"/>
  <pageSetup paperSize="9" scale="7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B551D-840C-429E-AEA1-54B52B1AA026}">
  <dimension ref="B1:M263"/>
  <sheetViews>
    <sheetView view="pageBreakPreview" topLeftCell="B241" zoomScale="95" zoomScaleNormal="100" zoomScaleSheetLayoutView="95" workbookViewId="0">
      <selection activeCell="F260" sqref="F260"/>
    </sheetView>
  </sheetViews>
  <sheetFormatPr baseColWidth="10" defaultColWidth="11.42578125" defaultRowHeight="17.25" x14ac:dyDescent="0.25"/>
  <cols>
    <col min="1" max="1" width="1.85546875" style="1" customWidth="1"/>
    <col min="2" max="2" width="8.85546875" style="16" customWidth="1"/>
    <col min="3" max="3" width="47.28515625" style="34" customWidth="1"/>
    <col min="4" max="4" width="6.85546875" style="34" customWidth="1"/>
    <col min="5" max="5" width="8.85546875" style="35" bestFit="1" customWidth="1"/>
    <col min="6" max="6" width="15.28515625" style="36" customWidth="1"/>
    <col min="7" max="7" width="22.42578125" style="37" customWidth="1"/>
    <col min="8" max="8" width="1.85546875" style="1" customWidth="1"/>
    <col min="9" max="9" width="22.85546875" style="1" customWidth="1"/>
    <col min="10" max="10" width="23.42578125" style="2" customWidth="1"/>
    <col min="11" max="11" width="23" style="1" customWidth="1"/>
    <col min="12" max="12" width="9.42578125" style="1" customWidth="1"/>
    <col min="13" max="13" width="7.42578125" style="1" customWidth="1"/>
    <col min="14" max="16384" width="11.42578125" style="1"/>
  </cols>
  <sheetData>
    <row r="1" spans="2:10" ht="44.25" customHeight="1" x14ac:dyDescent="0.25">
      <c r="B1" s="231" t="s">
        <v>409</v>
      </c>
      <c r="C1" s="232"/>
      <c r="D1" s="232"/>
      <c r="E1" s="232"/>
      <c r="F1" s="232"/>
      <c r="G1" s="233"/>
    </row>
    <row r="2" spans="2:10" ht="11.25" customHeight="1" x14ac:dyDescent="0.25">
      <c r="B2" s="44"/>
      <c r="C2" s="42"/>
      <c r="D2" s="42"/>
      <c r="E2" s="42"/>
      <c r="F2" s="42"/>
      <c r="G2" s="43"/>
    </row>
    <row r="3" spans="2:10" ht="24.75" customHeight="1" x14ac:dyDescent="0.25">
      <c r="B3" s="234" t="s">
        <v>0</v>
      </c>
      <c r="C3" s="235"/>
      <c r="D3" s="235"/>
      <c r="E3" s="235"/>
      <c r="F3" s="235"/>
      <c r="G3" s="236"/>
    </row>
    <row r="4" spans="2:10" ht="24.75" customHeight="1" x14ac:dyDescent="0.25">
      <c r="B4" s="237"/>
      <c r="C4" s="238"/>
      <c r="D4" s="238"/>
      <c r="E4" s="238"/>
      <c r="F4" s="238"/>
      <c r="G4" s="239"/>
    </row>
    <row r="5" spans="2:10" ht="13.5" customHeight="1" x14ac:dyDescent="0.25">
      <c r="B5" s="10"/>
      <c r="C5" s="11"/>
      <c r="D5" s="12"/>
      <c r="E5" s="13"/>
      <c r="F5" s="14"/>
      <c r="G5" s="15"/>
    </row>
    <row r="6" spans="2:10" ht="31.5" customHeight="1" x14ac:dyDescent="0.25">
      <c r="B6" s="269" t="s">
        <v>284</v>
      </c>
      <c r="C6" s="240"/>
      <c r="D6" s="240"/>
      <c r="E6" s="240"/>
      <c r="F6" s="240"/>
      <c r="G6" s="240"/>
    </row>
    <row r="7" spans="2:10" ht="19.5" customHeight="1" x14ac:dyDescent="0.25">
      <c r="B7" s="3"/>
      <c r="C7" s="3"/>
      <c r="D7" s="3"/>
      <c r="E7" s="3"/>
      <c r="F7" s="3"/>
      <c r="G7" s="3"/>
    </row>
    <row r="8" spans="2:10" s="4" customFormat="1" ht="25.5" customHeight="1" x14ac:dyDescent="0.25">
      <c r="B8" s="241" t="s">
        <v>244</v>
      </c>
      <c r="C8" s="242"/>
      <c r="D8" s="242"/>
      <c r="E8" s="242"/>
      <c r="F8" s="242"/>
      <c r="G8" s="243"/>
      <c r="J8" s="5"/>
    </row>
    <row r="9" spans="2:10" s="6" customFormat="1" ht="15.75" customHeight="1" x14ac:dyDescent="0.25">
      <c r="B9" s="160" t="s">
        <v>2</v>
      </c>
      <c r="C9" s="244" t="s">
        <v>245</v>
      </c>
      <c r="D9" s="244"/>
      <c r="E9" s="244"/>
      <c r="F9" s="161" t="s">
        <v>4</v>
      </c>
      <c r="G9" s="162" t="s">
        <v>5</v>
      </c>
      <c r="J9" s="7"/>
    </row>
    <row r="10" spans="2:10" ht="23.25" customHeight="1" x14ac:dyDescent="0.25">
      <c r="B10" s="163" t="str">
        <f>+B18</f>
        <v>2.</v>
      </c>
      <c r="C10" s="245" t="str">
        <f>+C18</f>
        <v>GROS-ŒUVRE - REVÊTEMENT</v>
      </c>
      <c r="D10" s="245"/>
      <c r="E10" s="245"/>
      <c r="F10" s="164" t="e">
        <f>G10/G14</f>
        <v>#DIV/0!</v>
      </c>
      <c r="G10" s="165">
        <f>+G106</f>
        <v>0</v>
      </c>
    </row>
    <row r="11" spans="2:10" ht="20.25" customHeight="1" x14ac:dyDescent="0.25">
      <c r="B11" s="163" t="str">
        <f>+B108</f>
        <v>3.</v>
      </c>
      <c r="C11" s="245" t="str">
        <f>+C108</f>
        <v>TOITURE - PLAFONNAGE &amp; ETANCHEITE</v>
      </c>
      <c r="D11" s="245"/>
      <c r="E11" s="245"/>
      <c r="F11" s="164" t="e">
        <f>G11/G14</f>
        <v>#DIV/0!</v>
      </c>
      <c r="G11" s="165">
        <f>+G126</f>
        <v>0</v>
      </c>
    </row>
    <row r="12" spans="2:10" ht="24" customHeight="1" x14ac:dyDescent="0.25">
      <c r="B12" s="163" t="str">
        <f>+B128</f>
        <v>4.</v>
      </c>
      <c r="C12" s="245" t="str">
        <f>+C128</f>
        <v xml:space="preserve">SECOND ŒUVRE </v>
      </c>
      <c r="D12" s="245"/>
      <c r="E12" s="245"/>
      <c r="F12" s="164" t="e">
        <f>G12/G14</f>
        <v>#DIV/0!</v>
      </c>
      <c r="G12" s="165">
        <f>+G177</f>
        <v>0</v>
      </c>
    </row>
    <row r="13" spans="2:10" ht="24" customHeight="1" thickBot="1" x14ac:dyDescent="0.3">
      <c r="B13" s="163" t="str">
        <f>+B179</f>
        <v>5.</v>
      </c>
      <c r="C13" s="245" t="str">
        <f>+C179</f>
        <v>LOTS TECHNIQUES</v>
      </c>
      <c r="D13" s="245"/>
      <c r="E13" s="245"/>
      <c r="F13" s="164" t="e">
        <f>G13/G14</f>
        <v>#DIV/0!</v>
      </c>
      <c r="G13" s="165">
        <f>+G262</f>
        <v>0</v>
      </c>
    </row>
    <row r="14" spans="2:10" ht="18.75" thickBot="1" x14ac:dyDescent="0.3">
      <c r="B14" s="246" t="s">
        <v>246</v>
      </c>
      <c r="C14" s="247" t="s">
        <v>6</v>
      </c>
      <c r="D14" s="247"/>
      <c r="E14" s="248"/>
      <c r="F14" s="166" t="e">
        <f>SUM(F10:F13)</f>
        <v>#DIV/0!</v>
      </c>
      <c r="G14" s="167">
        <f>SUM(G10:G13)</f>
        <v>0</v>
      </c>
    </row>
    <row r="15" spans="2:10" s="8" customFormat="1" ht="18" x14ac:dyDescent="0.25">
      <c r="B15" s="16"/>
      <c r="C15" s="17"/>
      <c r="D15" s="1"/>
      <c r="E15" s="18"/>
      <c r="F15" s="19"/>
      <c r="G15" s="168"/>
      <c r="J15" s="9"/>
    </row>
    <row r="16" spans="2:10" s="6" customFormat="1" ht="19.5" customHeight="1" x14ac:dyDescent="0.25">
      <c r="B16" s="49" t="s">
        <v>7</v>
      </c>
      <c r="C16" s="50" t="s">
        <v>8</v>
      </c>
      <c r="D16" s="50" t="s">
        <v>9</v>
      </c>
      <c r="E16" s="169" t="s">
        <v>10</v>
      </c>
      <c r="F16" s="170" t="s">
        <v>11</v>
      </c>
      <c r="G16" s="52" t="s">
        <v>5</v>
      </c>
      <c r="J16" s="7"/>
    </row>
    <row r="17" spans="2:10" s="6" customFormat="1" ht="14.25" customHeight="1" thickBot="1" x14ac:dyDescent="0.3">
      <c r="B17" s="249"/>
      <c r="C17" s="249"/>
      <c r="D17" s="249"/>
      <c r="E17" s="249"/>
      <c r="F17" s="249"/>
      <c r="G17" s="249"/>
      <c r="J17" s="7"/>
    </row>
    <row r="18" spans="2:10" s="8" customFormat="1" ht="20.25" customHeight="1" thickBot="1" x14ac:dyDescent="0.3">
      <c r="B18" s="70" t="s">
        <v>13</v>
      </c>
      <c r="C18" s="265" t="s">
        <v>14</v>
      </c>
      <c r="D18" s="266"/>
      <c r="E18" s="266"/>
      <c r="F18" s="266"/>
      <c r="G18" s="267"/>
      <c r="J18" s="9"/>
    </row>
    <row r="19" spans="2:10" ht="15.75" customHeight="1" x14ac:dyDescent="0.25">
      <c r="B19" s="71"/>
      <c r="C19" s="72"/>
      <c r="D19" s="73"/>
      <c r="E19" s="74"/>
      <c r="F19" s="75"/>
      <c r="G19" s="76"/>
    </row>
    <row r="20" spans="2:10" x14ac:dyDescent="0.25">
      <c r="B20" s="77" t="s">
        <v>15</v>
      </c>
      <c r="C20" s="78" t="s">
        <v>16</v>
      </c>
      <c r="D20" s="79"/>
      <c r="E20" s="80"/>
      <c r="F20" s="81"/>
      <c r="G20" s="82"/>
    </row>
    <row r="21" spans="2:10" x14ac:dyDescent="0.25">
      <c r="B21" s="83" t="s">
        <v>17</v>
      </c>
      <c r="C21" s="84" t="s">
        <v>18</v>
      </c>
      <c r="D21" s="85"/>
      <c r="E21" s="86"/>
      <c r="F21" s="87"/>
      <c r="G21" s="88"/>
    </row>
    <row r="22" spans="2:10" x14ac:dyDescent="0.25">
      <c r="B22" s="89" t="s">
        <v>19</v>
      </c>
      <c r="C22" s="90" t="s">
        <v>20</v>
      </c>
      <c r="D22" s="85"/>
      <c r="E22" s="86"/>
      <c r="F22" s="87"/>
      <c r="G22" s="88"/>
    </row>
    <row r="23" spans="2:10" ht="25.5" x14ac:dyDescent="0.25">
      <c r="B23" s="91" t="s">
        <v>21</v>
      </c>
      <c r="C23" s="92" t="s">
        <v>22</v>
      </c>
      <c r="D23" s="85" t="s">
        <v>23</v>
      </c>
      <c r="E23" s="93">
        <v>12.3</v>
      </c>
      <c r="F23" s="226"/>
      <c r="G23" s="88"/>
    </row>
    <row r="24" spans="2:10" x14ac:dyDescent="0.25">
      <c r="B24" s="91"/>
      <c r="C24" s="92"/>
      <c r="D24" s="85"/>
      <c r="E24" s="93"/>
      <c r="F24" s="226"/>
      <c r="G24" s="88"/>
    </row>
    <row r="25" spans="2:10" x14ac:dyDescent="0.25">
      <c r="B25" s="89" t="s">
        <v>24</v>
      </c>
      <c r="C25" s="90" t="s">
        <v>25</v>
      </c>
      <c r="D25" s="85"/>
      <c r="E25" s="86"/>
      <c r="F25" s="226"/>
      <c r="G25" s="88"/>
    </row>
    <row r="26" spans="2:10" ht="25.5" x14ac:dyDescent="0.25">
      <c r="B26" s="91" t="s">
        <v>26</v>
      </c>
      <c r="C26" s="92" t="s">
        <v>27</v>
      </c>
      <c r="D26" s="85" t="s">
        <v>23</v>
      </c>
      <c r="E26" s="93">
        <v>6.1</v>
      </c>
      <c r="F26" s="226"/>
      <c r="G26" s="88"/>
    </row>
    <row r="27" spans="2:10" x14ac:dyDescent="0.25">
      <c r="B27" s="91" t="s">
        <v>28</v>
      </c>
      <c r="C27" s="92" t="s">
        <v>29</v>
      </c>
      <c r="D27" s="85" t="s">
        <v>23</v>
      </c>
      <c r="E27" s="93">
        <v>17.45</v>
      </c>
      <c r="F27" s="226"/>
      <c r="G27" s="88"/>
    </row>
    <row r="28" spans="2:10" x14ac:dyDescent="0.25">
      <c r="B28" s="91"/>
      <c r="C28" s="92"/>
      <c r="D28" s="85"/>
      <c r="E28" s="93"/>
      <c r="F28" s="226"/>
      <c r="G28" s="88"/>
    </row>
    <row r="29" spans="2:10" x14ac:dyDescent="0.25">
      <c r="B29" s="89" t="s">
        <v>30</v>
      </c>
      <c r="C29" s="90" t="s">
        <v>31</v>
      </c>
      <c r="D29" s="85"/>
      <c r="E29" s="93"/>
      <c r="F29" s="226"/>
      <c r="G29" s="88"/>
    </row>
    <row r="30" spans="2:10" ht="25.5" x14ac:dyDescent="0.25">
      <c r="B30" s="91" t="s">
        <v>32</v>
      </c>
      <c r="C30" s="92" t="s">
        <v>33</v>
      </c>
      <c r="D30" s="85" t="s">
        <v>34</v>
      </c>
      <c r="E30" s="93">
        <v>100</v>
      </c>
      <c r="F30" s="226"/>
      <c r="G30" s="88"/>
      <c r="I30" s="17"/>
    </row>
    <row r="31" spans="2:10" x14ac:dyDescent="0.25">
      <c r="B31" s="91"/>
      <c r="C31" s="92"/>
      <c r="D31" s="85"/>
      <c r="E31" s="86"/>
      <c r="F31" s="226"/>
      <c r="G31" s="88"/>
    </row>
    <row r="32" spans="2:10" x14ac:dyDescent="0.25">
      <c r="B32" s="83" t="s">
        <v>35</v>
      </c>
      <c r="C32" s="84" t="s">
        <v>36</v>
      </c>
      <c r="D32" s="85"/>
      <c r="E32" s="86"/>
      <c r="F32" s="226"/>
      <c r="G32" s="88"/>
    </row>
    <row r="33" spans="2:9" x14ac:dyDescent="0.25">
      <c r="B33" s="84" t="s">
        <v>37</v>
      </c>
      <c r="C33" s="84" t="s">
        <v>38</v>
      </c>
      <c r="D33" s="85"/>
      <c r="E33" s="86"/>
      <c r="F33" s="226"/>
      <c r="G33" s="88"/>
    </row>
    <row r="34" spans="2:9" x14ac:dyDescent="0.25">
      <c r="B34" s="94" t="s">
        <v>39</v>
      </c>
      <c r="C34" s="90" t="s">
        <v>40</v>
      </c>
      <c r="D34" s="85"/>
      <c r="E34" s="86"/>
      <c r="F34" s="226"/>
      <c r="G34" s="88"/>
      <c r="I34" s="17"/>
    </row>
    <row r="35" spans="2:9" ht="25.5" x14ac:dyDescent="0.25">
      <c r="B35" s="91" t="s">
        <v>41</v>
      </c>
      <c r="C35" s="92" t="s">
        <v>42</v>
      </c>
      <c r="D35" s="85"/>
      <c r="E35" s="86"/>
      <c r="F35" s="226"/>
      <c r="G35" s="88"/>
    </row>
    <row r="36" spans="2:9" x14ac:dyDescent="0.25">
      <c r="B36" s="91"/>
      <c r="C36" s="92" t="s">
        <v>43</v>
      </c>
      <c r="D36" s="85" t="s">
        <v>23</v>
      </c>
      <c r="E36" s="93">
        <v>1.6</v>
      </c>
      <c r="F36" s="226"/>
      <c r="G36" s="88"/>
    </row>
    <row r="37" spans="2:9" x14ac:dyDescent="0.25">
      <c r="B37" s="83"/>
      <c r="C37" s="84"/>
      <c r="D37" s="85"/>
      <c r="E37" s="86"/>
      <c r="F37" s="226"/>
      <c r="G37" s="88"/>
    </row>
    <row r="38" spans="2:9" x14ac:dyDescent="0.25">
      <c r="B38" s="94" t="s">
        <v>44</v>
      </c>
      <c r="C38" s="90" t="s">
        <v>247</v>
      </c>
      <c r="D38" s="85"/>
      <c r="E38" s="86"/>
      <c r="F38" s="226"/>
      <c r="G38" s="88"/>
    </row>
    <row r="39" spans="2:9" x14ac:dyDescent="0.25">
      <c r="B39" s="91" t="s">
        <v>45</v>
      </c>
      <c r="C39" s="92" t="s">
        <v>248</v>
      </c>
      <c r="D39" s="85" t="s">
        <v>34</v>
      </c>
      <c r="E39" s="86">
        <v>32</v>
      </c>
      <c r="F39" s="226"/>
      <c r="G39" s="88"/>
    </row>
    <row r="40" spans="2:9" x14ac:dyDescent="0.25">
      <c r="B40" s="89"/>
      <c r="C40" s="92"/>
      <c r="D40" s="85"/>
      <c r="E40" s="86"/>
      <c r="F40" s="226"/>
      <c r="G40" s="88"/>
    </row>
    <row r="41" spans="2:9" ht="25.5" x14ac:dyDescent="0.25">
      <c r="B41" s="94" t="s">
        <v>46</v>
      </c>
      <c r="C41" s="95" t="s">
        <v>47</v>
      </c>
      <c r="D41" s="85"/>
      <c r="E41" s="86"/>
      <c r="F41" s="226"/>
      <c r="G41" s="88"/>
    </row>
    <row r="42" spans="2:9" x14ac:dyDescent="0.25">
      <c r="B42" s="89"/>
      <c r="C42" s="92" t="s">
        <v>48</v>
      </c>
      <c r="D42" s="85" t="s">
        <v>23</v>
      </c>
      <c r="E42" s="86">
        <f>4+0.4</f>
        <v>4.4000000000000004</v>
      </c>
      <c r="F42" s="226"/>
      <c r="G42" s="88"/>
    </row>
    <row r="43" spans="2:9" x14ac:dyDescent="0.25">
      <c r="B43" s="89"/>
      <c r="C43" s="92" t="s">
        <v>49</v>
      </c>
      <c r="D43" s="85" t="s">
        <v>50</v>
      </c>
      <c r="E43" s="86">
        <v>120</v>
      </c>
      <c r="F43" s="226"/>
      <c r="G43" s="88"/>
    </row>
    <row r="44" spans="2:9" x14ac:dyDescent="0.25">
      <c r="B44" s="89"/>
      <c r="C44" s="92" t="s">
        <v>51</v>
      </c>
      <c r="D44" s="85" t="s">
        <v>50</v>
      </c>
      <c r="E44" s="86">
        <v>32</v>
      </c>
      <c r="F44" s="226"/>
      <c r="G44" s="88"/>
    </row>
    <row r="45" spans="2:9" x14ac:dyDescent="0.25">
      <c r="B45" s="89"/>
      <c r="C45" s="92" t="s">
        <v>52</v>
      </c>
      <c r="D45" s="85" t="s">
        <v>34</v>
      </c>
      <c r="E45" s="86">
        <v>42.02</v>
      </c>
      <c r="F45" s="226"/>
      <c r="G45" s="88"/>
    </row>
    <row r="46" spans="2:9" x14ac:dyDescent="0.25">
      <c r="B46" s="89"/>
      <c r="C46" s="92"/>
      <c r="D46" s="85"/>
      <c r="E46" s="86"/>
      <c r="F46" s="226"/>
      <c r="G46" s="88"/>
    </row>
    <row r="47" spans="2:9" x14ac:dyDescent="0.25">
      <c r="B47" s="94" t="s">
        <v>53</v>
      </c>
      <c r="C47" s="95" t="s">
        <v>54</v>
      </c>
      <c r="D47" s="85"/>
      <c r="E47" s="86"/>
      <c r="F47" s="226"/>
      <c r="G47" s="88"/>
    </row>
    <row r="48" spans="2:9" ht="51" x14ac:dyDescent="0.25">
      <c r="B48" s="91" t="s">
        <v>55</v>
      </c>
      <c r="C48" s="92" t="s">
        <v>56</v>
      </c>
      <c r="D48" s="85"/>
      <c r="E48" s="86"/>
      <c r="F48" s="226"/>
      <c r="G48" s="88"/>
    </row>
    <row r="49" spans="2:11" ht="25.5" x14ac:dyDescent="0.25">
      <c r="B49" s="89"/>
      <c r="C49" s="92" t="s">
        <v>389</v>
      </c>
      <c r="D49" s="85"/>
      <c r="E49" s="86"/>
      <c r="F49" s="226"/>
      <c r="G49" s="88"/>
    </row>
    <row r="50" spans="2:11" x14ac:dyDescent="0.25">
      <c r="B50" s="91"/>
      <c r="C50" s="92" t="s">
        <v>57</v>
      </c>
      <c r="D50" s="85" t="s">
        <v>23</v>
      </c>
      <c r="E50" s="86">
        <v>4</v>
      </c>
      <c r="F50" s="226"/>
      <c r="G50" s="88"/>
    </row>
    <row r="51" spans="2:11" x14ac:dyDescent="0.25">
      <c r="B51" s="91"/>
      <c r="C51" s="92" t="s">
        <v>58</v>
      </c>
      <c r="D51" s="85" t="s">
        <v>34</v>
      </c>
      <c r="E51" s="86">
        <v>83</v>
      </c>
      <c r="F51" s="226"/>
      <c r="G51" s="88"/>
    </row>
    <row r="52" spans="2:11" x14ac:dyDescent="0.25">
      <c r="B52" s="91"/>
      <c r="C52" s="92" t="s">
        <v>254</v>
      </c>
      <c r="D52" s="85" t="s">
        <v>23</v>
      </c>
      <c r="E52" s="86">
        <v>6.6669999999999998</v>
      </c>
      <c r="F52" s="226"/>
      <c r="G52" s="88"/>
    </row>
    <row r="53" spans="2:11" x14ac:dyDescent="0.25">
      <c r="B53" s="91"/>
      <c r="C53" s="92" t="s">
        <v>59</v>
      </c>
      <c r="D53" s="85" t="s">
        <v>50</v>
      </c>
      <c r="E53" s="86">
        <v>21</v>
      </c>
      <c r="F53" s="226"/>
      <c r="G53" s="88"/>
    </row>
    <row r="54" spans="2:11" x14ac:dyDescent="0.25">
      <c r="B54" s="91"/>
      <c r="C54" s="92" t="s">
        <v>52</v>
      </c>
      <c r="D54" s="85" t="s">
        <v>34</v>
      </c>
      <c r="E54" s="86">
        <v>2</v>
      </c>
      <c r="F54" s="226"/>
      <c r="G54" s="88"/>
    </row>
    <row r="55" spans="2:11" x14ac:dyDescent="0.25">
      <c r="B55" s="89"/>
      <c r="C55" s="92"/>
      <c r="D55" s="85"/>
      <c r="E55" s="86"/>
      <c r="F55" s="226"/>
      <c r="G55" s="88"/>
    </row>
    <row r="56" spans="2:11" x14ac:dyDescent="0.25">
      <c r="B56" s="84" t="s">
        <v>60</v>
      </c>
      <c r="C56" s="84" t="s">
        <v>61</v>
      </c>
      <c r="D56" s="85"/>
      <c r="E56" s="93"/>
      <c r="F56" s="226"/>
      <c r="G56" s="88"/>
    </row>
    <row r="57" spans="2:11" x14ac:dyDescent="0.25">
      <c r="B57" s="89" t="s">
        <v>62</v>
      </c>
      <c r="C57" s="90" t="s">
        <v>63</v>
      </c>
      <c r="D57" s="85"/>
      <c r="E57" s="86"/>
      <c r="F57" s="226"/>
      <c r="G57" s="88"/>
    </row>
    <row r="58" spans="2:11" x14ac:dyDescent="0.25">
      <c r="B58" s="91"/>
      <c r="C58" s="92" t="s">
        <v>48</v>
      </c>
      <c r="D58" s="85" t="s">
        <v>23</v>
      </c>
      <c r="E58" s="93">
        <v>1.5</v>
      </c>
      <c r="F58" s="226"/>
      <c r="G58" s="88"/>
      <c r="J58" s="21"/>
    </row>
    <row r="59" spans="2:11" x14ac:dyDescent="0.25">
      <c r="B59" s="91"/>
      <c r="C59" s="92" t="s">
        <v>59</v>
      </c>
      <c r="D59" s="85" t="s">
        <v>50</v>
      </c>
      <c r="E59" s="93">
        <v>120</v>
      </c>
      <c r="F59" s="226"/>
      <c r="G59" s="88"/>
      <c r="I59" s="22"/>
    </row>
    <row r="60" spans="2:11" x14ac:dyDescent="0.25">
      <c r="B60" s="91"/>
      <c r="C60" s="92" t="s">
        <v>52</v>
      </c>
      <c r="D60" s="85" t="s">
        <v>34</v>
      </c>
      <c r="E60" s="93">
        <v>20.7</v>
      </c>
      <c r="F60" s="226"/>
      <c r="G60" s="88"/>
    </row>
    <row r="61" spans="2:11" x14ac:dyDescent="0.25">
      <c r="B61" s="91"/>
      <c r="C61" s="92"/>
      <c r="D61" s="85"/>
      <c r="E61" s="93"/>
      <c r="F61" s="226"/>
      <c r="G61" s="88"/>
      <c r="K61" s="17"/>
    </row>
    <row r="62" spans="2:11" x14ac:dyDescent="0.25">
      <c r="B62" s="89" t="s">
        <v>64</v>
      </c>
      <c r="C62" s="90" t="s">
        <v>65</v>
      </c>
      <c r="D62" s="85"/>
      <c r="E62" s="93"/>
      <c r="F62" s="226"/>
      <c r="G62" s="88"/>
    </row>
    <row r="63" spans="2:11" x14ac:dyDescent="0.25">
      <c r="B63" s="91"/>
      <c r="C63" s="92" t="s">
        <v>48</v>
      </c>
      <c r="D63" s="85" t="s">
        <v>23</v>
      </c>
      <c r="E63" s="93">
        <v>0.193</v>
      </c>
      <c r="F63" s="226"/>
      <c r="G63" s="88"/>
    </row>
    <row r="64" spans="2:11" x14ac:dyDescent="0.25">
      <c r="B64" s="91"/>
      <c r="C64" s="92" t="s">
        <v>59</v>
      </c>
      <c r="D64" s="85" t="s">
        <v>50</v>
      </c>
      <c r="E64" s="93">
        <v>12</v>
      </c>
      <c r="F64" s="226"/>
      <c r="G64" s="88"/>
    </row>
    <row r="65" spans="2:10" x14ac:dyDescent="0.25">
      <c r="B65" s="91"/>
      <c r="C65" s="92" t="s">
        <v>52</v>
      </c>
      <c r="D65" s="85" t="s">
        <v>34</v>
      </c>
      <c r="E65" s="93">
        <v>2.87</v>
      </c>
      <c r="F65" s="226"/>
      <c r="G65" s="88"/>
    </row>
    <row r="66" spans="2:10" x14ac:dyDescent="0.25">
      <c r="B66" s="91"/>
      <c r="C66" s="92"/>
      <c r="D66" s="85"/>
      <c r="E66" s="86"/>
      <c r="F66" s="226"/>
      <c r="G66" s="88"/>
    </row>
    <row r="67" spans="2:10" x14ac:dyDescent="0.25">
      <c r="B67" s="89" t="s">
        <v>66</v>
      </c>
      <c r="C67" s="90" t="s">
        <v>67</v>
      </c>
      <c r="D67" s="85"/>
      <c r="E67" s="86"/>
      <c r="F67" s="226"/>
      <c r="G67" s="88"/>
      <c r="J67" s="22"/>
    </row>
    <row r="68" spans="2:10" x14ac:dyDescent="0.25">
      <c r="B68" s="91"/>
      <c r="C68" s="92" t="s">
        <v>48</v>
      </c>
      <c r="D68" s="85" t="s">
        <v>23</v>
      </c>
      <c r="E68" s="93">
        <v>1</v>
      </c>
      <c r="F68" s="226"/>
      <c r="G68" s="88"/>
    </row>
    <row r="69" spans="2:10" x14ac:dyDescent="0.25">
      <c r="B69" s="91"/>
      <c r="C69" s="92" t="s">
        <v>59</v>
      </c>
      <c r="D69" s="85" t="s">
        <v>50</v>
      </c>
      <c r="E69" s="93">
        <v>80</v>
      </c>
      <c r="F69" s="226"/>
      <c r="G69" s="88"/>
    </row>
    <row r="70" spans="2:10" x14ac:dyDescent="0.25">
      <c r="B70" s="91"/>
      <c r="C70" s="92" t="s">
        <v>52</v>
      </c>
      <c r="D70" s="85" t="s">
        <v>34</v>
      </c>
      <c r="E70" s="93">
        <v>9.35</v>
      </c>
      <c r="F70" s="226"/>
      <c r="G70" s="88"/>
    </row>
    <row r="71" spans="2:10" x14ac:dyDescent="0.25">
      <c r="B71" s="91"/>
      <c r="C71" s="96"/>
      <c r="D71" s="85"/>
      <c r="E71" s="93"/>
      <c r="F71" s="226"/>
      <c r="G71" s="88"/>
    </row>
    <row r="72" spans="2:10" ht="27" x14ac:dyDescent="0.25">
      <c r="B72" s="89" t="s">
        <v>68</v>
      </c>
      <c r="C72" s="97" t="s">
        <v>390</v>
      </c>
      <c r="D72" s="98"/>
      <c r="E72" s="99"/>
      <c r="F72" s="227"/>
      <c r="G72" s="88"/>
    </row>
    <row r="73" spans="2:10" x14ac:dyDescent="0.25">
      <c r="B73" s="91"/>
      <c r="C73" s="92" t="s">
        <v>48</v>
      </c>
      <c r="D73" s="85" t="s">
        <v>23</v>
      </c>
      <c r="E73" s="93">
        <v>3.1</v>
      </c>
      <c r="F73" s="226"/>
      <c r="G73" s="88"/>
    </row>
    <row r="74" spans="2:10" x14ac:dyDescent="0.25">
      <c r="B74" s="91"/>
      <c r="C74" s="92" t="s">
        <v>69</v>
      </c>
      <c r="D74" s="85" t="s">
        <v>50</v>
      </c>
      <c r="E74" s="93">
        <v>190</v>
      </c>
      <c r="F74" s="226"/>
      <c r="G74" s="88"/>
    </row>
    <row r="75" spans="2:10" x14ac:dyDescent="0.25">
      <c r="B75" s="91"/>
      <c r="C75" s="92" t="s">
        <v>52</v>
      </c>
      <c r="D75" s="85" t="s">
        <v>34</v>
      </c>
      <c r="E75" s="93">
        <v>39.06</v>
      </c>
      <c r="F75" s="226"/>
      <c r="G75" s="88"/>
    </row>
    <row r="76" spans="2:10" x14ac:dyDescent="0.25">
      <c r="B76" s="91"/>
      <c r="C76" s="96"/>
      <c r="D76" s="85"/>
      <c r="E76" s="93"/>
      <c r="F76" s="226"/>
      <c r="G76" s="88"/>
    </row>
    <row r="77" spans="2:10" x14ac:dyDescent="0.25">
      <c r="B77" s="89" t="s">
        <v>70</v>
      </c>
      <c r="C77" s="97" t="s">
        <v>249</v>
      </c>
      <c r="D77" s="85"/>
      <c r="E77" s="93"/>
      <c r="F77" s="226"/>
      <c r="G77" s="88"/>
    </row>
    <row r="78" spans="2:10" x14ac:dyDescent="0.25">
      <c r="B78" s="91"/>
      <c r="C78" s="92" t="s">
        <v>48</v>
      </c>
      <c r="D78" s="85" t="s">
        <v>23</v>
      </c>
      <c r="E78" s="93">
        <v>0.5</v>
      </c>
      <c r="F78" s="226"/>
      <c r="G78" s="88"/>
      <c r="J78" s="22"/>
    </row>
    <row r="79" spans="2:10" x14ac:dyDescent="0.25">
      <c r="B79" s="91"/>
      <c r="C79" s="92" t="s">
        <v>69</v>
      </c>
      <c r="D79" s="85" t="s">
        <v>50</v>
      </c>
      <c r="E79" s="93">
        <v>5</v>
      </c>
      <c r="F79" s="226"/>
      <c r="G79" s="88"/>
      <c r="J79" s="23"/>
    </row>
    <row r="80" spans="2:10" x14ac:dyDescent="0.25">
      <c r="B80" s="91"/>
      <c r="C80" s="92" t="s">
        <v>52</v>
      </c>
      <c r="D80" s="85" t="s">
        <v>34</v>
      </c>
      <c r="E80" s="93">
        <v>2</v>
      </c>
      <c r="F80" s="226"/>
      <c r="G80" s="88"/>
    </row>
    <row r="81" spans="2:13" x14ac:dyDescent="0.25">
      <c r="B81" s="91"/>
      <c r="C81" s="92"/>
      <c r="D81" s="85"/>
      <c r="E81" s="100"/>
      <c r="F81" s="226"/>
      <c r="G81" s="88"/>
    </row>
    <row r="82" spans="2:13" x14ac:dyDescent="0.25">
      <c r="B82" s="83" t="s">
        <v>71</v>
      </c>
      <c r="C82" s="84" t="s">
        <v>72</v>
      </c>
      <c r="D82" s="85"/>
      <c r="E82" s="86"/>
      <c r="F82" s="226"/>
      <c r="G82" s="88"/>
    </row>
    <row r="83" spans="2:13" x14ac:dyDescent="0.25">
      <c r="B83" s="94" t="s">
        <v>73</v>
      </c>
      <c r="C83" s="95" t="s">
        <v>74</v>
      </c>
      <c r="D83" s="85"/>
      <c r="E83" s="86"/>
      <c r="F83" s="226"/>
      <c r="G83" s="88"/>
      <c r="I83" s="24"/>
      <c r="J83" s="21"/>
    </row>
    <row r="84" spans="2:13" x14ac:dyDescent="0.25">
      <c r="B84" s="91" t="s">
        <v>75</v>
      </c>
      <c r="C84" s="92" t="s">
        <v>252</v>
      </c>
      <c r="D84" s="85"/>
      <c r="E84" s="86"/>
      <c r="F84" s="226"/>
      <c r="G84" s="88"/>
      <c r="I84" s="24"/>
      <c r="J84" s="21"/>
    </row>
    <row r="85" spans="2:13" x14ac:dyDescent="0.25">
      <c r="B85" s="91"/>
      <c r="C85" s="92" t="s">
        <v>76</v>
      </c>
      <c r="D85" s="85" t="s">
        <v>34</v>
      </c>
      <c r="E85" s="100">
        <v>222</v>
      </c>
      <c r="F85" s="226"/>
      <c r="G85" s="88"/>
      <c r="J85" s="21"/>
    </row>
    <row r="86" spans="2:13" ht="25.5" x14ac:dyDescent="0.25">
      <c r="B86" s="91"/>
      <c r="C86" s="92" t="s">
        <v>77</v>
      </c>
      <c r="D86" s="85" t="s">
        <v>34</v>
      </c>
      <c r="E86" s="86">
        <v>6</v>
      </c>
      <c r="F86" s="226"/>
      <c r="G86" s="88"/>
      <c r="J86" s="21"/>
      <c r="K86" s="17"/>
    </row>
    <row r="87" spans="2:13" x14ac:dyDescent="0.25">
      <c r="B87" s="91"/>
      <c r="C87" s="92"/>
      <c r="D87" s="85"/>
      <c r="E87" s="86"/>
      <c r="F87" s="226"/>
      <c r="G87" s="88"/>
      <c r="J87" s="21"/>
      <c r="L87" s="2"/>
      <c r="M87" s="2"/>
    </row>
    <row r="88" spans="2:13" x14ac:dyDescent="0.25">
      <c r="B88" s="94" t="s">
        <v>78</v>
      </c>
      <c r="C88" s="95" t="s">
        <v>79</v>
      </c>
      <c r="D88" s="85" t="s">
        <v>12</v>
      </c>
      <c r="E88" s="86"/>
      <c r="F88" s="226"/>
      <c r="G88" s="88"/>
      <c r="I88" s="24"/>
      <c r="L88" s="2"/>
      <c r="M88" s="2"/>
    </row>
    <row r="89" spans="2:13" x14ac:dyDescent="0.25">
      <c r="B89" s="91" t="s">
        <v>80</v>
      </c>
      <c r="C89" s="92" t="s">
        <v>81</v>
      </c>
      <c r="D89" s="85"/>
      <c r="E89" s="100"/>
      <c r="F89" s="226"/>
      <c r="G89" s="88"/>
      <c r="I89" s="18"/>
      <c r="L89" s="2"/>
      <c r="M89" s="2"/>
    </row>
    <row r="90" spans="2:13" x14ac:dyDescent="0.25">
      <c r="B90" s="91"/>
      <c r="C90" s="92" t="s">
        <v>82</v>
      </c>
      <c r="D90" s="85" t="s">
        <v>34</v>
      </c>
      <c r="E90" s="86">
        <v>280</v>
      </c>
      <c r="F90" s="226"/>
      <c r="G90" s="88"/>
      <c r="L90" s="2"/>
      <c r="M90" s="2"/>
    </row>
    <row r="91" spans="2:13" x14ac:dyDescent="0.25">
      <c r="B91" s="91"/>
      <c r="C91" s="92"/>
      <c r="D91" s="85"/>
      <c r="E91" s="86"/>
      <c r="F91" s="226"/>
      <c r="G91" s="88"/>
      <c r="I91" s="26"/>
      <c r="K91" s="17"/>
      <c r="L91" s="2"/>
      <c r="M91" s="2"/>
    </row>
    <row r="92" spans="2:13" x14ac:dyDescent="0.25">
      <c r="B92" s="91" t="s">
        <v>83</v>
      </c>
      <c r="C92" s="92" t="s">
        <v>84</v>
      </c>
      <c r="D92" s="85"/>
      <c r="E92" s="86"/>
      <c r="F92" s="226"/>
      <c r="G92" s="88"/>
      <c r="L92" s="2"/>
      <c r="M92" s="2"/>
    </row>
    <row r="93" spans="2:13" ht="25.5" x14ac:dyDescent="0.25">
      <c r="B93" s="91"/>
      <c r="C93" s="92" t="s">
        <v>85</v>
      </c>
      <c r="D93" s="85" t="s">
        <v>34</v>
      </c>
      <c r="E93" s="86">
        <v>150</v>
      </c>
      <c r="F93" s="226"/>
      <c r="G93" s="88"/>
      <c r="I93" s="39"/>
      <c r="L93" s="2"/>
      <c r="M93" s="2"/>
    </row>
    <row r="94" spans="2:13" x14ac:dyDescent="0.25">
      <c r="B94" s="91"/>
      <c r="C94" s="92"/>
      <c r="D94" s="85"/>
      <c r="E94" s="86"/>
      <c r="F94" s="226"/>
      <c r="G94" s="88"/>
      <c r="I94" s="39"/>
      <c r="L94" s="2"/>
      <c r="M94" s="2"/>
    </row>
    <row r="95" spans="2:13" x14ac:dyDescent="0.25">
      <c r="B95" s="77" t="s">
        <v>86</v>
      </c>
      <c r="C95" s="78" t="s">
        <v>87</v>
      </c>
      <c r="D95" s="85"/>
      <c r="E95" s="86"/>
      <c r="F95" s="226"/>
      <c r="G95" s="88"/>
    </row>
    <row r="96" spans="2:13" x14ac:dyDescent="0.25">
      <c r="B96" s="94" t="s">
        <v>88</v>
      </c>
      <c r="C96" s="95" t="s">
        <v>89</v>
      </c>
      <c r="D96" s="85"/>
      <c r="E96" s="86"/>
      <c r="F96" s="226"/>
      <c r="G96" s="88"/>
    </row>
    <row r="97" spans="2:11" x14ac:dyDescent="0.25">
      <c r="B97" s="91" t="s">
        <v>90</v>
      </c>
      <c r="C97" s="92" t="s">
        <v>255</v>
      </c>
      <c r="D97" s="85"/>
      <c r="E97" s="86"/>
      <c r="F97" s="226"/>
      <c r="G97" s="88"/>
      <c r="I97" s="2"/>
    </row>
    <row r="98" spans="2:11" x14ac:dyDescent="0.25">
      <c r="B98" s="91" t="s">
        <v>91</v>
      </c>
      <c r="C98" s="92" t="s">
        <v>256</v>
      </c>
      <c r="D98" s="85" t="s">
        <v>34</v>
      </c>
      <c r="E98" s="86">
        <v>68</v>
      </c>
      <c r="F98" s="226"/>
      <c r="G98" s="88"/>
      <c r="I98" s="2"/>
    </row>
    <row r="99" spans="2:11" x14ac:dyDescent="0.25">
      <c r="B99" s="91" t="s">
        <v>92</v>
      </c>
      <c r="C99" s="92" t="s">
        <v>93</v>
      </c>
      <c r="D99" s="85" t="s">
        <v>34</v>
      </c>
      <c r="E99" s="86">
        <v>2.2999999999999998</v>
      </c>
      <c r="F99" s="226"/>
      <c r="G99" s="88"/>
      <c r="I99" s="2"/>
    </row>
    <row r="100" spans="2:11" x14ac:dyDescent="0.25">
      <c r="B100" s="91" t="s">
        <v>94</v>
      </c>
      <c r="C100" s="92" t="s">
        <v>95</v>
      </c>
      <c r="D100" s="85" t="s">
        <v>96</v>
      </c>
      <c r="E100" s="86">
        <v>100</v>
      </c>
      <c r="F100" s="226"/>
      <c r="G100" s="88"/>
      <c r="I100" s="2"/>
    </row>
    <row r="101" spans="2:11" x14ac:dyDescent="0.25">
      <c r="B101" s="91"/>
      <c r="C101" s="92"/>
      <c r="D101" s="85"/>
      <c r="E101" s="86"/>
      <c r="F101" s="226"/>
      <c r="G101" s="88"/>
    </row>
    <row r="102" spans="2:11" x14ac:dyDescent="0.25">
      <c r="B102" s="94" t="s">
        <v>97</v>
      </c>
      <c r="C102" s="95" t="s">
        <v>98</v>
      </c>
      <c r="D102" s="85"/>
      <c r="E102" s="86"/>
      <c r="F102" s="226"/>
      <c r="G102" s="88"/>
      <c r="I102" s="29"/>
    </row>
    <row r="103" spans="2:11" ht="30" customHeight="1" x14ac:dyDescent="0.25">
      <c r="B103" s="91" t="s">
        <v>99</v>
      </c>
      <c r="C103" s="92" t="s">
        <v>257</v>
      </c>
      <c r="D103" s="85"/>
      <c r="E103" s="86"/>
      <c r="F103" s="226"/>
      <c r="G103" s="88"/>
      <c r="I103" s="18"/>
      <c r="J103" s="21"/>
      <c r="K103" s="30"/>
    </row>
    <row r="104" spans="2:11" ht="28.5" customHeight="1" x14ac:dyDescent="0.25">
      <c r="B104" s="91" t="s">
        <v>100</v>
      </c>
      <c r="C104" s="92" t="s">
        <v>101</v>
      </c>
      <c r="D104" s="85" t="s">
        <v>34</v>
      </c>
      <c r="E104" s="86">
        <v>14</v>
      </c>
      <c r="F104" s="226"/>
      <c r="G104" s="88"/>
      <c r="I104" s="18"/>
      <c r="K104" s="25"/>
    </row>
    <row r="105" spans="2:11" ht="18" thickBot="1" x14ac:dyDescent="0.3">
      <c r="B105" s="91"/>
      <c r="C105" s="92"/>
      <c r="D105" s="85"/>
      <c r="E105" s="86"/>
      <c r="F105" s="87"/>
      <c r="G105" s="88"/>
      <c r="K105" s="31"/>
    </row>
    <row r="106" spans="2:11" s="8" customFormat="1" ht="18.75" thickBot="1" x14ac:dyDescent="0.3">
      <c r="B106" s="101"/>
      <c r="C106" s="102" t="s">
        <v>102</v>
      </c>
      <c r="D106" s="103"/>
      <c r="E106" s="104"/>
      <c r="F106" s="105"/>
      <c r="G106" s="106">
        <f>SUM(G23:G105)</f>
        <v>0</v>
      </c>
      <c r="J106" s="9"/>
    </row>
    <row r="107" spans="2:11" s="8" customFormat="1" ht="18.75" thickBot="1" x14ac:dyDescent="0.3">
      <c r="B107" s="268"/>
      <c r="C107" s="268"/>
      <c r="D107" s="268"/>
      <c r="E107" s="268"/>
      <c r="F107" s="268"/>
      <c r="G107" s="268"/>
      <c r="J107" s="9"/>
    </row>
    <row r="108" spans="2:11" ht="18" thickBot="1" x14ac:dyDescent="0.3">
      <c r="B108" s="70" t="s">
        <v>103</v>
      </c>
      <c r="C108" s="265" t="s">
        <v>104</v>
      </c>
      <c r="D108" s="266"/>
      <c r="E108" s="266"/>
      <c r="F108" s="266"/>
      <c r="G108" s="267">
        <f>ROUND(E108*F108,0)</f>
        <v>0</v>
      </c>
    </row>
    <row r="109" spans="2:11" x14ac:dyDescent="0.25">
      <c r="B109" s="107"/>
      <c r="C109" s="72"/>
      <c r="D109" s="73"/>
      <c r="E109" s="108"/>
      <c r="F109" s="75"/>
      <c r="G109" s="76"/>
    </row>
    <row r="110" spans="2:11" x14ac:dyDescent="0.25">
      <c r="B110" s="77" t="s">
        <v>105</v>
      </c>
      <c r="C110" s="78" t="s">
        <v>234</v>
      </c>
      <c r="D110" s="109"/>
      <c r="E110" s="110"/>
      <c r="F110" s="111"/>
      <c r="G110" s="112"/>
      <c r="J110" s="23"/>
    </row>
    <row r="111" spans="2:11" x14ac:dyDescent="0.25">
      <c r="B111" s="89" t="s">
        <v>106</v>
      </c>
      <c r="C111" s="95" t="s">
        <v>107</v>
      </c>
      <c r="D111" s="85"/>
      <c r="E111" s="113"/>
      <c r="F111" s="87"/>
      <c r="G111" s="88"/>
      <c r="J111" s="23"/>
    </row>
    <row r="112" spans="2:11" ht="25.5" x14ac:dyDescent="0.25">
      <c r="B112" s="91" t="s">
        <v>108</v>
      </c>
      <c r="C112" s="92" t="s">
        <v>109</v>
      </c>
      <c r="D112" s="85"/>
      <c r="E112" s="113"/>
      <c r="F112" s="87"/>
      <c r="G112" s="88"/>
      <c r="J112" s="23"/>
    </row>
    <row r="113" spans="2:11" ht="63.75" x14ac:dyDescent="0.25">
      <c r="B113" s="91" t="s">
        <v>110</v>
      </c>
      <c r="C113" s="92" t="s">
        <v>391</v>
      </c>
      <c r="D113" s="85" t="s">
        <v>34</v>
      </c>
      <c r="E113" s="113">
        <v>110</v>
      </c>
      <c r="F113" s="226"/>
      <c r="G113" s="88"/>
    </row>
    <row r="114" spans="2:11" ht="25.5" x14ac:dyDescent="0.25">
      <c r="B114" s="91" t="s">
        <v>213</v>
      </c>
      <c r="C114" s="92" t="s">
        <v>392</v>
      </c>
      <c r="D114" s="85" t="s">
        <v>96</v>
      </c>
      <c r="E114" s="113">
        <v>32</v>
      </c>
      <c r="F114" s="226"/>
      <c r="G114" s="88"/>
    </row>
    <row r="115" spans="2:11" x14ac:dyDescent="0.25">
      <c r="B115" s="91" t="s">
        <v>211</v>
      </c>
      <c r="C115" s="92" t="s">
        <v>212</v>
      </c>
      <c r="D115" s="85" t="s">
        <v>96</v>
      </c>
      <c r="E115" s="113">
        <v>15</v>
      </c>
      <c r="F115" s="226"/>
      <c r="G115" s="88"/>
    </row>
    <row r="116" spans="2:11" x14ac:dyDescent="0.25">
      <c r="B116" s="91"/>
      <c r="C116" s="92"/>
      <c r="D116" s="85"/>
      <c r="E116" s="113"/>
      <c r="F116" s="226"/>
      <c r="G116" s="88"/>
    </row>
    <row r="117" spans="2:11" x14ac:dyDescent="0.25">
      <c r="B117" s="89" t="s">
        <v>236</v>
      </c>
      <c r="C117" s="95" t="s">
        <v>235</v>
      </c>
      <c r="D117" s="85"/>
      <c r="E117" s="113"/>
      <c r="F117" s="226"/>
      <c r="G117" s="88"/>
    </row>
    <row r="118" spans="2:11" x14ac:dyDescent="0.25">
      <c r="B118" s="91" t="s">
        <v>237</v>
      </c>
      <c r="C118" s="92" t="s">
        <v>112</v>
      </c>
      <c r="D118" s="85"/>
      <c r="E118" s="86"/>
      <c r="F118" s="226"/>
      <c r="G118" s="88"/>
      <c r="J118" s="21"/>
      <c r="K118" s="25"/>
    </row>
    <row r="119" spans="2:11" ht="38.25" x14ac:dyDescent="0.25">
      <c r="B119" s="91" t="s">
        <v>238</v>
      </c>
      <c r="C119" s="92" t="s">
        <v>113</v>
      </c>
      <c r="D119" s="85" t="s">
        <v>34</v>
      </c>
      <c r="E119" s="113">
        <f>E113</f>
        <v>110</v>
      </c>
      <c r="F119" s="226"/>
      <c r="G119" s="88"/>
      <c r="J119" s="21"/>
      <c r="K119" s="25"/>
    </row>
    <row r="120" spans="2:11" x14ac:dyDescent="0.25">
      <c r="B120" s="91"/>
      <c r="C120" s="92"/>
      <c r="D120" s="85"/>
      <c r="E120" s="86"/>
      <c r="F120" s="226"/>
      <c r="G120" s="88"/>
      <c r="J120" s="21"/>
      <c r="K120" s="25"/>
    </row>
    <row r="121" spans="2:11" x14ac:dyDescent="0.25">
      <c r="B121" s="114" t="s">
        <v>111</v>
      </c>
      <c r="C121" s="78" t="s">
        <v>114</v>
      </c>
      <c r="D121" s="115"/>
      <c r="E121" s="80"/>
      <c r="F121" s="226"/>
      <c r="G121" s="88"/>
    </row>
    <row r="122" spans="2:11" x14ac:dyDescent="0.25">
      <c r="B122" s="94" t="s">
        <v>210</v>
      </c>
      <c r="C122" s="116" t="s">
        <v>209</v>
      </c>
      <c r="D122" s="109"/>
      <c r="E122" s="86"/>
      <c r="F122" s="226"/>
      <c r="G122" s="88"/>
      <c r="K122" s="31"/>
    </row>
    <row r="123" spans="2:11" ht="38.25" x14ac:dyDescent="0.25">
      <c r="B123" s="91"/>
      <c r="C123" s="96" t="s">
        <v>393</v>
      </c>
      <c r="D123" s="85" t="s">
        <v>34</v>
      </c>
      <c r="E123" s="86">
        <v>82</v>
      </c>
      <c r="F123" s="226"/>
      <c r="G123" s="88"/>
      <c r="K123" s="31"/>
    </row>
    <row r="124" spans="2:11" x14ac:dyDescent="0.25">
      <c r="B124" s="91"/>
      <c r="C124" s="96"/>
      <c r="D124" s="85"/>
      <c r="E124" s="86"/>
      <c r="F124" s="87"/>
      <c r="G124" s="88"/>
      <c r="K124" s="31"/>
    </row>
    <row r="125" spans="2:11" ht="18" thickBot="1" x14ac:dyDescent="0.3">
      <c r="B125" s="94"/>
      <c r="C125" s="96"/>
      <c r="D125" s="117"/>
      <c r="E125" s="113"/>
      <c r="F125" s="87"/>
      <c r="G125" s="88"/>
    </row>
    <row r="126" spans="2:11" s="8" customFormat="1" ht="18.75" thickBot="1" x14ac:dyDescent="0.3">
      <c r="B126" s="101"/>
      <c r="C126" s="102" t="s">
        <v>115</v>
      </c>
      <c r="D126" s="103"/>
      <c r="E126" s="104"/>
      <c r="F126" s="105"/>
      <c r="G126" s="106">
        <f>SUM(G113:G125)</f>
        <v>0</v>
      </c>
      <c r="J126" s="9"/>
    </row>
    <row r="127" spans="2:11" s="8" customFormat="1" ht="18.75" thickBot="1" x14ac:dyDescent="0.3">
      <c r="B127" s="268"/>
      <c r="C127" s="268"/>
      <c r="D127" s="268"/>
      <c r="E127" s="268"/>
      <c r="F127" s="268"/>
      <c r="G127" s="268"/>
      <c r="J127" s="9"/>
    </row>
    <row r="128" spans="2:11" ht="18" thickBot="1" x14ac:dyDescent="0.3">
      <c r="B128" s="70" t="s">
        <v>116</v>
      </c>
      <c r="C128" s="265" t="s">
        <v>117</v>
      </c>
      <c r="D128" s="266"/>
      <c r="E128" s="266"/>
      <c r="F128" s="266"/>
      <c r="G128" s="267">
        <f>ROUND(E128*F128,0)</f>
        <v>0</v>
      </c>
    </row>
    <row r="129" spans="2:10" s="4" customFormat="1" ht="19.5" x14ac:dyDescent="0.25">
      <c r="B129" s="71"/>
      <c r="C129" s="118"/>
      <c r="D129" s="73"/>
      <c r="E129" s="74"/>
      <c r="F129" s="75"/>
      <c r="G129" s="76"/>
      <c r="J129" s="5"/>
    </row>
    <row r="130" spans="2:10" x14ac:dyDescent="0.25">
      <c r="B130" s="83" t="s">
        <v>118</v>
      </c>
      <c r="C130" s="84" t="s">
        <v>214</v>
      </c>
      <c r="D130" s="85"/>
      <c r="E130" s="86"/>
      <c r="F130" s="87"/>
      <c r="G130" s="88"/>
    </row>
    <row r="131" spans="2:10" x14ac:dyDescent="0.25">
      <c r="B131" s="91"/>
      <c r="C131" s="92"/>
      <c r="D131" s="85"/>
      <c r="E131" s="86"/>
      <c r="F131" s="87"/>
      <c r="G131" s="88"/>
    </row>
    <row r="132" spans="2:10" x14ac:dyDescent="0.25">
      <c r="B132" s="94" t="s">
        <v>119</v>
      </c>
      <c r="C132" s="95" t="s">
        <v>121</v>
      </c>
      <c r="D132" s="85"/>
      <c r="E132" s="86"/>
      <c r="F132" s="87"/>
      <c r="G132" s="88"/>
    </row>
    <row r="133" spans="2:10" ht="27.75" customHeight="1" x14ac:dyDescent="0.25">
      <c r="B133" s="94"/>
      <c r="C133" s="92" t="s">
        <v>258</v>
      </c>
      <c r="D133" s="85"/>
      <c r="E133" s="86"/>
      <c r="F133" s="87"/>
      <c r="G133" s="88"/>
    </row>
    <row r="134" spans="2:10" x14ac:dyDescent="0.25">
      <c r="B134" s="91"/>
      <c r="C134" s="92" t="s">
        <v>259</v>
      </c>
      <c r="D134" s="85" t="s">
        <v>165</v>
      </c>
      <c r="E134" s="86">
        <v>5</v>
      </c>
      <c r="F134" s="226"/>
      <c r="G134" s="88"/>
      <c r="I134" s="32"/>
    </row>
    <row r="135" spans="2:10" x14ac:dyDescent="0.25">
      <c r="B135" s="91"/>
      <c r="C135" s="92" t="s">
        <v>260</v>
      </c>
      <c r="D135" s="85" t="s">
        <v>165</v>
      </c>
      <c r="E135" s="86">
        <v>1</v>
      </c>
      <c r="F135" s="226"/>
      <c r="G135" s="88"/>
      <c r="I135" s="32"/>
    </row>
    <row r="136" spans="2:10" x14ac:dyDescent="0.25">
      <c r="B136" s="91"/>
      <c r="C136" s="92"/>
      <c r="D136" s="85"/>
      <c r="E136" s="86"/>
      <c r="F136" s="226"/>
      <c r="G136" s="88"/>
      <c r="I136" s="32"/>
    </row>
    <row r="137" spans="2:10" x14ac:dyDescent="0.25">
      <c r="B137" s="94" t="s">
        <v>120</v>
      </c>
      <c r="C137" s="95" t="s">
        <v>215</v>
      </c>
      <c r="D137" s="85"/>
      <c r="E137" s="86"/>
      <c r="F137" s="226"/>
      <c r="G137" s="88"/>
      <c r="I137" s="32"/>
    </row>
    <row r="138" spans="2:10" x14ac:dyDescent="0.25">
      <c r="B138" s="91"/>
      <c r="C138" s="92"/>
      <c r="D138" s="85"/>
      <c r="E138" s="86"/>
      <c r="F138" s="226"/>
      <c r="G138" s="88"/>
      <c r="I138" s="32"/>
    </row>
    <row r="139" spans="2:10" x14ac:dyDescent="0.25">
      <c r="B139" s="91" t="s">
        <v>239</v>
      </c>
      <c r="C139" s="92" t="s">
        <v>216</v>
      </c>
      <c r="D139" s="85"/>
      <c r="E139" s="86"/>
      <c r="F139" s="226"/>
      <c r="G139" s="88"/>
      <c r="I139" s="32"/>
    </row>
    <row r="140" spans="2:10" x14ac:dyDescent="0.25">
      <c r="B140" s="91"/>
      <c r="C140" s="92" t="s">
        <v>296</v>
      </c>
      <c r="D140" s="85" t="s">
        <v>165</v>
      </c>
      <c r="E140" s="86">
        <v>1</v>
      </c>
      <c r="F140" s="226"/>
      <c r="G140" s="88"/>
      <c r="I140" s="32"/>
    </row>
    <row r="141" spans="2:10" x14ac:dyDescent="0.25">
      <c r="B141" s="91"/>
      <c r="C141" s="92"/>
      <c r="D141" s="85"/>
      <c r="E141" s="86"/>
      <c r="F141" s="226"/>
      <c r="G141" s="88"/>
    </row>
    <row r="142" spans="2:10" x14ac:dyDescent="0.25">
      <c r="B142" s="119" t="s">
        <v>217</v>
      </c>
      <c r="C142" s="120" t="s">
        <v>394</v>
      </c>
      <c r="D142" s="121"/>
      <c r="E142" s="100"/>
      <c r="F142" s="228"/>
      <c r="G142" s="88"/>
    </row>
    <row r="143" spans="2:10" x14ac:dyDescent="0.25">
      <c r="B143" s="122" t="s">
        <v>231</v>
      </c>
      <c r="C143" s="123" t="s">
        <v>261</v>
      </c>
      <c r="D143" s="121"/>
      <c r="E143" s="100"/>
      <c r="F143" s="228"/>
      <c r="G143" s="88"/>
    </row>
    <row r="144" spans="2:10" x14ac:dyDescent="0.25">
      <c r="B144" s="122"/>
      <c r="C144" s="123" t="s">
        <v>262</v>
      </c>
      <c r="D144" s="121" t="s">
        <v>165</v>
      </c>
      <c r="E144" s="100">
        <v>2</v>
      </c>
      <c r="F144" s="228"/>
      <c r="G144" s="88"/>
    </row>
    <row r="145" spans="2:9" x14ac:dyDescent="0.25">
      <c r="B145" s="91"/>
      <c r="C145" s="92"/>
      <c r="D145" s="85"/>
      <c r="E145" s="86"/>
      <c r="F145" s="226"/>
      <c r="G145" s="88"/>
    </row>
    <row r="146" spans="2:9" x14ac:dyDescent="0.25">
      <c r="B146" s="83" t="s">
        <v>218</v>
      </c>
      <c r="C146" s="84" t="s">
        <v>263</v>
      </c>
      <c r="D146" s="85"/>
      <c r="E146" s="86"/>
      <c r="F146" s="226"/>
      <c r="G146" s="88"/>
    </row>
    <row r="147" spans="2:9" ht="38.25" x14ac:dyDescent="0.25">
      <c r="B147" s="91"/>
      <c r="C147" s="92" t="s">
        <v>265</v>
      </c>
      <c r="D147" s="85"/>
      <c r="E147" s="86"/>
      <c r="F147" s="226"/>
      <c r="G147" s="88"/>
    </row>
    <row r="148" spans="2:9" x14ac:dyDescent="0.25">
      <c r="B148" s="91" t="s">
        <v>122</v>
      </c>
      <c r="C148" s="95" t="s">
        <v>264</v>
      </c>
      <c r="D148" s="85"/>
      <c r="E148" s="86"/>
      <c r="F148" s="226"/>
      <c r="G148" s="88"/>
    </row>
    <row r="149" spans="2:9" x14ac:dyDescent="0.25">
      <c r="B149" s="91" t="s">
        <v>219</v>
      </c>
      <c r="C149" s="92" t="s">
        <v>266</v>
      </c>
      <c r="D149" s="85"/>
      <c r="E149" s="86"/>
      <c r="F149" s="226"/>
      <c r="G149" s="88"/>
    </row>
    <row r="150" spans="2:9" x14ac:dyDescent="0.25">
      <c r="B150" s="91"/>
      <c r="C150" s="92" t="s">
        <v>267</v>
      </c>
      <c r="D150" s="85" t="s">
        <v>165</v>
      </c>
      <c r="E150" s="86">
        <v>6</v>
      </c>
      <c r="F150" s="226"/>
      <c r="G150" s="88"/>
      <c r="I150" s="32"/>
    </row>
    <row r="151" spans="2:9" x14ac:dyDescent="0.25">
      <c r="B151" s="91"/>
      <c r="C151" s="92"/>
      <c r="D151" s="85"/>
      <c r="E151" s="86"/>
      <c r="F151" s="226"/>
      <c r="G151" s="88"/>
    </row>
    <row r="152" spans="2:9" x14ac:dyDescent="0.25">
      <c r="B152" s="83" t="s">
        <v>289</v>
      </c>
      <c r="C152" s="84" t="s">
        <v>395</v>
      </c>
      <c r="D152" s="85"/>
      <c r="E152" s="86"/>
      <c r="F152" s="226"/>
      <c r="G152" s="88"/>
    </row>
    <row r="153" spans="2:9" x14ac:dyDescent="0.25">
      <c r="B153" s="91" t="s">
        <v>291</v>
      </c>
      <c r="C153" s="95" t="s">
        <v>396</v>
      </c>
      <c r="D153" s="85"/>
      <c r="E153" s="86"/>
      <c r="F153" s="226"/>
      <c r="G153" s="88"/>
    </row>
    <row r="154" spans="2:9" x14ac:dyDescent="0.25">
      <c r="B154" s="91"/>
      <c r="C154" s="92" t="s">
        <v>290</v>
      </c>
      <c r="D154" s="85" t="s">
        <v>165</v>
      </c>
      <c r="E154" s="86">
        <v>1</v>
      </c>
      <c r="F154" s="226"/>
      <c r="G154" s="88"/>
      <c r="I154" s="32"/>
    </row>
    <row r="155" spans="2:9" x14ac:dyDescent="0.25">
      <c r="B155" s="91"/>
      <c r="C155" s="92"/>
      <c r="D155" s="85"/>
      <c r="E155" s="86"/>
      <c r="F155" s="226"/>
      <c r="G155" s="88"/>
      <c r="I155" s="32"/>
    </row>
    <row r="156" spans="2:9" x14ac:dyDescent="0.25">
      <c r="B156" s="83" t="s">
        <v>123</v>
      </c>
      <c r="C156" s="84" t="s">
        <v>124</v>
      </c>
      <c r="D156" s="85"/>
      <c r="E156" s="86"/>
      <c r="F156" s="226"/>
      <c r="G156" s="88"/>
    </row>
    <row r="157" spans="2:9" x14ac:dyDescent="0.25">
      <c r="B157" s="94" t="s">
        <v>125</v>
      </c>
      <c r="C157" s="95" t="s">
        <v>126</v>
      </c>
      <c r="D157" s="85"/>
      <c r="E157" s="86"/>
      <c r="F157" s="226"/>
      <c r="G157" s="88"/>
    </row>
    <row r="158" spans="2:9" ht="25.5" x14ac:dyDescent="0.25">
      <c r="B158" s="91" t="s">
        <v>127</v>
      </c>
      <c r="C158" s="96" t="s">
        <v>128</v>
      </c>
      <c r="D158" s="117"/>
      <c r="E158" s="86"/>
      <c r="F158" s="226"/>
      <c r="G158" s="88"/>
    </row>
    <row r="159" spans="2:9" ht="38.25" x14ac:dyDescent="0.25">
      <c r="B159" s="91"/>
      <c r="C159" s="92" t="s">
        <v>129</v>
      </c>
      <c r="D159" s="85" t="s">
        <v>34</v>
      </c>
      <c r="E159" s="100">
        <v>280</v>
      </c>
      <c r="F159" s="226"/>
      <c r="G159" s="88"/>
    </row>
    <row r="160" spans="2:9" x14ac:dyDescent="0.25">
      <c r="B160" s="91"/>
      <c r="C160" s="92"/>
      <c r="D160" s="85"/>
      <c r="E160" s="100"/>
      <c r="F160" s="226"/>
      <c r="G160" s="88"/>
    </row>
    <row r="161" spans="2:11" ht="25.5" x14ac:dyDescent="0.25">
      <c r="B161" s="91" t="s">
        <v>130</v>
      </c>
      <c r="C161" s="96" t="s">
        <v>131</v>
      </c>
      <c r="D161" s="85"/>
      <c r="E161" s="100"/>
      <c r="F161" s="226"/>
      <c r="G161" s="88"/>
    </row>
    <row r="162" spans="2:11" ht="38.25" x14ac:dyDescent="0.25">
      <c r="B162" s="91"/>
      <c r="C162" s="96" t="s">
        <v>132</v>
      </c>
      <c r="D162" s="85" t="s">
        <v>34</v>
      </c>
      <c r="E162" s="100">
        <v>8</v>
      </c>
      <c r="F162" s="226"/>
      <c r="G162" s="88"/>
    </row>
    <row r="163" spans="2:11" x14ac:dyDescent="0.25">
      <c r="B163" s="91"/>
      <c r="C163" s="96"/>
      <c r="D163" s="85"/>
      <c r="E163" s="100"/>
      <c r="F163" s="226"/>
      <c r="G163" s="88"/>
    </row>
    <row r="164" spans="2:11" ht="25.5" x14ac:dyDescent="0.25">
      <c r="B164" s="91" t="s">
        <v>133</v>
      </c>
      <c r="C164" s="96" t="s">
        <v>269</v>
      </c>
      <c r="D164" s="85"/>
      <c r="E164" s="100"/>
      <c r="F164" s="226"/>
      <c r="G164" s="88"/>
    </row>
    <row r="165" spans="2:11" ht="25.5" x14ac:dyDescent="0.25">
      <c r="B165" s="91"/>
      <c r="C165" s="96" t="s">
        <v>138</v>
      </c>
      <c r="D165" s="85" t="s">
        <v>34</v>
      </c>
      <c r="E165" s="100">
        <f>E123</f>
        <v>82</v>
      </c>
      <c r="F165" s="226"/>
      <c r="G165" s="88"/>
    </row>
    <row r="166" spans="2:11" x14ac:dyDescent="0.25">
      <c r="B166" s="91"/>
      <c r="C166" s="92"/>
      <c r="D166" s="85"/>
      <c r="E166" s="100"/>
      <c r="F166" s="226"/>
      <c r="G166" s="88"/>
    </row>
    <row r="167" spans="2:11" x14ac:dyDescent="0.25">
      <c r="B167" s="94" t="s">
        <v>134</v>
      </c>
      <c r="C167" s="95" t="s">
        <v>135</v>
      </c>
      <c r="D167" s="85"/>
      <c r="E167" s="86"/>
      <c r="F167" s="226"/>
      <c r="G167" s="88"/>
      <c r="J167" s="33"/>
      <c r="K167" s="28"/>
    </row>
    <row r="168" spans="2:11" ht="38.25" x14ac:dyDescent="0.25">
      <c r="B168" s="91" t="s">
        <v>136</v>
      </c>
      <c r="C168" s="92" t="s">
        <v>137</v>
      </c>
      <c r="D168" s="85"/>
      <c r="E168" s="86"/>
      <c r="F168" s="226"/>
      <c r="G168" s="88"/>
      <c r="K168" s="31"/>
    </row>
    <row r="169" spans="2:11" ht="25.5" x14ac:dyDescent="0.25">
      <c r="B169" s="91"/>
      <c r="C169" s="92" t="s">
        <v>138</v>
      </c>
      <c r="D169" s="85" t="s">
        <v>34</v>
      </c>
      <c r="E169" s="86">
        <f>E93</f>
        <v>150</v>
      </c>
      <c r="F169" s="226"/>
      <c r="G169" s="88"/>
    </row>
    <row r="170" spans="2:11" x14ac:dyDescent="0.25">
      <c r="B170" s="91"/>
      <c r="C170" s="92"/>
      <c r="D170" s="85"/>
      <c r="E170" s="86"/>
      <c r="F170" s="226"/>
      <c r="G170" s="88"/>
    </row>
    <row r="171" spans="2:11" x14ac:dyDescent="0.25">
      <c r="B171" s="91" t="s">
        <v>139</v>
      </c>
      <c r="C171" s="92" t="s">
        <v>141</v>
      </c>
      <c r="D171" s="85"/>
      <c r="E171" s="86"/>
      <c r="F171" s="226"/>
      <c r="G171" s="88"/>
      <c r="K171" s="27"/>
    </row>
    <row r="172" spans="2:11" ht="38.25" x14ac:dyDescent="0.25">
      <c r="B172" s="91"/>
      <c r="C172" s="92" t="s">
        <v>142</v>
      </c>
      <c r="D172" s="85" t="s">
        <v>34</v>
      </c>
      <c r="E172" s="86">
        <v>11.7</v>
      </c>
      <c r="F172" s="226"/>
      <c r="G172" s="88"/>
      <c r="K172" s="27"/>
    </row>
    <row r="173" spans="2:11" x14ac:dyDescent="0.25">
      <c r="B173" s="91"/>
      <c r="C173" s="92"/>
      <c r="D173" s="85"/>
      <c r="E173" s="86"/>
      <c r="F173" s="226"/>
      <c r="G173" s="88"/>
      <c r="K173" s="27"/>
    </row>
    <row r="174" spans="2:11" x14ac:dyDescent="0.25">
      <c r="B174" s="91" t="s">
        <v>140</v>
      </c>
      <c r="C174" s="92" t="s">
        <v>270</v>
      </c>
      <c r="D174" s="85"/>
      <c r="E174" s="86"/>
      <c r="F174" s="226"/>
      <c r="G174" s="88"/>
      <c r="K174" s="27"/>
    </row>
    <row r="175" spans="2:11" ht="38.25" x14ac:dyDescent="0.25">
      <c r="B175" s="91"/>
      <c r="C175" s="92" t="s">
        <v>397</v>
      </c>
      <c r="D175" s="85" t="s">
        <v>34</v>
      </c>
      <c r="E175" s="86">
        <v>23</v>
      </c>
      <c r="F175" s="226"/>
      <c r="G175" s="88"/>
      <c r="K175" s="27"/>
    </row>
    <row r="176" spans="2:11" ht="18" thickBot="1" x14ac:dyDescent="0.3">
      <c r="B176" s="91"/>
      <c r="C176" s="92"/>
      <c r="D176" s="85"/>
      <c r="E176" s="86"/>
      <c r="F176" s="87"/>
      <c r="G176" s="88"/>
      <c r="K176" s="27"/>
    </row>
    <row r="177" spans="2:11" ht="18" thickBot="1" x14ac:dyDescent="0.3">
      <c r="B177" s="101"/>
      <c r="C177" s="102" t="s">
        <v>143</v>
      </c>
      <c r="D177" s="103"/>
      <c r="E177" s="104"/>
      <c r="F177" s="105"/>
      <c r="G177" s="106">
        <f>SUM(G134:G176)</f>
        <v>0</v>
      </c>
      <c r="K177" s="27"/>
    </row>
    <row r="178" spans="2:11" ht="18" thickBot="1" x14ac:dyDescent="0.3">
      <c r="B178" s="124"/>
      <c r="C178" s="125"/>
      <c r="D178" s="125"/>
      <c r="E178" s="126"/>
      <c r="F178" s="127"/>
      <c r="G178" s="128"/>
    </row>
    <row r="179" spans="2:11" ht="18" thickBot="1" x14ac:dyDescent="0.3">
      <c r="B179" s="70" t="s">
        <v>144</v>
      </c>
      <c r="C179" s="265" t="s">
        <v>145</v>
      </c>
      <c r="D179" s="266"/>
      <c r="E179" s="266"/>
      <c r="F179" s="266"/>
      <c r="G179" s="267">
        <f>ROUND(E179*F179,0)</f>
        <v>0</v>
      </c>
      <c r="K179" s="20"/>
    </row>
    <row r="180" spans="2:11" x14ac:dyDescent="0.25">
      <c r="B180" s="129"/>
      <c r="C180" s="130"/>
      <c r="D180" s="131"/>
      <c r="E180" s="132"/>
      <c r="F180" s="133"/>
      <c r="G180" s="134"/>
      <c r="K180" s="20"/>
    </row>
    <row r="181" spans="2:11" x14ac:dyDescent="0.25">
      <c r="B181" s="135" t="s">
        <v>146</v>
      </c>
      <c r="C181" s="136" t="s">
        <v>147</v>
      </c>
      <c r="D181" s="85"/>
      <c r="E181" s="86"/>
      <c r="F181" s="87"/>
      <c r="G181" s="88"/>
      <c r="K181" s="20"/>
    </row>
    <row r="182" spans="2:11" x14ac:dyDescent="0.25">
      <c r="B182" s="137"/>
      <c r="C182" s="138"/>
      <c r="D182" s="139"/>
      <c r="E182" s="140"/>
      <c r="F182" s="111"/>
      <c r="G182" s="112"/>
    </row>
    <row r="183" spans="2:11" x14ac:dyDescent="0.25">
      <c r="B183" s="84" t="s">
        <v>148</v>
      </c>
      <c r="C183" s="84" t="s">
        <v>149</v>
      </c>
      <c r="D183" s="85"/>
      <c r="E183" s="86"/>
      <c r="F183" s="87"/>
      <c r="G183" s="88"/>
    </row>
    <row r="184" spans="2:11" ht="25.5" x14ac:dyDescent="0.25">
      <c r="B184" s="94" t="s">
        <v>150</v>
      </c>
      <c r="C184" s="116" t="s">
        <v>230</v>
      </c>
      <c r="D184" s="40"/>
      <c r="E184" s="86"/>
      <c r="F184" s="87"/>
      <c r="G184" s="88"/>
    </row>
    <row r="185" spans="2:11" ht="89.25" x14ac:dyDescent="0.25">
      <c r="B185" s="84"/>
      <c r="C185" s="141" t="s">
        <v>398</v>
      </c>
      <c r="D185" s="85"/>
      <c r="E185" s="100"/>
      <c r="F185" s="87"/>
      <c r="G185" s="88"/>
    </row>
    <row r="186" spans="2:11" x14ac:dyDescent="0.25">
      <c r="B186" s="84"/>
      <c r="C186" s="84"/>
      <c r="D186" s="85"/>
      <c r="E186" s="86"/>
      <c r="F186" s="87"/>
      <c r="G186" s="88"/>
      <c r="I186" s="38"/>
      <c r="K186" s="25"/>
    </row>
    <row r="187" spans="2:11" ht="25.5" x14ac:dyDescent="0.25">
      <c r="B187" s="94" t="s">
        <v>153</v>
      </c>
      <c r="C187" s="116" t="s">
        <v>399</v>
      </c>
      <c r="D187" s="85"/>
      <c r="E187" s="86"/>
      <c r="F187" s="111"/>
      <c r="G187" s="88"/>
      <c r="I187" s="38"/>
      <c r="K187" s="25"/>
    </row>
    <row r="188" spans="2:11" ht="38.25" x14ac:dyDescent="0.25">
      <c r="B188" s="91"/>
      <c r="C188" s="96" t="s">
        <v>400</v>
      </c>
      <c r="D188" s="85"/>
      <c r="E188" s="86"/>
      <c r="F188" s="111"/>
      <c r="G188" s="88"/>
      <c r="I188" s="38"/>
      <c r="K188" s="25"/>
    </row>
    <row r="189" spans="2:11" x14ac:dyDescent="0.25">
      <c r="B189" s="91"/>
      <c r="C189" s="96" t="s">
        <v>152</v>
      </c>
      <c r="D189" s="85" t="s">
        <v>271</v>
      </c>
      <c r="E189" s="86">
        <v>1</v>
      </c>
      <c r="F189" s="229"/>
      <c r="G189" s="88"/>
      <c r="I189" s="38"/>
      <c r="K189" s="25"/>
    </row>
    <row r="190" spans="2:11" x14ac:dyDescent="0.25">
      <c r="B190" s="142"/>
      <c r="C190" s="143"/>
      <c r="D190" s="85"/>
      <c r="E190" s="86"/>
      <c r="F190" s="111"/>
      <c r="G190" s="88"/>
      <c r="I190" s="38"/>
      <c r="K190" s="25"/>
    </row>
    <row r="191" spans="2:11" x14ac:dyDescent="0.25">
      <c r="B191" s="94" t="s">
        <v>220</v>
      </c>
      <c r="C191" s="116" t="s">
        <v>154</v>
      </c>
      <c r="D191" s="85"/>
      <c r="E191" s="144"/>
      <c r="F191" s="111"/>
      <c r="G191" s="88"/>
      <c r="I191" s="38"/>
      <c r="K191" s="25"/>
    </row>
    <row r="192" spans="2:11" ht="25.5" x14ac:dyDescent="0.25">
      <c r="B192" s="142"/>
      <c r="C192" s="96" t="s">
        <v>155</v>
      </c>
      <c r="D192" s="85"/>
      <c r="E192" s="144"/>
      <c r="F192" s="111"/>
      <c r="G192" s="88"/>
      <c r="I192" s="38"/>
      <c r="K192" s="25"/>
    </row>
    <row r="193" spans="2:11" x14ac:dyDescent="0.25">
      <c r="B193" s="142"/>
      <c r="C193" s="143" t="s">
        <v>151</v>
      </c>
      <c r="D193" s="85" t="s">
        <v>271</v>
      </c>
      <c r="E193" s="86">
        <v>1</v>
      </c>
      <c r="F193" s="229"/>
      <c r="G193" s="88"/>
      <c r="I193" s="38"/>
      <c r="K193" s="25"/>
    </row>
    <row r="194" spans="2:11" x14ac:dyDescent="0.25">
      <c r="B194" s="91"/>
      <c r="C194" s="96"/>
      <c r="D194" s="85"/>
      <c r="E194" s="86"/>
      <c r="F194" s="229"/>
      <c r="G194" s="88"/>
      <c r="I194" s="38"/>
      <c r="K194" s="25"/>
    </row>
    <row r="195" spans="2:11" x14ac:dyDescent="0.25">
      <c r="B195" s="84" t="s">
        <v>156</v>
      </c>
      <c r="C195" s="84" t="s">
        <v>157</v>
      </c>
      <c r="D195" s="85"/>
      <c r="E195" s="86"/>
      <c r="F195" s="229"/>
      <c r="G195" s="88"/>
      <c r="I195" s="38"/>
      <c r="K195" s="25"/>
    </row>
    <row r="196" spans="2:11" ht="62.25" customHeight="1" x14ac:dyDescent="0.25">
      <c r="B196" s="91" t="s">
        <v>158</v>
      </c>
      <c r="C196" s="96" t="s">
        <v>386</v>
      </c>
      <c r="D196" s="85"/>
      <c r="E196" s="86"/>
      <c r="F196" s="230"/>
      <c r="G196" s="88"/>
    </row>
    <row r="197" spans="2:11" x14ac:dyDescent="0.25">
      <c r="B197" s="142"/>
      <c r="C197" s="143" t="s">
        <v>272</v>
      </c>
      <c r="D197" s="85" t="s">
        <v>271</v>
      </c>
      <c r="E197" s="86">
        <v>1</v>
      </c>
      <c r="F197" s="229"/>
      <c r="G197" s="88"/>
    </row>
    <row r="198" spans="2:11" x14ac:dyDescent="0.25">
      <c r="B198" s="142"/>
      <c r="C198" s="143"/>
      <c r="D198" s="85"/>
      <c r="E198" s="86"/>
      <c r="F198" s="226"/>
      <c r="G198" s="88"/>
    </row>
    <row r="199" spans="2:11" ht="38.25" x14ac:dyDescent="0.25">
      <c r="B199" s="91" t="s">
        <v>159</v>
      </c>
      <c r="C199" s="96" t="s">
        <v>387</v>
      </c>
      <c r="D199" s="85"/>
      <c r="E199" s="86"/>
      <c r="F199" s="226"/>
      <c r="G199" s="88"/>
    </row>
    <row r="200" spans="2:11" x14ac:dyDescent="0.25">
      <c r="B200" s="142"/>
      <c r="C200" s="143" t="s">
        <v>273</v>
      </c>
      <c r="D200" s="85" t="s">
        <v>271</v>
      </c>
      <c r="E200" s="86">
        <v>1</v>
      </c>
      <c r="F200" s="226"/>
      <c r="G200" s="88"/>
    </row>
    <row r="201" spans="2:11" x14ac:dyDescent="0.25">
      <c r="B201" s="91"/>
      <c r="C201" s="96"/>
      <c r="D201" s="85"/>
      <c r="E201" s="86"/>
      <c r="F201" s="226"/>
      <c r="G201" s="88"/>
    </row>
    <row r="202" spans="2:11" x14ac:dyDescent="0.25">
      <c r="B202" s="91" t="s">
        <v>221</v>
      </c>
      <c r="C202" s="96" t="s">
        <v>160</v>
      </c>
      <c r="D202" s="85"/>
      <c r="E202" s="86"/>
      <c r="F202" s="226"/>
      <c r="G202" s="88"/>
    </row>
    <row r="203" spans="2:11" x14ac:dyDescent="0.25">
      <c r="B203" s="142"/>
      <c r="C203" s="145" t="s">
        <v>161</v>
      </c>
      <c r="D203" s="85" t="s">
        <v>96</v>
      </c>
      <c r="E203" s="86">
        <v>24</v>
      </c>
      <c r="F203" s="226"/>
      <c r="G203" s="88"/>
    </row>
    <row r="204" spans="2:11" x14ac:dyDescent="0.25">
      <c r="B204" s="91"/>
      <c r="C204" s="92"/>
      <c r="D204" s="85"/>
      <c r="E204" s="86"/>
      <c r="F204" s="226"/>
      <c r="G204" s="88"/>
    </row>
    <row r="205" spans="2:11" x14ac:dyDescent="0.25">
      <c r="B205" s="84" t="s">
        <v>162</v>
      </c>
      <c r="C205" s="84" t="s">
        <v>163</v>
      </c>
      <c r="D205" s="85"/>
      <c r="E205" s="86"/>
      <c r="F205" s="226"/>
      <c r="G205" s="88"/>
    </row>
    <row r="206" spans="2:11" ht="25.5" x14ac:dyDescent="0.25">
      <c r="B206" s="94" t="s">
        <v>164</v>
      </c>
      <c r="C206" s="120" t="s">
        <v>222</v>
      </c>
      <c r="D206" s="85"/>
      <c r="E206" s="86"/>
      <c r="F206" s="226"/>
      <c r="G206" s="88"/>
    </row>
    <row r="207" spans="2:11" ht="76.5" x14ac:dyDescent="0.25">
      <c r="B207" s="91"/>
      <c r="C207" s="92" t="s">
        <v>189</v>
      </c>
      <c r="D207" s="85" t="s">
        <v>165</v>
      </c>
      <c r="E207" s="86">
        <v>1</v>
      </c>
      <c r="F207" s="226"/>
      <c r="G207" s="88"/>
    </row>
    <row r="208" spans="2:11" x14ac:dyDescent="0.25">
      <c r="B208" s="91"/>
      <c r="C208" s="92"/>
      <c r="D208" s="85"/>
      <c r="E208" s="86"/>
      <c r="F208" s="226"/>
      <c r="G208" s="88"/>
    </row>
    <row r="209" spans="2:7" ht="25.5" x14ac:dyDescent="0.25">
      <c r="B209" s="94" t="s">
        <v>166</v>
      </c>
      <c r="C209" s="95" t="s">
        <v>188</v>
      </c>
      <c r="D209" s="85"/>
      <c r="E209" s="86"/>
      <c r="F209" s="226"/>
      <c r="G209" s="88"/>
    </row>
    <row r="210" spans="2:7" ht="51" x14ac:dyDescent="0.25">
      <c r="B210" s="91"/>
      <c r="C210" s="92" t="s">
        <v>282</v>
      </c>
      <c r="D210" s="85" t="s">
        <v>165</v>
      </c>
      <c r="E210" s="86">
        <v>1</v>
      </c>
      <c r="F210" s="226"/>
      <c r="G210" s="88"/>
    </row>
    <row r="211" spans="2:7" x14ac:dyDescent="0.25">
      <c r="B211" s="91"/>
      <c r="C211" s="92"/>
      <c r="D211" s="85"/>
      <c r="E211" s="86"/>
      <c r="F211" s="226"/>
      <c r="G211" s="88"/>
    </row>
    <row r="212" spans="2:7" x14ac:dyDescent="0.25">
      <c r="B212" s="94"/>
      <c r="C212" s="116"/>
      <c r="D212" s="85"/>
      <c r="E212" s="86"/>
      <c r="F212" s="226"/>
      <c r="G212" s="88"/>
    </row>
    <row r="213" spans="2:7" x14ac:dyDescent="0.25">
      <c r="B213" s="94" t="s">
        <v>232</v>
      </c>
      <c r="C213" s="116" t="s">
        <v>223</v>
      </c>
      <c r="D213" s="85"/>
      <c r="E213" s="86"/>
      <c r="F213" s="226"/>
      <c r="G213" s="88"/>
    </row>
    <row r="214" spans="2:7" x14ac:dyDescent="0.25">
      <c r="B214" s="94" t="s">
        <v>233</v>
      </c>
      <c r="C214" s="116" t="s">
        <v>167</v>
      </c>
      <c r="D214" s="85"/>
      <c r="E214" s="86"/>
      <c r="F214" s="226"/>
      <c r="G214" s="88"/>
    </row>
    <row r="215" spans="2:7" ht="25.5" x14ac:dyDescent="0.25">
      <c r="B215" s="91"/>
      <c r="C215" s="96" t="s">
        <v>224</v>
      </c>
      <c r="D215" s="85" t="s">
        <v>165</v>
      </c>
      <c r="E215" s="86">
        <v>1</v>
      </c>
      <c r="F215" s="226"/>
      <c r="G215" s="88"/>
    </row>
    <row r="216" spans="2:7" x14ac:dyDescent="0.25">
      <c r="B216" s="91"/>
      <c r="C216" s="96"/>
      <c r="D216" s="85"/>
      <c r="E216" s="86"/>
      <c r="F216" s="226"/>
      <c r="G216" s="88"/>
    </row>
    <row r="217" spans="2:7" x14ac:dyDescent="0.25">
      <c r="B217" s="84" t="s">
        <v>168</v>
      </c>
      <c r="C217" s="84" t="s">
        <v>169</v>
      </c>
      <c r="D217" s="85"/>
      <c r="E217" s="86"/>
      <c r="F217" s="226"/>
      <c r="G217" s="88"/>
    </row>
    <row r="218" spans="2:7" x14ac:dyDescent="0.25">
      <c r="B218" s="91" t="s">
        <v>170</v>
      </c>
      <c r="C218" s="96" t="s">
        <v>171</v>
      </c>
      <c r="D218" s="85" t="s">
        <v>165</v>
      </c>
      <c r="E218" s="86">
        <v>1</v>
      </c>
      <c r="F218" s="226"/>
      <c r="G218" s="88"/>
    </row>
    <row r="219" spans="2:7" x14ac:dyDescent="0.25">
      <c r="B219" s="91" t="s">
        <v>172</v>
      </c>
      <c r="C219" s="96" t="s">
        <v>173</v>
      </c>
      <c r="D219" s="85" t="s">
        <v>165</v>
      </c>
      <c r="E219" s="86">
        <v>1</v>
      </c>
      <c r="F219" s="226"/>
      <c r="G219" s="88"/>
    </row>
    <row r="220" spans="2:7" x14ac:dyDescent="0.25">
      <c r="B220" s="91"/>
      <c r="C220" s="96"/>
      <c r="D220" s="85"/>
      <c r="E220" s="86"/>
      <c r="F220" s="226"/>
      <c r="G220" s="88"/>
    </row>
    <row r="221" spans="2:7" x14ac:dyDescent="0.25">
      <c r="B221" s="135" t="s">
        <v>174</v>
      </c>
      <c r="C221" s="136" t="s">
        <v>175</v>
      </c>
      <c r="D221" s="85"/>
      <c r="E221" s="86"/>
      <c r="F221" s="226"/>
      <c r="G221" s="88"/>
    </row>
    <row r="222" spans="2:7" x14ac:dyDescent="0.25">
      <c r="B222" s="137"/>
      <c r="C222" s="138"/>
      <c r="D222" s="139"/>
      <c r="E222" s="140"/>
      <c r="F222" s="229"/>
      <c r="G222" s="88"/>
    </row>
    <row r="223" spans="2:7" x14ac:dyDescent="0.25">
      <c r="B223" s="94" t="s">
        <v>176</v>
      </c>
      <c r="C223" s="95" t="s">
        <v>177</v>
      </c>
      <c r="D223" s="85"/>
      <c r="E223" s="86"/>
      <c r="F223" s="226"/>
      <c r="G223" s="88"/>
    </row>
    <row r="224" spans="2:7" x14ac:dyDescent="0.25">
      <c r="B224" s="94" t="s">
        <v>178</v>
      </c>
      <c r="C224" s="95" t="s">
        <v>179</v>
      </c>
      <c r="D224" s="85"/>
      <c r="E224" s="86"/>
      <c r="F224" s="226"/>
      <c r="G224" s="88"/>
    </row>
    <row r="225" spans="2:7" x14ac:dyDescent="0.25">
      <c r="B225" s="91"/>
      <c r="C225" s="92" t="s">
        <v>228</v>
      </c>
      <c r="D225" s="85" t="s">
        <v>165</v>
      </c>
      <c r="E225" s="86">
        <v>5</v>
      </c>
      <c r="F225" s="226"/>
      <c r="G225" s="88"/>
    </row>
    <row r="226" spans="2:7" x14ac:dyDescent="0.25">
      <c r="B226" s="91"/>
      <c r="C226" s="92"/>
      <c r="D226" s="85"/>
      <c r="E226" s="86"/>
      <c r="F226" s="226"/>
      <c r="G226" s="88"/>
    </row>
    <row r="227" spans="2:7" x14ac:dyDescent="0.25">
      <c r="B227" s="135" t="s">
        <v>180</v>
      </c>
      <c r="C227" s="136" t="s">
        <v>181</v>
      </c>
      <c r="D227" s="85"/>
      <c r="E227" s="86"/>
      <c r="F227" s="226"/>
      <c r="G227" s="88"/>
    </row>
    <row r="228" spans="2:7" x14ac:dyDescent="0.25">
      <c r="B228" s="146"/>
      <c r="C228" s="147"/>
      <c r="D228" s="139"/>
      <c r="E228" s="140"/>
      <c r="F228" s="226"/>
      <c r="G228" s="88"/>
    </row>
    <row r="229" spans="2:7" x14ac:dyDescent="0.25">
      <c r="B229" s="148" t="s">
        <v>190</v>
      </c>
      <c r="C229" s="149" t="s">
        <v>225</v>
      </c>
      <c r="D229" s="150"/>
      <c r="E229" s="140"/>
      <c r="F229" s="226"/>
      <c r="G229" s="88"/>
    </row>
    <row r="230" spans="2:7" ht="38.25" x14ac:dyDescent="0.25">
      <c r="B230" s="151"/>
      <c r="C230" s="141" t="s">
        <v>388</v>
      </c>
      <c r="D230" s="121" t="s">
        <v>242</v>
      </c>
      <c r="E230" s="152">
        <v>120</v>
      </c>
      <c r="F230" s="226"/>
      <c r="G230" s="88"/>
    </row>
    <row r="231" spans="2:7" x14ac:dyDescent="0.25">
      <c r="B231" s="151"/>
      <c r="C231" s="141"/>
      <c r="D231" s="121"/>
      <c r="E231" s="140"/>
      <c r="F231" s="226"/>
      <c r="G231" s="88"/>
    </row>
    <row r="232" spans="2:7" x14ac:dyDescent="0.25">
      <c r="B232" s="148" t="s">
        <v>191</v>
      </c>
      <c r="C232" s="149" t="s">
        <v>227</v>
      </c>
      <c r="D232" s="150"/>
      <c r="E232" s="140"/>
      <c r="F232" s="226"/>
      <c r="G232" s="88"/>
    </row>
    <row r="233" spans="2:7" x14ac:dyDescent="0.25">
      <c r="B233" s="151"/>
      <c r="C233" s="141" t="s">
        <v>226</v>
      </c>
      <c r="D233" s="121" t="s">
        <v>165</v>
      </c>
      <c r="E233" s="140">
        <v>1</v>
      </c>
      <c r="F233" s="226"/>
      <c r="G233" s="88"/>
    </row>
    <row r="234" spans="2:7" x14ac:dyDescent="0.25">
      <c r="B234" s="122"/>
      <c r="C234" s="141"/>
      <c r="D234" s="121"/>
      <c r="E234" s="140"/>
      <c r="F234" s="226"/>
      <c r="G234" s="88"/>
    </row>
    <row r="235" spans="2:7" x14ac:dyDescent="0.25">
      <c r="B235" s="148" t="s">
        <v>192</v>
      </c>
      <c r="C235" s="149" t="s">
        <v>193</v>
      </c>
      <c r="D235" s="121"/>
      <c r="E235" s="140"/>
      <c r="F235" s="226"/>
      <c r="G235" s="88"/>
    </row>
    <row r="236" spans="2:7" x14ac:dyDescent="0.25">
      <c r="B236" s="151"/>
      <c r="C236" s="141" t="s">
        <v>194</v>
      </c>
      <c r="D236" s="121" t="s">
        <v>187</v>
      </c>
      <c r="E236" s="140">
        <v>1</v>
      </c>
      <c r="F236" s="226"/>
      <c r="G236" s="88"/>
    </row>
    <row r="237" spans="2:7" x14ac:dyDescent="0.25">
      <c r="B237" s="151"/>
      <c r="C237" s="141"/>
      <c r="D237" s="121"/>
      <c r="E237" s="140"/>
      <c r="F237" s="226"/>
      <c r="G237" s="88"/>
    </row>
    <row r="238" spans="2:7" x14ac:dyDescent="0.25">
      <c r="B238" s="148" t="s">
        <v>195</v>
      </c>
      <c r="C238" s="149" t="s">
        <v>196</v>
      </c>
      <c r="D238" s="150"/>
      <c r="E238" s="140"/>
      <c r="F238" s="226"/>
      <c r="G238" s="88"/>
    </row>
    <row r="239" spans="2:7" x14ac:dyDescent="0.25">
      <c r="B239" s="151" t="s">
        <v>197</v>
      </c>
      <c r="C239" s="141" t="s">
        <v>198</v>
      </c>
      <c r="D239" s="121"/>
      <c r="E239" s="140"/>
      <c r="F239" s="226"/>
      <c r="G239" s="88"/>
    </row>
    <row r="240" spans="2:7" x14ac:dyDescent="0.25">
      <c r="B240" s="151"/>
      <c r="C240" s="141" t="s">
        <v>199</v>
      </c>
      <c r="D240" s="121" t="s">
        <v>96</v>
      </c>
      <c r="E240" s="140">
        <v>300</v>
      </c>
      <c r="F240" s="226"/>
      <c r="G240" s="88"/>
    </row>
    <row r="241" spans="2:7" x14ac:dyDescent="0.25">
      <c r="B241" s="151"/>
      <c r="C241" s="141" t="s">
        <v>200</v>
      </c>
      <c r="D241" s="121" t="s">
        <v>96</v>
      </c>
      <c r="E241" s="140">
        <v>200</v>
      </c>
      <c r="F241" s="226"/>
      <c r="G241" s="88"/>
    </row>
    <row r="242" spans="2:7" x14ac:dyDescent="0.25">
      <c r="B242" s="151"/>
      <c r="C242" s="141"/>
      <c r="D242" s="121"/>
      <c r="E242" s="140"/>
      <c r="F242" s="226"/>
      <c r="G242" s="88"/>
    </row>
    <row r="243" spans="2:7" x14ac:dyDescent="0.25">
      <c r="B243" s="151" t="s">
        <v>201</v>
      </c>
      <c r="C243" s="141" t="s">
        <v>202</v>
      </c>
      <c r="D243" s="121"/>
      <c r="E243" s="140"/>
      <c r="F243" s="226"/>
      <c r="G243" s="88"/>
    </row>
    <row r="244" spans="2:7" x14ac:dyDescent="0.25">
      <c r="B244" s="151"/>
      <c r="C244" s="141" t="s">
        <v>203</v>
      </c>
      <c r="D244" s="121" t="s">
        <v>96</v>
      </c>
      <c r="E244" s="140">
        <v>300</v>
      </c>
      <c r="F244" s="226"/>
      <c r="G244" s="88"/>
    </row>
    <row r="245" spans="2:7" x14ac:dyDescent="0.25">
      <c r="B245" s="151"/>
      <c r="C245" s="141" t="s">
        <v>204</v>
      </c>
      <c r="D245" s="121" t="s">
        <v>96</v>
      </c>
      <c r="E245" s="140">
        <v>200</v>
      </c>
      <c r="F245" s="226"/>
      <c r="G245" s="88"/>
    </row>
    <row r="246" spans="2:7" x14ac:dyDescent="0.25">
      <c r="B246" s="151"/>
      <c r="C246" s="141"/>
      <c r="D246" s="121"/>
      <c r="E246" s="140"/>
      <c r="F246" s="226"/>
      <c r="G246" s="88"/>
    </row>
    <row r="247" spans="2:7" x14ac:dyDescent="0.25">
      <c r="B247" s="148" t="s">
        <v>205</v>
      </c>
      <c r="C247" s="149" t="s">
        <v>206</v>
      </c>
      <c r="D247" s="121"/>
      <c r="E247" s="140"/>
      <c r="F247" s="226"/>
      <c r="G247" s="88"/>
    </row>
    <row r="248" spans="2:7" x14ac:dyDescent="0.25">
      <c r="B248" s="151"/>
      <c r="C248" s="141" t="s">
        <v>229</v>
      </c>
      <c r="D248" s="121" t="s">
        <v>165</v>
      </c>
      <c r="E248" s="140">
        <v>8</v>
      </c>
      <c r="F248" s="226"/>
      <c r="G248" s="88"/>
    </row>
    <row r="249" spans="2:7" x14ac:dyDescent="0.25">
      <c r="B249" s="151"/>
      <c r="C249" s="141" t="s">
        <v>292</v>
      </c>
      <c r="D249" s="121" t="s">
        <v>165</v>
      </c>
      <c r="E249" s="140">
        <v>1</v>
      </c>
      <c r="F249" s="226"/>
      <c r="G249" s="88"/>
    </row>
    <row r="250" spans="2:7" x14ac:dyDescent="0.25">
      <c r="B250" s="151"/>
      <c r="C250" s="141" t="s">
        <v>277</v>
      </c>
      <c r="D250" s="121" t="s">
        <v>165</v>
      </c>
      <c r="E250" s="140">
        <v>14</v>
      </c>
      <c r="F250" s="226"/>
      <c r="G250" s="88"/>
    </row>
    <row r="251" spans="2:7" x14ac:dyDescent="0.25">
      <c r="B251" s="151"/>
      <c r="C251" s="141"/>
      <c r="D251" s="121"/>
      <c r="E251" s="140"/>
      <c r="F251" s="226"/>
      <c r="G251" s="88"/>
    </row>
    <row r="252" spans="2:7" x14ac:dyDescent="0.25">
      <c r="B252" s="148" t="s">
        <v>207</v>
      </c>
      <c r="C252" s="149" t="s">
        <v>208</v>
      </c>
      <c r="D252" s="121"/>
      <c r="E252" s="140"/>
      <c r="F252" s="226"/>
      <c r="G252" s="88"/>
    </row>
    <row r="253" spans="2:7" x14ac:dyDescent="0.25">
      <c r="B253" s="148"/>
      <c r="C253" s="141" t="s">
        <v>274</v>
      </c>
      <c r="D253" s="121" t="s">
        <v>165</v>
      </c>
      <c r="E253" s="140">
        <v>6</v>
      </c>
      <c r="F253" s="226"/>
      <c r="G253" s="88"/>
    </row>
    <row r="254" spans="2:7" x14ac:dyDescent="0.25">
      <c r="B254" s="148"/>
      <c r="C254" s="141" t="s">
        <v>275</v>
      </c>
      <c r="D254" s="121" t="s">
        <v>165</v>
      </c>
      <c r="E254" s="140">
        <v>5</v>
      </c>
      <c r="F254" s="226"/>
      <c r="G254" s="88"/>
    </row>
    <row r="255" spans="2:7" x14ac:dyDescent="0.25">
      <c r="B255" s="148"/>
      <c r="C255" s="141" t="s">
        <v>276</v>
      </c>
      <c r="D255" s="121" t="s">
        <v>165</v>
      </c>
      <c r="E255" s="140">
        <v>6</v>
      </c>
      <c r="F255" s="226"/>
      <c r="G255" s="88"/>
    </row>
    <row r="256" spans="2:7" x14ac:dyDescent="0.25">
      <c r="B256" s="148"/>
      <c r="C256" s="141"/>
      <c r="D256" s="121"/>
      <c r="E256" s="140"/>
      <c r="F256" s="226"/>
      <c r="G256" s="88"/>
    </row>
    <row r="257" spans="2:7" x14ac:dyDescent="0.25">
      <c r="B257" s="135" t="s">
        <v>182</v>
      </c>
      <c r="C257" s="136" t="s">
        <v>278</v>
      </c>
      <c r="D257" s="85"/>
      <c r="E257" s="86"/>
      <c r="F257" s="226"/>
      <c r="G257" s="88"/>
    </row>
    <row r="258" spans="2:7" x14ac:dyDescent="0.25">
      <c r="B258" s="137"/>
      <c r="C258" s="138"/>
      <c r="D258" s="139"/>
      <c r="E258" s="140"/>
      <c r="F258" s="229"/>
      <c r="G258" s="88"/>
    </row>
    <row r="259" spans="2:7" x14ac:dyDescent="0.25">
      <c r="B259" s="94" t="s">
        <v>183</v>
      </c>
      <c r="C259" s="95" t="s">
        <v>184</v>
      </c>
      <c r="D259" s="85"/>
      <c r="E259" s="86"/>
      <c r="F259" s="226"/>
      <c r="G259" s="88"/>
    </row>
    <row r="260" spans="2:7" x14ac:dyDescent="0.25">
      <c r="B260" s="91" t="s">
        <v>279</v>
      </c>
      <c r="C260" s="141" t="s">
        <v>185</v>
      </c>
      <c r="D260" s="85" t="s">
        <v>165</v>
      </c>
      <c r="E260" s="86">
        <v>2</v>
      </c>
      <c r="F260" s="226"/>
      <c r="G260" s="88"/>
    </row>
    <row r="261" spans="2:7" ht="18" thickBot="1" x14ac:dyDescent="0.3">
      <c r="B261" s="153"/>
      <c r="C261" s="154"/>
      <c r="D261" s="155"/>
      <c r="E261" s="156"/>
      <c r="F261" s="157"/>
      <c r="G261" s="88"/>
    </row>
    <row r="262" spans="2:7" ht="18" thickBot="1" x14ac:dyDescent="0.3">
      <c r="B262" s="101"/>
      <c r="C262" s="102" t="s">
        <v>186</v>
      </c>
      <c r="D262" s="103"/>
      <c r="E262" s="104"/>
      <c r="F262" s="105"/>
      <c r="G262" s="106"/>
    </row>
    <row r="263" spans="2:7" x14ac:dyDescent="0.25">
      <c r="B263" s="124"/>
      <c r="C263" s="158"/>
      <c r="D263" s="158"/>
      <c r="E263" s="158"/>
      <c r="F263" s="159"/>
      <c r="G263" s="159"/>
    </row>
  </sheetData>
  <mergeCells count="18">
    <mergeCell ref="C179:G179"/>
    <mergeCell ref="C10:E10"/>
    <mergeCell ref="C11:E11"/>
    <mergeCell ref="C12:E12"/>
    <mergeCell ref="C13:E13"/>
    <mergeCell ref="B14:E14"/>
    <mergeCell ref="B17:G17"/>
    <mergeCell ref="C18:G18"/>
    <mergeCell ref="B107:G107"/>
    <mergeCell ref="C108:G108"/>
    <mergeCell ref="B127:G127"/>
    <mergeCell ref="C128:G128"/>
    <mergeCell ref="C9:E9"/>
    <mergeCell ref="B1:G1"/>
    <mergeCell ref="B3:G3"/>
    <mergeCell ref="B4:G4"/>
    <mergeCell ref="B6:G6"/>
    <mergeCell ref="B8:G8"/>
  </mergeCells>
  <pageMargins left="0.7" right="0.7" top="0.75" bottom="0.75" header="0.3" footer="0.3"/>
  <pageSetup paperSize="9" scale="77"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EBFB3-3DFB-4E86-B23D-FDB7234B19DE}">
  <dimension ref="B1:J68"/>
  <sheetViews>
    <sheetView view="pageBreakPreview" topLeftCell="A53" zoomScale="87" zoomScaleNormal="100" zoomScaleSheetLayoutView="87" workbookViewId="0">
      <selection activeCell="G63" sqref="G63"/>
    </sheetView>
  </sheetViews>
  <sheetFormatPr baseColWidth="10" defaultColWidth="11.42578125" defaultRowHeight="17.25" x14ac:dyDescent="0.25"/>
  <cols>
    <col min="1" max="1" width="1.7109375" style="1" customWidth="1"/>
    <col min="2" max="2" width="7.140625" style="16" customWidth="1"/>
    <col min="3" max="3" width="47.140625" style="34" customWidth="1"/>
    <col min="4" max="4" width="7.7109375" style="34" customWidth="1"/>
    <col min="5" max="5" width="9.140625" style="35" customWidth="1"/>
    <col min="6" max="6" width="15.28515625" style="224" customWidth="1"/>
    <col min="7" max="7" width="22.42578125" style="37" customWidth="1"/>
    <col min="8" max="8" width="1.7109375" style="1" customWidth="1"/>
    <col min="9" max="9" width="22.7109375" style="1" customWidth="1"/>
    <col min="10" max="10" width="23.42578125" style="41" customWidth="1"/>
    <col min="11" max="11" width="23" style="1" customWidth="1"/>
    <col min="12" max="12" width="9.42578125" style="1" customWidth="1"/>
    <col min="13" max="13" width="7.42578125" style="1" customWidth="1"/>
    <col min="14" max="16384" width="11.42578125" style="1"/>
  </cols>
  <sheetData>
    <row r="1" spans="2:10" ht="53.25" customHeight="1" x14ac:dyDescent="0.25">
      <c r="B1" s="231" t="s">
        <v>409</v>
      </c>
      <c r="C1" s="232"/>
      <c r="D1" s="232"/>
      <c r="E1" s="232"/>
      <c r="F1" s="232"/>
      <c r="G1" s="233"/>
    </row>
    <row r="2" spans="2:10" ht="11.25" customHeight="1" x14ac:dyDescent="0.25">
      <c r="B2" s="44"/>
      <c r="C2" s="42"/>
      <c r="D2" s="42"/>
      <c r="E2" s="42"/>
      <c r="F2" s="212"/>
      <c r="G2" s="43"/>
    </row>
    <row r="3" spans="2:10" ht="24.75" customHeight="1" x14ac:dyDescent="0.25">
      <c r="B3" s="234" t="s">
        <v>0</v>
      </c>
      <c r="C3" s="235"/>
      <c r="D3" s="235"/>
      <c r="E3" s="235"/>
      <c r="F3" s="235"/>
      <c r="G3" s="236"/>
    </row>
    <row r="4" spans="2:10" ht="15.75" customHeight="1" x14ac:dyDescent="0.25">
      <c r="B4" s="237"/>
      <c r="C4" s="238"/>
      <c r="D4" s="238"/>
      <c r="E4" s="238"/>
      <c r="F4" s="238"/>
      <c r="G4" s="239"/>
    </row>
    <row r="5" spans="2:10" ht="13.5" customHeight="1" x14ac:dyDescent="0.25">
      <c r="B5" s="10"/>
      <c r="C5" s="11"/>
      <c r="D5" s="12"/>
      <c r="E5" s="13"/>
      <c r="F5" s="213"/>
      <c r="G5" s="15"/>
    </row>
    <row r="6" spans="2:10" ht="57" customHeight="1" x14ac:dyDescent="0.25">
      <c r="B6" s="240" t="s">
        <v>334</v>
      </c>
      <c r="C6" s="240"/>
      <c r="D6" s="240"/>
      <c r="E6" s="240"/>
      <c r="F6" s="240"/>
      <c r="G6" s="240"/>
    </row>
    <row r="7" spans="2:10" ht="19.5" customHeight="1" x14ac:dyDescent="0.25">
      <c r="B7" s="3"/>
      <c r="C7" s="3"/>
      <c r="D7" s="3"/>
      <c r="E7" s="3"/>
      <c r="F7" s="214"/>
      <c r="G7" s="3"/>
    </row>
    <row r="8" spans="2:10" s="4" customFormat="1" ht="25.5" customHeight="1" x14ac:dyDescent="0.25">
      <c r="B8" s="241" t="s">
        <v>244</v>
      </c>
      <c r="C8" s="242"/>
      <c r="D8" s="242"/>
      <c r="E8" s="242"/>
      <c r="F8" s="242"/>
      <c r="G8" s="243"/>
      <c r="J8" s="48"/>
    </row>
    <row r="9" spans="2:10" s="6" customFormat="1" ht="15.75" customHeight="1" x14ac:dyDescent="0.25">
      <c r="B9" s="160" t="s">
        <v>2</v>
      </c>
      <c r="C9" s="244" t="s">
        <v>245</v>
      </c>
      <c r="D9" s="244"/>
      <c r="E9" s="244"/>
      <c r="F9" s="215" t="s">
        <v>4</v>
      </c>
      <c r="G9" s="162" t="s">
        <v>5</v>
      </c>
      <c r="J9" s="53"/>
    </row>
    <row r="10" spans="2:10" ht="34.15" customHeight="1" thickBot="1" x14ac:dyDescent="0.3">
      <c r="B10" s="163" t="str">
        <f>B15</f>
        <v>7.</v>
      </c>
      <c r="C10" s="245" t="str">
        <f>C15</f>
        <v>AMENAGEMENTS EXTERIEURS - VRD - AUTRES CONSTRUCTIONS</v>
      </c>
      <c r="D10" s="245"/>
      <c r="E10" s="245"/>
      <c r="F10" s="216" t="e">
        <f>G10/G11</f>
        <v>#DIV/0!</v>
      </c>
      <c r="G10" s="165">
        <f>G63</f>
        <v>0</v>
      </c>
    </row>
    <row r="11" spans="2:10" ht="18.75" thickBot="1" x14ac:dyDescent="0.3">
      <c r="B11" s="246" t="s">
        <v>297</v>
      </c>
      <c r="C11" s="247" t="s">
        <v>6</v>
      </c>
      <c r="D11" s="247"/>
      <c r="E11" s="248"/>
      <c r="F11" s="225" t="e">
        <f>SUM(F10:F10)</f>
        <v>#DIV/0!</v>
      </c>
      <c r="G11" s="167">
        <f>SUM(G10:G10)</f>
        <v>0</v>
      </c>
    </row>
    <row r="12" spans="2:10" s="8" customFormat="1" ht="18" x14ac:dyDescent="0.25">
      <c r="B12" s="16"/>
      <c r="C12" s="17"/>
      <c r="D12" s="1"/>
      <c r="E12" s="18"/>
      <c r="F12" s="217"/>
      <c r="G12" s="168"/>
      <c r="J12" s="68"/>
    </row>
    <row r="13" spans="2:10" s="6" customFormat="1" ht="13.5" x14ac:dyDescent="0.25">
      <c r="B13" s="49" t="s">
        <v>7</v>
      </c>
      <c r="C13" s="50" t="s">
        <v>8</v>
      </c>
      <c r="D13" s="50" t="s">
        <v>9</v>
      </c>
      <c r="E13" s="169" t="s">
        <v>10</v>
      </c>
      <c r="F13" s="218" t="s">
        <v>11</v>
      </c>
      <c r="G13" s="52" t="s">
        <v>5</v>
      </c>
      <c r="J13" s="53"/>
    </row>
    <row r="14" spans="2:10" s="6" customFormat="1" ht="14.25" thickBot="1" x14ac:dyDescent="0.3">
      <c r="B14" s="249"/>
      <c r="C14" s="249"/>
      <c r="D14" s="249"/>
      <c r="E14" s="249"/>
      <c r="F14" s="249"/>
      <c r="G14" s="249"/>
      <c r="J14" s="53"/>
    </row>
    <row r="15" spans="2:10" x14ac:dyDescent="0.25">
      <c r="B15" s="171" t="s">
        <v>298</v>
      </c>
      <c r="C15" s="250" t="s">
        <v>243</v>
      </c>
      <c r="D15" s="251"/>
      <c r="E15" s="251"/>
      <c r="F15" s="251"/>
      <c r="G15" s="252">
        <f>ROUND(E15*F15,0)</f>
        <v>0</v>
      </c>
    </row>
    <row r="16" spans="2:10" x14ac:dyDescent="0.25">
      <c r="B16" s="71"/>
      <c r="C16" s="118"/>
      <c r="D16" s="73"/>
      <c r="E16" s="74"/>
      <c r="F16" s="219"/>
      <c r="G16" s="76"/>
    </row>
    <row r="17" spans="2:7" x14ac:dyDescent="0.25">
      <c r="B17" s="172" t="s">
        <v>299</v>
      </c>
      <c r="C17" s="173" t="s">
        <v>300</v>
      </c>
      <c r="D17" s="85"/>
      <c r="E17" s="86"/>
      <c r="F17" s="220"/>
      <c r="G17" s="88"/>
    </row>
    <row r="18" spans="2:7" x14ac:dyDescent="0.25">
      <c r="B18" s="94" t="s">
        <v>301</v>
      </c>
      <c r="C18" s="95" t="s">
        <v>302</v>
      </c>
      <c r="D18" s="85"/>
      <c r="E18" s="86"/>
      <c r="F18" s="220"/>
      <c r="G18" s="88"/>
    </row>
    <row r="19" spans="2:7" ht="38.25" x14ac:dyDescent="0.25">
      <c r="B19" s="91"/>
      <c r="C19" s="92" t="s">
        <v>303</v>
      </c>
      <c r="D19" s="85" t="s">
        <v>187</v>
      </c>
      <c r="E19" s="86">
        <v>1</v>
      </c>
      <c r="F19" s="220"/>
      <c r="G19" s="88"/>
    </row>
    <row r="20" spans="2:7" x14ac:dyDescent="0.25">
      <c r="B20" s="91"/>
      <c r="C20" s="92"/>
      <c r="D20" s="85"/>
      <c r="E20" s="86"/>
      <c r="F20" s="220"/>
      <c r="G20" s="88"/>
    </row>
    <row r="21" spans="2:7" x14ac:dyDescent="0.25">
      <c r="B21" s="94" t="s">
        <v>304</v>
      </c>
      <c r="C21" s="95" t="s">
        <v>305</v>
      </c>
      <c r="D21" s="85"/>
      <c r="E21" s="86"/>
      <c r="F21" s="220"/>
      <c r="G21" s="88"/>
    </row>
    <row r="22" spans="2:7" ht="38.25" x14ac:dyDescent="0.25">
      <c r="B22" s="91" t="s">
        <v>306</v>
      </c>
      <c r="C22" s="92" t="s">
        <v>373</v>
      </c>
      <c r="D22" s="85" t="s">
        <v>165</v>
      </c>
      <c r="E22" s="86">
        <v>10</v>
      </c>
      <c r="F22" s="220"/>
      <c r="G22" s="88"/>
    </row>
    <row r="23" spans="2:7" x14ac:dyDescent="0.25">
      <c r="B23" s="91"/>
      <c r="C23" s="92"/>
      <c r="D23" s="85"/>
      <c r="E23" s="86"/>
      <c r="F23" s="220"/>
      <c r="G23" s="88"/>
    </row>
    <row r="24" spans="2:7" x14ac:dyDescent="0.25">
      <c r="B24" s="91"/>
      <c r="C24" s="92"/>
      <c r="D24" s="85"/>
      <c r="E24" s="86"/>
      <c r="F24" s="220"/>
      <c r="G24" s="88"/>
    </row>
    <row r="25" spans="2:7" x14ac:dyDescent="0.25">
      <c r="B25" s="172" t="s">
        <v>307</v>
      </c>
      <c r="C25" s="173" t="s">
        <v>308</v>
      </c>
      <c r="D25" s="85"/>
      <c r="E25" s="86"/>
      <c r="F25" s="220"/>
      <c r="G25" s="88"/>
    </row>
    <row r="26" spans="2:7" x14ac:dyDescent="0.25">
      <c r="B26" s="94" t="s">
        <v>309</v>
      </c>
      <c r="C26" s="95" t="s">
        <v>310</v>
      </c>
      <c r="D26" s="85"/>
      <c r="E26" s="86"/>
      <c r="F26" s="220"/>
      <c r="G26" s="88"/>
    </row>
    <row r="27" spans="2:7" x14ac:dyDescent="0.25">
      <c r="B27" s="91"/>
      <c r="C27" s="92"/>
      <c r="D27" s="85"/>
      <c r="E27" s="86"/>
      <c r="F27" s="220"/>
      <c r="G27" s="88"/>
    </row>
    <row r="28" spans="2:7" ht="25.5" x14ac:dyDescent="0.25">
      <c r="B28" s="91" t="s">
        <v>311</v>
      </c>
      <c r="C28" s="92" t="s">
        <v>374</v>
      </c>
      <c r="D28" s="85" t="s">
        <v>96</v>
      </c>
      <c r="E28" s="86">
        <v>120</v>
      </c>
      <c r="F28" s="220"/>
      <c r="G28" s="88"/>
    </row>
    <row r="29" spans="2:7" x14ac:dyDescent="0.25">
      <c r="B29" s="91"/>
      <c r="C29" s="92"/>
      <c r="D29" s="85"/>
      <c r="E29" s="86"/>
      <c r="F29" s="220"/>
      <c r="G29" s="88"/>
    </row>
    <row r="30" spans="2:7" x14ac:dyDescent="0.25">
      <c r="B30" s="94" t="s">
        <v>312</v>
      </c>
      <c r="C30" s="95" t="s">
        <v>313</v>
      </c>
      <c r="D30" s="85"/>
      <c r="E30" s="86"/>
      <c r="F30" s="220"/>
      <c r="G30" s="88"/>
    </row>
    <row r="31" spans="2:7" ht="51" x14ac:dyDescent="0.25">
      <c r="B31" s="91" t="s">
        <v>314</v>
      </c>
      <c r="C31" s="92" t="s">
        <v>375</v>
      </c>
      <c r="D31" s="85" t="s">
        <v>34</v>
      </c>
      <c r="E31" s="86">
        <v>145</v>
      </c>
      <c r="F31" s="220"/>
      <c r="G31" s="88"/>
    </row>
    <row r="32" spans="2:7" x14ac:dyDescent="0.25">
      <c r="B32" s="91"/>
      <c r="C32" s="92"/>
      <c r="D32" s="85"/>
      <c r="E32" s="86"/>
      <c r="F32" s="220"/>
      <c r="G32" s="88"/>
    </row>
    <row r="33" spans="2:10" ht="25.5" x14ac:dyDescent="0.25">
      <c r="B33" s="94" t="s">
        <v>315</v>
      </c>
      <c r="C33" s="95" t="s">
        <v>316</v>
      </c>
      <c r="D33" s="85"/>
      <c r="E33" s="86"/>
      <c r="F33" s="220"/>
      <c r="G33" s="88"/>
    </row>
    <row r="34" spans="2:10" ht="25.5" x14ac:dyDescent="0.25">
      <c r="B34" s="91" t="s">
        <v>317</v>
      </c>
      <c r="C34" s="92" t="s">
        <v>318</v>
      </c>
      <c r="D34" s="85" t="s">
        <v>34</v>
      </c>
      <c r="E34" s="86">
        <v>45</v>
      </c>
      <c r="F34" s="220"/>
      <c r="G34" s="88"/>
    </row>
    <row r="35" spans="2:10" x14ac:dyDescent="0.25">
      <c r="B35" s="91"/>
      <c r="C35" s="92"/>
      <c r="D35" s="85"/>
      <c r="E35" s="86"/>
      <c r="F35" s="220"/>
      <c r="G35" s="88"/>
    </row>
    <row r="36" spans="2:10" x14ac:dyDescent="0.25">
      <c r="B36" s="94" t="s">
        <v>319</v>
      </c>
      <c r="C36" s="120" t="s">
        <v>320</v>
      </c>
      <c r="D36" s="85"/>
      <c r="E36" s="86"/>
      <c r="F36" s="220"/>
      <c r="G36" s="88"/>
    </row>
    <row r="37" spans="2:10" ht="26.25" customHeight="1" x14ac:dyDescent="0.25">
      <c r="B37" s="91" t="s">
        <v>321</v>
      </c>
      <c r="C37" s="92" t="s">
        <v>322</v>
      </c>
      <c r="D37" s="85" t="s">
        <v>165</v>
      </c>
      <c r="E37" s="86">
        <v>6</v>
      </c>
      <c r="F37" s="220"/>
      <c r="G37" s="88"/>
    </row>
    <row r="38" spans="2:10" x14ac:dyDescent="0.25">
      <c r="B38" s="91"/>
      <c r="C38" s="92"/>
      <c r="D38" s="85"/>
      <c r="E38" s="86"/>
      <c r="F38" s="220"/>
      <c r="G38" s="88"/>
    </row>
    <row r="39" spans="2:10" x14ac:dyDescent="0.25">
      <c r="B39" s="94" t="s">
        <v>323</v>
      </c>
      <c r="C39" s="95" t="s">
        <v>407</v>
      </c>
      <c r="D39" s="85"/>
      <c r="E39" s="86"/>
      <c r="F39" s="220"/>
      <c r="G39" s="88"/>
    </row>
    <row r="40" spans="2:10" ht="89.25" x14ac:dyDescent="0.25">
      <c r="B40" s="91" t="s">
        <v>324</v>
      </c>
      <c r="C40" s="92" t="s">
        <v>376</v>
      </c>
      <c r="D40" s="85" t="s">
        <v>187</v>
      </c>
      <c r="E40" s="86">
        <v>1</v>
      </c>
      <c r="F40" s="220"/>
      <c r="G40" s="88"/>
      <c r="J40" s="174"/>
    </row>
    <row r="41" spans="2:10" x14ac:dyDescent="0.25">
      <c r="B41" s="91"/>
      <c r="C41" s="92"/>
      <c r="D41" s="85"/>
      <c r="E41" s="86"/>
      <c r="F41" s="220"/>
      <c r="G41" s="88"/>
    </row>
    <row r="42" spans="2:10" x14ac:dyDescent="0.25">
      <c r="B42" s="172" t="s">
        <v>325</v>
      </c>
      <c r="C42" s="173" t="s">
        <v>326</v>
      </c>
      <c r="D42" s="85"/>
      <c r="E42" s="86"/>
      <c r="F42" s="220"/>
      <c r="G42" s="88"/>
    </row>
    <row r="43" spans="2:10" x14ac:dyDescent="0.25">
      <c r="B43" s="94" t="s">
        <v>327</v>
      </c>
      <c r="C43" s="95" t="s">
        <v>328</v>
      </c>
      <c r="D43" s="85"/>
      <c r="E43" s="86"/>
      <c r="F43" s="220"/>
      <c r="G43" s="88"/>
    </row>
    <row r="44" spans="2:10" ht="51" x14ac:dyDescent="0.25">
      <c r="B44" s="91" t="s">
        <v>329</v>
      </c>
      <c r="C44" s="92" t="s">
        <v>377</v>
      </c>
      <c r="D44" s="85" t="s">
        <v>96</v>
      </c>
      <c r="E44" s="175">
        <v>10</v>
      </c>
      <c r="F44" s="220"/>
      <c r="G44" s="88"/>
    </row>
    <row r="45" spans="2:10" ht="38.25" x14ac:dyDescent="0.25">
      <c r="B45" s="91" t="s">
        <v>336</v>
      </c>
      <c r="C45" s="92" t="s">
        <v>378</v>
      </c>
      <c r="D45" s="85" t="s">
        <v>96</v>
      </c>
      <c r="E45" s="175">
        <v>10</v>
      </c>
      <c r="F45" s="220"/>
      <c r="G45" s="88"/>
    </row>
    <row r="46" spans="2:10" ht="33" customHeight="1" x14ac:dyDescent="0.25">
      <c r="B46" s="91" t="s">
        <v>337</v>
      </c>
      <c r="C46" s="92" t="s">
        <v>379</v>
      </c>
      <c r="D46" s="85" t="s">
        <v>96</v>
      </c>
      <c r="E46" s="175">
        <v>72.3</v>
      </c>
      <c r="F46" s="220"/>
      <c r="G46" s="88"/>
    </row>
    <row r="47" spans="2:10" ht="43.5" customHeight="1" x14ac:dyDescent="0.25">
      <c r="B47" s="91" t="s">
        <v>338</v>
      </c>
      <c r="C47" s="92" t="s">
        <v>380</v>
      </c>
      <c r="D47" s="85" t="s">
        <v>96</v>
      </c>
      <c r="E47" s="175">
        <v>11.7</v>
      </c>
      <c r="F47" s="220"/>
      <c r="G47" s="88"/>
    </row>
    <row r="48" spans="2:10" x14ac:dyDescent="0.25">
      <c r="B48" s="91"/>
      <c r="C48" s="92"/>
      <c r="D48" s="85"/>
      <c r="E48" s="86"/>
      <c r="F48" s="220"/>
      <c r="G48" s="88"/>
    </row>
    <row r="49" spans="2:9" x14ac:dyDescent="0.25">
      <c r="B49" s="94" t="s">
        <v>330</v>
      </c>
      <c r="C49" s="95" t="s">
        <v>381</v>
      </c>
      <c r="D49" s="85"/>
      <c r="E49" s="86"/>
      <c r="F49" s="220"/>
      <c r="G49" s="88"/>
    </row>
    <row r="50" spans="2:9" ht="51" x14ac:dyDescent="0.25">
      <c r="B50" s="91" t="s">
        <v>331</v>
      </c>
      <c r="C50" s="92" t="s">
        <v>406</v>
      </c>
      <c r="D50" s="85" t="s">
        <v>165</v>
      </c>
      <c r="E50" s="86">
        <v>1</v>
      </c>
      <c r="F50" s="220"/>
      <c r="G50" s="88"/>
      <c r="I50" s="32"/>
    </row>
    <row r="51" spans="2:9" x14ac:dyDescent="0.25">
      <c r="B51" s="91"/>
      <c r="C51" s="92"/>
      <c r="D51" s="85"/>
      <c r="E51" s="86"/>
      <c r="F51" s="220"/>
      <c r="G51" s="88"/>
      <c r="I51" s="32"/>
    </row>
    <row r="52" spans="2:9" x14ac:dyDescent="0.25">
      <c r="B52" s="94" t="s">
        <v>332</v>
      </c>
      <c r="C52" s="95" t="s">
        <v>382</v>
      </c>
      <c r="D52" s="85"/>
      <c r="E52" s="100"/>
      <c r="F52" s="221"/>
      <c r="G52" s="88"/>
      <c r="I52" s="32"/>
    </row>
    <row r="53" spans="2:9" ht="81" customHeight="1" x14ac:dyDescent="0.25">
      <c r="B53" s="91"/>
      <c r="C53" s="92" t="s">
        <v>383</v>
      </c>
      <c r="D53" s="85" t="s">
        <v>187</v>
      </c>
      <c r="E53" s="100">
        <v>1</v>
      </c>
      <c r="F53" s="221"/>
      <c r="G53" s="88"/>
      <c r="I53" s="32"/>
    </row>
    <row r="54" spans="2:9" x14ac:dyDescent="0.25">
      <c r="B54" s="94" t="s">
        <v>403</v>
      </c>
      <c r="C54" s="95" t="s">
        <v>404</v>
      </c>
      <c r="D54" s="85"/>
      <c r="E54" s="100"/>
      <c r="F54" s="221"/>
      <c r="G54" s="88"/>
      <c r="I54" s="32"/>
    </row>
    <row r="55" spans="2:9" ht="51.75" customHeight="1" x14ac:dyDescent="0.25">
      <c r="B55" s="91"/>
      <c r="C55" s="92" t="s">
        <v>405</v>
      </c>
      <c r="D55" s="85" t="s">
        <v>187</v>
      </c>
      <c r="E55" s="100">
        <v>1</v>
      </c>
      <c r="F55" s="221"/>
      <c r="G55" s="88"/>
      <c r="I55" s="32"/>
    </row>
    <row r="56" spans="2:9" x14ac:dyDescent="0.25">
      <c r="B56" s="203" t="s">
        <v>366</v>
      </c>
      <c r="C56" s="204" t="s">
        <v>369</v>
      </c>
      <c r="D56" s="205"/>
      <c r="E56" s="206"/>
      <c r="F56" s="222"/>
      <c r="G56" s="207"/>
    </row>
    <row r="57" spans="2:9" x14ac:dyDescent="0.25">
      <c r="B57" s="208" t="s">
        <v>367</v>
      </c>
      <c r="C57" s="209" t="s">
        <v>368</v>
      </c>
      <c r="D57" s="210"/>
      <c r="E57" s="211"/>
      <c r="F57" s="223"/>
      <c r="G57" s="207"/>
    </row>
    <row r="58" spans="2:9" ht="25.5" x14ac:dyDescent="0.25">
      <c r="B58" s="203"/>
      <c r="C58" s="92" t="s">
        <v>384</v>
      </c>
      <c r="D58" s="205" t="s">
        <v>187</v>
      </c>
      <c r="E58" s="206">
        <v>1</v>
      </c>
      <c r="F58" s="222"/>
      <c r="G58" s="207"/>
    </row>
    <row r="59" spans="2:9" x14ac:dyDescent="0.25">
      <c r="B59" s="203" t="s">
        <v>371</v>
      </c>
      <c r="C59" s="204" t="s">
        <v>370</v>
      </c>
      <c r="D59" s="205"/>
      <c r="E59" s="206"/>
      <c r="F59" s="222"/>
      <c r="G59" s="207"/>
    </row>
    <row r="60" spans="2:9" x14ac:dyDescent="0.25">
      <c r="B60" s="208" t="s">
        <v>372</v>
      </c>
      <c r="C60" s="209" t="s">
        <v>385</v>
      </c>
      <c r="D60" s="210"/>
      <c r="E60" s="211"/>
      <c r="F60" s="223"/>
      <c r="G60" s="207"/>
    </row>
    <row r="61" spans="2:9" ht="42" customHeight="1" x14ac:dyDescent="0.25">
      <c r="B61" s="203"/>
      <c r="C61" s="92" t="s">
        <v>408</v>
      </c>
      <c r="D61" s="205" t="s">
        <v>187</v>
      </c>
      <c r="E61" s="206">
        <v>1</v>
      </c>
      <c r="F61" s="222"/>
      <c r="G61" s="207"/>
    </row>
    <row r="62" spans="2:9" ht="9" customHeight="1" thickBot="1" x14ac:dyDescent="0.3">
      <c r="B62" s="91"/>
      <c r="C62" s="92"/>
      <c r="D62" s="85"/>
      <c r="E62" s="86"/>
      <c r="F62" s="220"/>
      <c r="G62" s="88"/>
    </row>
    <row r="63" spans="2:9" ht="18" thickBot="1" x14ac:dyDescent="0.3">
      <c r="B63" s="176"/>
      <c r="C63" s="177" t="s">
        <v>333</v>
      </c>
      <c r="D63" s="178"/>
      <c r="E63" s="179"/>
      <c r="F63" s="179"/>
      <c r="G63" s="180"/>
    </row>
    <row r="64" spans="2:9" x14ac:dyDescent="0.25">
      <c r="C64" s="1"/>
      <c r="D64" s="1"/>
      <c r="E64" s="1"/>
      <c r="F64" s="217"/>
      <c r="G64" s="19"/>
    </row>
    <row r="65" spans="3:7" x14ac:dyDescent="0.25">
      <c r="C65" s="1"/>
      <c r="D65" s="1"/>
      <c r="E65" s="1"/>
      <c r="F65" s="217"/>
      <c r="G65" s="19"/>
    </row>
    <row r="66" spans="3:7" x14ac:dyDescent="0.25">
      <c r="C66" s="1"/>
      <c r="D66" s="1"/>
      <c r="E66" s="1"/>
      <c r="F66" s="217"/>
      <c r="G66" s="19"/>
    </row>
    <row r="67" spans="3:7" x14ac:dyDescent="0.25">
      <c r="C67" s="1"/>
      <c r="D67" s="1"/>
      <c r="E67" s="1"/>
      <c r="F67" s="217"/>
      <c r="G67" s="19"/>
    </row>
    <row r="68" spans="3:7" x14ac:dyDescent="0.25">
      <c r="C68" s="1"/>
    </row>
  </sheetData>
  <mergeCells count="10">
    <mergeCell ref="C9:E9"/>
    <mergeCell ref="C10:E10"/>
    <mergeCell ref="B11:E11"/>
    <mergeCell ref="B14:G14"/>
    <mergeCell ref="C15:G15"/>
    <mergeCell ref="B1:G1"/>
    <mergeCell ref="B3:G3"/>
    <mergeCell ref="B4:G4"/>
    <mergeCell ref="B6:G6"/>
    <mergeCell ref="B8:G8"/>
  </mergeCells>
  <pageMargins left="0.7" right="0.7" top="0.75" bottom="0.75" header="0.3" footer="0.3"/>
  <pageSetup paperSize="9" scale="77" orientation="portrait"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TOTAL</vt:lpstr>
      <vt:lpstr>FRAIS GENREAUX</vt:lpstr>
      <vt:lpstr>Bât.d'heberg</vt:lpstr>
      <vt:lpstr>Bat Admi</vt:lpstr>
      <vt:lpstr>Bat.Medical</vt:lpstr>
      <vt:lpstr>Aménag. ext.-VRD-autres</vt:lpstr>
      <vt:lpstr>'Bât.d''heberg'!Impression_des_titres</vt:lpstr>
      <vt:lpstr>'Aménag. ext.-VRD-autres'!Zone_d_impression</vt:lpstr>
      <vt:lpstr>'Bât.d''heberg'!Zone_d_impression</vt:lpstr>
      <vt:lpstr>Bat.Medical!Zone_d_impression</vt:lpstr>
      <vt:lpstr>TOTAL!Zone_d_impression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Moussa SAMOURA</dc:creator>
  <cp:lastModifiedBy>DIANDA, Adama</cp:lastModifiedBy>
  <cp:lastPrinted>2024-07-30T16:09:22Z</cp:lastPrinted>
  <dcterms:created xsi:type="dcterms:W3CDTF">2024-06-04T19:43:14Z</dcterms:created>
  <dcterms:modified xsi:type="dcterms:W3CDTF">2026-05-21T12:34:42Z</dcterms:modified>
</cp:coreProperties>
</file>