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6"/>
  <workbookPr/>
  <mc:AlternateContent xmlns:mc="http://schemas.openxmlformats.org/markup-compatibility/2006">
    <mc:Choice Requires="x15">
      <x15ac:absPath xmlns:x15ac="http://schemas.microsoft.com/office/spreadsheetml/2010/11/ac" url="https://enabelbe.sharepoint.com/sites/PSE/Contracts/21_Public_Contracts/PSE22001_SO1/PSE22001-10075_Construction  of 2  green schools/2_CSC/"/>
    </mc:Choice>
  </mc:AlternateContent>
  <xr:revisionPtr revIDLastSave="4175" documentId="8_{AF93F595-3F9B-4024-BF78-10A3B89C3DD9}" xr6:coauthVersionLast="47" xr6:coauthVersionMax="47" xr10:uidLastSave="{AF092CA3-883C-4E2D-9EC1-95CC710AA802}"/>
  <bookViews>
    <workbookView xWindow="-110" yWindow="-110" windowWidth="19420" windowHeight="11500" tabRatio="768" xr2:uid="{063BD42B-9A84-4428-9661-32D22BD78FB9}"/>
  </bookViews>
  <sheets>
    <sheet name="Cover" sheetId="28" r:id="rId1"/>
    <sheet name="Preambles" sheetId="25" r:id="rId2"/>
    <sheet name="Section 1" sheetId="27" r:id="rId3"/>
    <sheet name="Section 2" sheetId="6" r:id="rId4"/>
    <sheet name="Section 3" sheetId="17" r:id="rId5"/>
    <sheet name="Section 4" sheetId="18" r:id="rId6"/>
    <sheet name="Section 5" sheetId="42" r:id="rId7"/>
    <sheet name="Section 6  " sheetId="41" r:id="rId8"/>
    <sheet name="Section 7" sheetId="14" r:id="rId9"/>
    <sheet name="Summary" sheetId="21" r:id="rId10"/>
  </sheets>
  <definedNames>
    <definedName name="_xlnm.Print_Area" localSheetId="0">Cover!$A$1:$J$18</definedName>
    <definedName name="_xlnm.Print_Area" localSheetId="1">Preambles!$A$1:$G$228</definedName>
    <definedName name="_xlnm.Print_Area" localSheetId="2">'Section 1'!$A$1:$G$67</definedName>
    <definedName name="_xlnm.Print_Area" localSheetId="3">'Section 2'!$A$1:$G$205</definedName>
    <definedName name="_xlnm.Print_Area" localSheetId="4">'Section 3'!$A$1:$G$418</definedName>
    <definedName name="_xlnm.Print_Area" localSheetId="5">'Section 4'!$A$1:$G$102</definedName>
    <definedName name="_xlnm.Print_Area" localSheetId="6">'Section 5'!$A$1:$G$419</definedName>
    <definedName name="_xlnm.Print_Area" localSheetId="7">'Section 6  '!$A$1:$G$290</definedName>
    <definedName name="_xlnm.Print_Area" localSheetId="8">'Section 7'!$A$1:$G$159</definedName>
    <definedName name="_xlnm.Print_Area" localSheetId="9">Summary!$A$1:$G$35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14" l="1"/>
  <c r="F66" i="41"/>
  <c r="F64" i="27"/>
  <c r="F152" i="14" l="1"/>
  <c r="F65" i="27"/>
  <c r="F215" i="41" l="1"/>
  <c r="F214" i="41"/>
  <c r="F213" i="41"/>
  <c r="F210" i="41"/>
  <c r="F211" i="41"/>
  <c r="F209" i="41"/>
  <c r="D29" i="21"/>
  <c r="F29" i="21"/>
  <c r="F71" i="14"/>
  <c r="F72" i="14"/>
  <c r="F74" i="14"/>
  <c r="F75" i="14"/>
  <c r="F76" i="14"/>
  <c r="F77" i="14"/>
  <c r="F78" i="14"/>
  <c r="F79" i="14"/>
  <c r="F88" i="14"/>
  <c r="F89" i="14"/>
  <c r="F90" i="14"/>
  <c r="F91" i="14"/>
  <c r="F93" i="14"/>
  <c r="F94" i="14"/>
  <c r="F96" i="14"/>
  <c r="F97" i="14"/>
  <c r="F106" i="14"/>
  <c r="F107" i="14"/>
  <c r="F108" i="14"/>
  <c r="F109" i="14"/>
  <c r="F111" i="14"/>
  <c r="F112" i="14"/>
  <c r="F113" i="14"/>
  <c r="F114" i="14"/>
  <c r="F123" i="14"/>
  <c r="F124" i="14"/>
  <c r="F125" i="14"/>
  <c r="F126" i="14"/>
  <c r="F127" i="14"/>
  <c r="F128" i="14"/>
  <c r="F129" i="14"/>
  <c r="F138" i="14"/>
  <c r="F139" i="14"/>
  <c r="F140" i="14"/>
  <c r="F141" i="14"/>
  <c r="F142" i="14"/>
  <c r="F153" i="14"/>
  <c r="F154" i="14"/>
  <c r="F155" i="14"/>
  <c r="F156" i="14"/>
  <c r="F157" i="14"/>
  <c r="F61" i="41"/>
  <c r="F62" i="41"/>
  <c r="F63" i="41"/>
  <c r="F64" i="41"/>
  <c r="F67" i="41"/>
  <c r="F68" i="41"/>
  <c r="F75" i="41"/>
  <c r="F76" i="41"/>
  <c r="F77" i="41"/>
  <c r="F78" i="41"/>
  <c r="F79" i="41"/>
  <c r="F80" i="41"/>
  <c r="F81" i="41"/>
  <c r="F82" i="41"/>
  <c r="F90" i="41"/>
  <c r="F91" i="41"/>
  <c r="F93" i="41"/>
  <c r="F94" i="41"/>
  <c r="F96" i="41"/>
  <c r="F97" i="41"/>
  <c r="F98" i="41"/>
  <c r="F99" i="41"/>
  <c r="F106" i="41"/>
  <c r="F108" i="41"/>
  <c r="F109" i="41"/>
  <c r="F110" i="41"/>
  <c r="F111" i="41"/>
  <c r="F113" i="41"/>
  <c r="F114" i="41"/>
  <c r="F115" i="41"/>
  <c r="F122" i="41"/>
  <c r="F123" i="41"/>
  <c r="F124" i="41"/>
  <c r="F125" i="41"/>
  <c r="F126" i="41"/>
  <c r="F129" i="41"/>
  <c r="F130" i="41"/>
  <c r="F131" i="41"/>
  <c r="F132" i="41"/>
  <c r="F133" i="41"/>
  <c r="F135" i="41"/>
  <c r="F136" i="41"/>
  <c r="F137" i="41"/>
  <c r="F138" i="41"/>
  <c r="F146" i="41"/>
  <c r="F147" i="41"/>
  <c r="F148" i="41"/>
  <c r="F149" i="41"/>
  <c r="F150" i="41"/>
  <c r="F152" i="41"/>
  <c r="F153" i="41"/>
  <c r="F154" i="41"/>
  <c r="F155" i="41"/>
  <c r="F157" i="41"/>
  <c r="F158" i="41"/>
  <c r="F159" i="41"/>
  <c r="F161" i="41"/>
  <c r="F169" i="41"/>
  <c r="F170" i="41"/>
  <c r="F171" i="41"/>
  <c r="F172" i="41"/>
  <c r="F173" i="41"/>
  <c r="F174" i="41"/>
  <c r="F175" i="41"/>
  <c r="F176" i="41"/>
  <c r="F177" i="41"/>
  <c r="F178" i="41"/>
  <c r="F186" i="41"/>
  <c r="F188" i="41"/>
  <c r="F189" i="41"/>
  <c r="F190" i="41"/>
  <c r="F191" i="41"/>
  <c r="F192" i="41"/>
  <c r="F199" i="41"/>
  <c r="F200" i="41"/>
  <c r="F222" i="41"/>
  <c r="F223" i="41"/>
  <c r="F224" i="41"/>
  <c r="F231" i="41"/>
  <c r="F232" i="41"/>
  <c r="F234" i="41"/>
  <c r="F236" i="41"/>
  <c r="F243" i="41"/>
  <c r="F244" i="41"/>
  <c r="F246" i="41"/>
  <c r="F247" i="41"/>
  <c r="F248" i="41"/>
  <c r="F249" i="41"/>
  <c r="F257" i="41"/>
  <c r="F258" i="41"/>
  <c r="F259" i="41"/>
  <c r="F261" i="41"/>
  <c r="F262" i="41"/>
  <c r="F264" i="41"/>
  <c r="F265" i="41"/>
  <c r="F266" i="41"/>
  <c r="F267" i="41"/>
  <c r="F269" i="41"/>
  <c r="F270" i="41"/>
  <c r="F277" i="41"/>
  <c r="F279" i="41"/>
  <c r="F280" i="41"/>
  <c r="F281" i="41"/>
  <c r="F282" i="41"/>
  <c r="F283" i="41"/>
  <c r="F285" i="41"/>
  <c r="F286" i="41"/>
  <c r="F287" i="41"/>
  <c r="F288" i="41"/>
  <c r="F66" i="42"/>
  <c r="F67" i="42"/>
  <c r="F68" i="42"/>
  <c r="F70" i="42"/>
  <c r="F71" i="42"/>
  <c r="F72" i="42"/>
  <c r="F73" i="42"/>
  <c r="F74" i="42"/>
  <c r="F75" i="42"/>
  <c r="F76" i="42"/>
  <c r="F77" i="42"/>
  <c r="F78" i="42"/>
  <c r="F79" i="42"/>
  <c r="F86" i="42"/>
  <c r="F87" i="42"/>
  <c r="F88" i="42"/>
  <c r="F89" i="42"/>
  <c r="F90" i="42"/>
  <c r="F91" i="42"/>
  <c r="F92" i="42"/>
  <c r="F94" i="42"/>
  <c r="F95" i="42"/>
  <c r="F96" i="42"/>
  <c r="F98" i="42"/>
  <c r="F99" i="42"/>
  <c r="F101" i="42"/>
  <c r="F102" i="42"/>
  <c r="F103" i="42"/>
  <c r="F104" i="42"/>
  <c r="F105" i="42"/>
  <c r="F106" i="42"/>
  <c r="F107" i="42"/>
  <c r="F108" i="42"/>
  <c r="F115" i="42"/>
  <c r="F116" i="42"/>
  <c r="F117" i="42"/>
  <c r="F140" i="42"/>
  <c r="F141" i="42"/>
  <c r="F142" i="42"/>
  <c r="F143" i="42"/>
  <c r="F144" i="42"/>
  <c r="F145" i="42"/>
  <c r="F146" i="42"/>
  <c r="F147" i="42"/>
  <c r="F148" i="42"/>
  <c r="F149" i="42"/>
  <c r="F150" i="42"/>
  <c r="F152" i="42"/>
  <c r="F153" i="42"/>
  <c r="F154" i="42"/>
  <c r="F161" i="42"/>
  <c r="F162" i="42"/>
  <c r="F164" i="42"/>
  <c r="F165" i="42"/>
  <c r="F166" i="42"/>
  <c r="F167" i="42"/>
  <c r="F168" i="42"/>
  <c r="F169" i="42"/>
  <c r="F170" i="42"/>
  <c r="F171" i="42"/>
  <c r="F172" i="42"/>
  <c r="F173" i="42"/>
  <c r="F174" i="42"/>
  <c r="F175" i="42"/>
  <c r="F176" i="42"/>
  <c r="F191" i="42"/>
  <c r="F192" i="42"/>
  <c r="F193" i="42"/>
  <c r="F194" i="42"/>
  <c r="F195" i="42"/>
  <c r="F196" i="42"/>
  <c r="F197" i="42"/>
  <c r="F198" i="42"/>
  <c r="F199" i="42"/>
  <c r="F200" i="42"/>
  <c r="F201" i="42"/>
  <c r="F202" i="42"/>
  <c r="F203" i="42"/>
  <c r="F211" i="42"/>
  <c r="F212" i="42"/>
  <c r="F214" i="42"/>
  <c r="F215" i="42"/>
  <c r="F216" i="42"/>
  <c r="F225" i="42"/>
  <c r="F226" i="42"/>
  <c r="F227" i="42"/>
  <c r="F228" i="42"/>
  <c r="F240" i="42"/>
  <c r="F241" i="42"/>
  <c r="F242" i="42"/>
  <c r="F243" i="42"/>
  <c r="F244" i="42"/>
  <c r="F245" i="42"/>
  <c r="F246" i="42"/>
  <c r="F247" i="42"/>
  <c r="F248" i="42"/>
  <c r="F249" i="42"/>
  <c r="F250" i="42"/>
  <c r="F266" i="42"/>
  <c r="F267" i="42"/>
  <c r="F268" i="42"/>
  <c r="F289" i="42"/>
  <c r="F290" i="42"/>
  <c r="F291" i="42"/>
  <c r="F292" i="42"/>
  <c r="F293" i="42"/>
  <c r="F294" i="42"/>
  <c r="F295" i="42"/>
  <c r="F296" i="42"/>
  <c r="F297" i="42"/>
  <c r="F305" i="42"/>
  <c r="F315" i="42"/>
  <c r="F316" i="42"/>
  <c r="F317" i="42"/>
  <c r="F325" i="42"/>
  <c r="F343" i="42" s="1"/>
  <c r="F349" i="42"/>
  <c r="F356" i="42" s="1"/>
  <c r="F385" i="42"/>
  <c r="F387" i="42" s="1"/>
  <c r="F393" i="42"/>
  <c r="F418" i="42" s="1"/>
  <c r="F60" i="18"/>
  <c r="F61" i="18"/>
  <c r="F62" i="18"/>
  <c r="F63" i="18"/>
  <c r="F65" i="18"/>
  <c r="F66" i="18"/>
  <c r="F67" i="18"/>
  <c r="F68" i="18"/>
  <c r="F69" i="18"/>
  <c r="F70" i="18"/>
  <c r="F72" i="18"/>
  <c r="F73" i="18"/>
  <c r="F82" i="18"/>
  <c r="F83" i="18"/>
  <c r="F84" i="18"/>
  <c r="F85" i="18"/>
  <c r="F86" i="18"/>
  <c r="F95" i="18"/>
  <c r="F96" i="18"/>
  <c r="F97" i="18"/>
  <c r="F98" i="18"/>
  <c r="F99" i="18"/>
  <c r="F59" i="17"/>
  <c r="F60" i="17"/>
  <c r="F62" i="17"/>
  <c r="F63" i="17"/>
  <c r="F85" i="17"/>
  <c r="F86" i="17"/>
  <c r="F87" i="17"/>
  <c r="F89" i="17"/>
  <c r="F90" i="17"/>
  <c r="F91" i="17"/>
  <c r="F102" i="17"/>
  <c r="F106" i="17"/>
  <c r="F107" i="17"/>
  <c r="F108" i="17"/>
  <c r="F109" i="17"/>
  <c r="F144" i="17"/>
  <c r="F145" i="17"/>
  <c r="F146" i="17"/>
  <c r="F147" i="17"/>
  <c r="F148" i="17"/>
  <c r="F149" i="17"/>
  <c r="F160" i="17"/>
  <c r="F161" i="17"/>
  <c r="F162" i="17"/>
  <c r="F163" i="17"/>
  <c r="F164" i="17"/>
  <c r="F166" i="17"/>
  <c r="F167" i="17"/>
  <c r="F168" i="17"/>
  <c r="F179" i="17"/>
  <c r="F180" i="17"/>
  <c r="F181" i="17"/>
  <c r="F182" i="17"/>
  <c r="F183" i="17"/>
  <c r="F184" i="17"/>
  <c r="F185" i="17"/>
  <c r="F187" i="17"/>
  <c r="F188" i="17"/>
  <c r="F189" i="17"/>
  <c r="F190" i="17"/>
  <c r="F191" i="17"/>
  <c r="F209" i="17"/>
  <c r="F218" i="17"/>
  <c r="F223" i="17"/>
  <c r="F235" i="17"/>
  <c r="F245" i="17"/>
  <c r="F248" i="17"/>
  <c r="F249" i="17"/>
  <c r="F250" i="17"/>
  <c r="F251" i="17"/>
  <c r="F252" i="17"/>
  <c r="F254" i="17"/>
  <c r="F255" i="17"/>
  <c r="F265" i="17"/>
  <c r="F266" i="17"/>
  <c r="F267" i="17"/>
  <c r="F268" i="17"/>
  <c r="F290" i="17"/>
  <c r="F279" i="17"/>
  <c r="F280" i="17"/>
  <c r="F281" i="17"/>
  <c r="F317" i="17"/>
  <c r="F318" i="17"/>
  <c r="F319" i="17"/>
  <c r="F320" i="17"/>
  <c r="F321" i="17"/>
  <c r="F322" i="17"/>
  <c r="F323" i="17"/>
  <c r="F324" i="17"/>
  <c r="F325" i="17"/>
  <c r="F326" i="17"/>
  <c r="F327" i="17"/>
  <c r="F328" i="17"/>
  <c r="F330" i="17"/>
  <c r="F332" i="17"/>
  <c r="F333" i="17"/>
  <c r="F335" i="17"/>
  <c r="F346" i="17"/>
  <c r="F347" i="17"/>
  <c r="F348" i="17"/>
  <c r="F349" i="17"/>
  <c r="F351" i="17"/>
  <c r="F352" i="17"/>
  <c r="F353" i="17"/>
  <c r="F354" i="17"/>
  <c r="F355" i="17"/>
  <c r="F357" i="17"/>
  <c r="F369" i="17"/>
  <c r="F371" i="17"/>
  <c r="F372" i="17"/>
  <c r="F373" i="17"/>
  <c r="F384" i="17"/>
  <c r="F385" i="17"/>
  <c r="F386" i="17"/>
  <c r="F387" i="17"/>
  <c r="F388" i="17"/>
  <c r="F389" i="17"/>
  <c r="F390" i="17"/>
  <c r="F391" i="17"/>
  <c r="F392" i="17"/>
  <c r="F393" i="17"/>
  <c r="F394" i="17"/>
  <c r="F395" i="17"/>
  <c r="F396" i="17"/>
  <c r="F412" i="17"/>
  <c r="F413" i="17"/>
  <c r="F414" i="17"/>
  <c r="F415" i="17"/>
  <c r="F66" i="6"/>
  <c r="F67" i="6"/>
  <c r="F68" i="6"/>
  <c r="F70" i="6"/>
  <c r="F71" i="6"/>
  <c r="F72" i="6"/>
  <c r="F74" i="6"/>
  <c r="F75" i="6"/>
  <c r="F76" i="6"/>
  <c r="F87" i="6"/>
  <c r="F88" i="6"/>
  <c r="F90" i="6"/>
  <c r="F91" i="6"/>
  <c r="F92" i="6"/>
  <c r="F142" i="6"/>
  <c r="F143" i="6"/>
  <c r="F144" i="6"/>
  <c r="F145" i="6"/>
  <c r="F146" i="6"/>
  <c r="F147" i="6"/>
  <c r="F179" i="6"/>
  <c r="F180" i="6"/>
  <c r="F181" i="6"/>
  <c r="F69" i="41" l="1"/>
  <c r="F70" i="41" s="1"/>
  <c r="F80" i="42"/>
  <c r="F81" i="42" s="1"/>
  <c r="F143" i="14"/>
  <c r="F80" i="14"/>
  <c r="F98" i="14"/>
  <c r="F130" i="14"/>
  <c r="F233" i="42"/>
  <c r="F133" i="42"/>
  <c r="F282" i="42"/>
  <c r="F110" i="17"/>
  <c r="F92" i="17"/>
  <c r="F93" i="17" s="1"/>
  <c r="F101" i="17" s="1"/>
  <c r="F417" i="17"/>
  <c r="F418" i="17" s="1"/>
  <c r="F16" i="21" s="1"/>
  <c r="F109" i="6"/>
  <c r="F204" i="6"/>
  <c r="F205" i="6" s="1"/>
  <c r="F11" i="21" s="1"/>
  <c r="F148" i="6"/>
  <c r="F149" i="6" s="1"/>
  <c r="F10" i="21" s="1"/>
  <c r="F237" i="41"/>
  <c r="F219" i="42"/>
  <c r="F205" i="42"/>
  <c r="F155" i="42"/>
  <c r="F298" i="42"/>
  <c r="F74" i="18"/>
  <c r="F75" i="18" s="1"/>
  <c r="F81" i="18" s="1"/>
  <c r="F87" i="18"/>
  <c r="F101" i="18"/>
  <c r="F65" i="17"/>
  <c r="F66" i="17" s="1"/>
  <c r="F12" i="21" s="1"/>
  <c r="F169" i="17"/>
  <c r="F77" i="6"/>
  <c r="F78" i="6" s="1"/>
  <c r="F85" i="6" s="1"/>
  <c r="F398" i="17"/>
  <c r="F193" i="17"/>
  <c r="F236" i="17"/>
  <c r="F150" i="17"/>
  <c r="F151" i="17" s="1"/>
  <c r="F158" i="17" s="1"/>
  <c r="F374" i="17"/>
  <c r="F256" i="17"/>
  <c r="F291" i="17"/>
  <c r="F358" i="17"/>
  <c r="F336" i="17"/>
  <c r="F337" i="17" s="1"/>
  <c r="F344" i="17" s="1"/>
  <c r="F269" i="17"/>
  <c r="F66" i="27"/>
  <c r="F67" i="27" s="1"/>
  <c r="F8" i="21" s="1"/>
  <c r="F115" i="14"/>
  <c r="F158" i="14"/>
  <c r="F259" i="42"/>
  <c r="F318" i="42"/>
  <c r="F109" i="42"/>
  <c r="F183" i="42"/>
  <c r="F85" i="42"/>
  <c r="F225" i="41"/>
  <c r="F216" i="41"/>
  <c r="F201" i="41"/>
  <c r="F139" i="41"/>
  <c r="F179" i="41"/>
  <c r="F289" i="41"/>
  <c r="F83" i="41"/>
  <c r="F271" i="41"/>
  <c r="F193" i="41"/>
  <c r="F162" i="41"/>
  <c r="F116" i="41"/>
  <c r="F250" i="41"/>
  <c r="F100" i="41"/>
  <c r="F110" i="42" l="1"/>
  <c r="F114" i="42" s="1"/>
  <c r="F134" i="42" s="1"/>
  <c r="F138" i="42" s="1"/>
  <c r="F88" i="18"/>
  <c r="F94" i="18" s="1"/>
  <c r="F102" i="18" s="1"/>
  <c r="F17" i="21" s="1"/>
  <c r="F359" i="17"/>
  <c r="F366" i="17" s="1"/>
  <c r="F375" i="17" s="1"/>
  <c r="F382" i="17" s="1"/>
  <c r="F399" i="17" s="1"/>
  <c r="F15" i="21" s="1"/>
  <c r="F111" i="17"/>
  <c r="F13" i="21" s="1"/>
  <c r="F110" i="6"/>
  <c r="F9" i="21" s="1"/>
  <c r="F156" i="42"/>
  <c r="F160" i="42" s="1"/>
  <c r="F184" i="42" s="1"/>
  <c r="F188" i="42" s="1"/>
  <c r="F206" i="42" s="1"/>
  <c r="F210" i="42" s="1"/>
  <c r="F220" i="42" s="1"/>
  <c r="F224" i="42" s="1"/>
  <c r="F234" i="42" s="1"/>
  <c r="F238" i="42" s="1"/>
  <c r="F260" i="42" s="1"/>
  <c r="F264" i="42" s="1"/>
  <c r="F283" i="42" s="1"/>
  <c r="F287" i="42" s="1"/>
  <c r="F299" i="42" s="1"/>
  <c r="F303" i="42" s="1"/>
  <c r="F319" i="42" s="1"/>
  <c r="F323" i="42" s="1"/>
  <c r="F344" i="42" s="1"/>
  <c r="F348" i="42" s="1"/>
  <c r="F357" i="42" s="1"/>
  <c r="F361" i="42" s="1"/>
  <c r="F366" i="42" s="1"/>
  <c r="F370" i="42" s="1"/>
  <c r="F170" i="17"/>
  <c r="F177" i="17" s="1"/>
  <c r="F194" i="17" s="1"/>
  <c r="F201" i="17" s="1"/>
  <c r="F237" i="17" s="1"/>
  <c r="F244" i="17" s="1"/>
  <c r="F257" i="17" s="1"/>
  <c r="F264" i="17" s="1"/>
  <c r="F270" i="17" s="1"/>
  <c r="F277" i="17" s="1"/>
  <c r="F292" i="17" s="1"/>
  <c r="F14" i="21" s="1"/>
  <c r="F74" i="41"/>
  <c r="F84" i="41" s="1"/>
  <c r="F88" i="41" s="1"/>
  <c r="F101" i="41" s="1"/>
  <c r="F105" i="41" s="1"/>
  <c r="F117" i="41" s="1"/>
  <c r="F121" i="41" s="1"/>
  <c r="F140" i="41" s="1"/>
  <c r="F144" i="41" s="1"/>
  <c r="F163" i="41" s="1"/>
  <c r="F167" i="41" s="1"/>
  <c r="F180" i="41" s="1"/>
  <c r="F184" i="41" s="1"/>
  <c r="F194" i="41" s="1"/>
  <c r="F377" i="42" l="1"/>
  <c r="F381" i="42" s="1"/>
  <c r="F388" i="42"/>
  <c r="F392" i="42" s="1"/>
  <c r="F419" i="42" s="1"/>
  <c r="F18" i="21" s="1"/>
  <c r="F198" i="41"/>
  <c r="F202" i="41" s="1"/>
  <c r="F206" i="41" s="1"/>
  <c r="F217" i="41" s="1"/>
  <c r="F221" i="41" l="1"/>
  <c r="F226" i="41" s="1"/>
  <c r="F230" i="41" s="1"/>
  <c r="F238" i="41" s="1"/>
  <c r="F242" i="41" l="1"/>
  <c r="F251" i="41" s="1"/>
  <c r="F255" i="41" s="1"/>
  <c r="F272" i="41" s="1"/>
  <c r="F276" i="41" s="1"/>
  <c r="F290" i="41" s="1"/>
  <c r="F19" i="21" s="1"/>
  <c r="F81" i="14" l="1"/>
  <c r="F87" i="14" s="1"/>
  <c r="F99" i="14" s="1"/>
  <c r="F105" i="14" s="1"/>
  <c r="F116" i="14" s="1"/>
  <c r="F122" i="14" s="1"/>
  <c r="F131" i="14" s="1"/>
  <c r="F137" i="14" s="1"/>
  <c r="F144" i="14" s="1"/>
  <c r="F150" i="14" s="1"/>
  <c r="F159" i="14" s="1"/>
  <c r="F20" i="21" s="1"/>
  <c r="F21" i="2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<sst xmlns="http://schemas.openxmlformats.org/spreadsheetml/2006/main" count="2369" uniqueCount="1031">
  <si>
    <t>Annex 1 - Bill of Quantities</t>
  </si>
  <si>
    <t>Navision code: PSE22001-10075</t>
  </si>
  <si>
    <t>Public works contract for the 'Construction of Al-Bakri Green Girls' School in Hebron</t>
  </si>
  <si>
    <t>Location: Palestine - Hebron</t>
  </si>
  <si>
    <t>Joint Veture</t>
  </si>
  <si>
    <t>Iproplan &amp; Madar</t>
  </si>
  <si>
    <t>Germany - Palestine</t>
  </si>
  <si>
    <t>Tel:02-2952022 Fax: 02-2406157</t>
  </si>
  <si>
    <r>
      <rPr>
        <b/>
        <i/>
        <sz val="10"/>
        <rFont val="Arial"/>
        <family val="2"/>
      </rPr>
      <t>E -mail: madar@madar-consulting.co</t>
    </r>
    <r>
      <rPr>
        <b/>
        <sz val="10"/>
        <rFont val="Arial"/>
        <family val="2"/>
      </rPr>
      <t>m</t>
    </r>
  </si>
  <si>
    <t>PRICING PREAMBLES</t>
  </si>
  <si>
    <r>
      <rPr>
        <b/>
        <sz val="10"/>
        <rFont val="Arial"/>
        <family val="2"/>
      </rPr>
      <t>1. Introduction:</t>
    </r>
    <r>
      <rPr>
        <sz val="10"/>
        <rFont val="Arial"/>
        <family val="2"/>
      </rPr>
      <t xml:space="preserve">
These Pricing Preambles set out the basis on which the Bills of quantities have been prepared.  Notwithstanding the provisions of these pricing preambles, the Contractor is reminded that the Tender Drawings and the Specifications form part of the Tender Documents and as such mutually refer to the intent of the Tender Documents.Where a discrepancy occurs it is deemed that the Contractor has allowed for the intent of the Tender Documents unless this is clarified specifically at the time of Tender.</t>
    </r>
  </si>
  <si>
    <r>
      <rPr>
        <b/>
        <sz val="10"/>
        <rFont val="Arial"/>
        <family val="2"/>
      </rPr>
      <t>2.  Bills of Quantities:</t>
    </r>
    <r>
      <rPr>
        <sz val="10"/>
        <rFont val="Arial"/>
        <family val="2"/>
      </rPr>
      <t xml:space="preserve">
The Bills of Quantities define the items which are measurable and the units of measurement represent the entire work to be carried out in accordance with the Drawings and the Specifications.  The measurement items in the Bills of Quantities are to be accepted as the full interpretation of the requirement of the Drawings and Specifications.  “Descriptions" are given in outline only, the Contractor is to refer to the Specifications and Drawings and make himself familiar with the requirements.</t>
    </r>
  </si>
  <si>
    <t>No additional measured items will be allowed to interpret further the information so given. Other requirements which are not measurable in terms of quantity of labor and materials (e.g.. specialist supervision, shop drawings, bar bending schedules, as built drawings, samples, tests, mock-ups, maintenance, materials, guarantees and the like) and are not given as specific items in the Bills, are to be included in the prices of the measured items. The method of measurement for the Contract is thus established by the measured items and units of the measurement in the Bills of Quantities. No other measurement method shall be used to measure the executed works.</t>
  </si>
  <si>
    <t>The same method of measurement and no other will be used in re-measuring the executed work.</t>
  </si>
  <si>
    <r>
      <rPr>
        <b/>
        <sz val="10"/>
        <rFont val="Arial"/>
        <family val="2"/>
      </rPr>
      <t>3.  Pricing:</t>
    </r>
    <r>
      <rPr>
        <sz val="10"/>
        <rFont val="Arial"/>
        <family val="2"/>
      </rPr>
      <t xml:space="preserve">
The Contractor shall satisfy himself as to the meaning of every item in the Bills of Quantities and the rates and prices inserted by him shall cover all Works required by the Contract Documents. All costs in connection with the proper and successful construction, completion and maintenance of the Works including, but not limited to, completion of all temporary works, furnishing all materials, equipment, supply and appurtenance, providing all construction Plants, equipment, tools, sampling, testing, profits, overheads, charges, provision of guarantees, performing all necessary labour and supervision and other cost of whatsoever nature necessary to fully complete the Works, shall be included in the unit and lump sum prices called for in the bills of Quantities.  All Works not specifically set fourth as a pay item in the Bills of Quantities shall be considered as subsidiary obligation of the Contractor and all costs in connection therewith shall be included in the Priced Tender.  Prices shall be deemed to include for all straight ranking and circular cutting and consequent waste. All prices shall include all fees and levies.</t>
    </r>
  </si>
  <si>
    <r>
      <rPr>
        <b/>
        <sz val="10"/>
        <rFont val="Arial"/>
        <family val="2"/>
      </rPr>
      <t>4.  Quantities:</t>
    </r>
    <r>
      <rPr>
        <sz val="10"/>
        <rFont val="Arial"/>
        <family val="2"/>
      </rPr>
      <t xml:space="preserve">
All estimated quantities stipulated in the Bills of Quantities or other Tender Documents are approximate and are to be used only;
</t>
    </r>
  </si>
  <si>
    <t>1.	as a basis for estimating the probable cost of the Work and
2.	for the purpose of comparing the bids submitted for the Work.
The actual amount of work done under each unit price items may differ from the estimated quantities.  The basis of payment for work will be the actual quantities.  The Contractor agrees that he will make no claim for damages, anticipated profits or otherwise on account of any difference between the amounts of work actually performed and the estimated amount.</t>
  </si>
  <si>
    <r>
      <rPr>
        <b/>
        <sz val="10"/>
        <rFont val="Arial"/>
        <family val="2"/>
      </rPr>
      <t>5.  Items in Bills of Quantities</t>
    </r>
    <r>
      <rPr>
        <sz val="10"/>
        <rFont val="Arial"/>
        <family val="2"/>
      </rPr>
      <t xml:space="preserve">
Such items are the subject of re-measurement of completion in accordance with Clause 56 of the General Conditions of Contract. Quantities given in the Bills are based upon measurement from the Contract Drawings and Specifications.</t>
    </r>
  </si>
  <si>
    <r>
      <rPr>
        <b/>
        <sz val="10"/>
        <rFont val="Arial"/>
        <family val="2"/>
      </rPr>
      <t>6.  Measurement</t>
    </r>
    <r>
      <rPr>
        <sz val="10"/>
        <rFont val="Arial"/>
        <family val="2"/>
      </rPr>
      <t xml:space="preserve">
Metric measurements and weights have been used throughout the Bills of Quantities. Work is measured net as fixed in position and each measurement is taken to the nearest centimeter. Fractions of a centimeter less than half are disregarded and all other fractions are regarded as whole centimeters. This principle shall not apply to dimensions stated in item descriptions. Where minimum deductions of voids are dealt with they refer only to openings or voids which are wholly within the boundaries of measured areas. Openings or voids which are at the boundaries of measured areas are always the subject of deduction irrespective of size.</t>
    </r>
  </si>
  <si>
    <r>
      <rPr>
        <b/>
        <sz val="10"/>
        <rFont val="Arial"/>
        <family val="2"/>
      </rPr>
      <t>7.  Descriptions</t>
    </r>
    <r>
      <rPr>
        <sz val="10"/>
        <rFont val="Arial"/>
        <family val="2"/>
      </rPr>
      <t xml:space="preserve">
The order of stating dimensions in descriptions is generally in the sequence of Length, Width and Height. Unless otherwise stated in the Bills of Quantities or herein, all measured items are deemed to include supply and fix in place complete, thus all measured items shall include all incidentals to complete the work in a proper manner such as but not limited to the following:</t>
    </r>
  </si>
  <si>
    <t>1.	Labor.
2.	Materials, including all costs in connection herewith (e.g. conveyance, delivery, unloading, storing, handling, lowering into position and the like).      
3.	Customs and import duties as applicable, insurance, levies and the like.
4.	All shop treatment of materials (e.g. Preservation of timbers, galvanizing, priming, chrome plating, stove enameling, anodizing and the like, pipe wrapping, coatings, etc.).
5.	Fitting and fixing materials in position including all necessary fixing devices and materials.
6.	Commissioning &amp; use of plant.
7.	Disposal of waste of material.
8.	Square, raking or curved cutting.
9.	Work in volumes, areas and length of any size, no separate items being   measured for isolated work or work in small quantities, short lengths, narrow widths, etc.
10.	Establishment charges, on-costs, overhead charges profits and taxes excluding the Value Added Tax (VAT).</t>
  </si>
  <si>
    <t>Junction between straight, raking and curved work are in all cases included with the work in which they occur.Certain items are referred directly to detail drawings to eliminate detailed description. All such reference includes all work to execute the detail.
Where Specification clauses and / or detail drawing numbers are referred to in a description such information is provided for convenience only and the Contractor is to note that all other relevant Specification requirements and relevant drawings and details are to be taken into account.</t>
  </si>
  <si>
    <r>
      <rPr>
        <b/>
        <sz val="10"/>
        <rFont val="Arial"/>
        <family val="2"/>
      </rPr>
      <t>8. Abbreviations.</t>
    </r>
    <r>
      <rPr>
        <sz val="10"/>
        <rFont val="Arial"/>
        <family val="2"/>
      </rPr>
      <t xml:space="preserve">
The following abbreviations are used throughout the Bills of Quantities.</t>
    </r>
  </si>
  <si>
    <t>mm</t>
  </si>
  <si>
    <t>Milimeter</t>
  </si>
  <si>
    <t>cm</t>
  </si>
  <si>
    <t>Cintemeter</t>
  </si>
  <si>
    <t>M.R.</t>
  </si>
  <si>
    <t>Meter Run</t>
  </si>
  <si>
    <t>M.S.</t>
  </si>
  <si>
    <t>Meter Square</t>
  </si>
  <si>
    <t>M.C.</t>
  </si>
  <si>
    <t>Meter Cubic</t>
  </si>
  <si>
    <t>L.S.</t>
  </si>
  <si>
    <t>Lump Sum</t>
  </si>
  <si>
    <t>NO.</t>
  </si>
  <si>
    <t>Number</t>
  </si>
  <si>
    <t>Kg</t>
  </si>
  <si>
    <t>Kilogram</t>
  </si>
  <si>
    <t>Ref.</t>
  </si>
  <si>
    <t>Referance</t>
  </si>
  <si>
    <t>9. Definitions</t>
  </si>
  <si>
    <t>The terms “ include " , “ is included “, “ including “, and similar, are used herein to indicate that the items are not specifically mentioned in the descriptions but the costs of which are to be included in the measured items. Such references are not comprehensive and are for convenience only and the Contractor is to note that all relevant requirements of the Specifications and Drawings are to be taken into account in the measured items. The word  " Site” used in the Bills of Quantities means the whole of the areas within the Contract limit lies for this Contract as shown on the Contract Drawings. With reference to the clearance of debris, rubbish, trash, excavated material and the like the definition is extended to include the whole of the site.
The word “ ditto” used in the Bills of Quantities means the repetition of all or part of the preceding item as applicable to complete the sense of the item.
The word “ extra “ used in the Bills of Quantities means the additional cost of the item of work in question over and above the cost of work already measured.</t>
  </si>
  <si>
    <r>
      <rPr>
        <b/>
        <sz val="10"/>
        <rFont val="Arial"/>
        <family val="2"/>
      </rPr>
      <t>10. Protection.</t>
    </r>
    <r>
      <rPr>
        <sz val="10"/>
        <rFont val="Arial"/>
        <family val="2"/>
      </rPr>
      <t xml:space="preserve">
All rates in the Bills of Quantities shall include for protection as required and deemed necessary.</t>
    </r>
  </si>
  <si>
    <r>
      <rPr>
        <b/>
        <sz val="10"/>
        <rFont val="Arial"/>
        <family val="2"/>
      </rPr>
      <t>11. Shop Drawings / coordinated drawings.</t>
    </r>
    <r>
      <rPr>
        <sz val="10"/>
        <rFont val="Arial"/>
        <family val="2"/>
      </rPr>
      <t xml:space="preserve">
All rates shall include where required for producing shop drawings &amp; coordinated drawings and supporting calculations as requested by the Engineer.</t>
    </r>
  </si>
  <si>
    <r>
      <rPr>
        <b/>
        <sz val="10"/>
        <rFont val="Arial"/>
        <family val="2"/>
      </rPr>
      <t>12. As Built Drawings.</t>
    </r>
    <r>
      <rPr>
        <sz val="10"/>
        <rFont val="Arial"/>
        <family val="2"/>
      </rPr>
      <t xml:space="preserve">
All rates shall include for producing one transparency and four (4) copies of all as-built drawings and supporting calculations to the approval of the Engineer.</t>
    </r>
  </si>
  <si>
    <r>
      <rPr>
        <b/>
        <sz val="10"/>
        <rFont val="Arial"/>
        <family val="2"/>
      </rPr>
      <t>13. Cutting and Patching.</t>
    </r>
    <r>
      <rPr>
        <sz val="10"/>
        <rFont val="Arial"/>
        <family val="2"/>
      </rPr>
      <t xml:space="preserve">
The Contractor shall be responsible for all cutting, patching and making good for all trades for all work and his prices will be deemed to include for all such cutting and patching and making good.
</t>
    </r>
  </si>
  <si>
    <t>1. 	Setting out of the buildings, yards, car parks, guardroom, retaining walls &amp; boundaries are to be done by licensed authorized surveyor at the contractor’s expense and responsibility.</t>
  </si>
  <si>
    <t>2. 	Rates and Prices shall be clearly spelled out alphabetically and numerically.</t>
  </si>
  <si>
    <t>3. 	No item is to be measured twice under separate headings.</t>
  </si>
  <si>
    <t>14. Excavation:</t>
  </si>
  <si>
    <r>
      <rPr>
        <b/>
        <sz val="10"/>
        <rFont val="Arial"/>
        <family val="2"/>
      </rPr>
      <t>A)      Measurements:</t>
    </r>
    <r>
      <rPr>
        <sz val="10"/>
        <rFont val="Arial"/>
        <family val="2"/>
      </rPr>
      <t xml:space="preserve">
1.	Excavation for foundation, trenches, etc. shall be for the actual dimensions shown on    Drawings, and to be measured from Natural Ground level or Reduced Level (which is lower) , i.e.
	a) From Reduced Level when R.L. is lower than N.G.L.
	b) From N.G.L. when N.G.L. is lower than the Reduced Level.</t>
    </r>
  </si>
  <si>
    <t>2.	Allowance for working space is not applicable; unless it is clearly specified in the Special Conditions.</t>
  </si>
  <si>
    <t>3.	Excavation for foundation of retaining walls is to be measured from Lower Reduced level, or from lower Natural Ground level (as stated in Item 1.)</t>
  </si>
  <si>
    <t>4.	Trench excavation and back filling for drain and water pipes and electricity cables and excavating for manholes and percolation pits is included in the items of pipe work, cabling, manholes and percolation pits and will not be measured separately.</t>
  </si>
  <si>
    <t>5.	Price to include removal of site obstacles, rocks, trees ….etc. and removal of all debris from site. Price also to include maintaining all trees that are not obstructing the buildings, boundary walls, courts and roads.</t>
  </si>
  <si>
    <t>6.	Each layer of back filling should be tested separately at the contractor’s expense then the next layer can be applied.</t>
  </si>
  <si>
    <t>7.	Co- ordination with all local authorities to facilitate the works, removal of obstacles or for diversion of roads, services, etc. ….is the contractor’s responsibility and is included in his rate.</t>
  </si>
  <si>
    <t>8.	Excavation shall be measured by cubic volume. The volume shall be calculated by taking the area of the slab, footing, base and the like and multiplying by the vertical depth. No allowance will be made for increase in bulk after excavation. No allowance will be made for working space.</t>
  </si>
  <si>
    <t>9.	Hard-core beds shall be measured superficially, over consolidated depth including finishing, to a maximum depth of 15cm or as stated clearly in the Bills of Quantities. Filling required below this 15cm. depth is intended to be of suitable materials from the excavations and no extra will be paid for hard-core used in lieu thereof.</t>
  </si>
  <si>
    <r>
      <rPr>
        <b/>
        <sz val="10"/>
        <rFont val="Arial"/>
        <family val="2"/>
      </rPr>
      <t>(B)	 Rates</t>
    </r>
    <r>
      <rPr>
        <sz val="10"/>
        <rFont val="Arial"/>
        <family val="2"/>
      </rPr>
      <t xml:space="preserve">
1.	Rates for excavation shall include for:</t>
    </r>
  </si>
  <si>
    <t xml:space="preserve">a) Removal of all site obstacles and clearing the site of all rubbish, debris, shrubs, trees, bushes, plants, fence and the like including grubbing up roots and foundations prior to the commencement of the Works. </t>
  </si>
  <si>
    <t>b)	Excavation to any depth.</t>
  </si>
  <si>
    <t>c)	Excavation in any material whatsoever found, including rock.</t>
  </si>
  <si>
    <t>d)	Excavating circular on plan.</t>
  </si>
  <si>
    <t>e)	Allowance for working space.</t>
  </si>
  <si>
    <t>f)	Excavating below water-table level.</t>
  </si>
  <si>
    <t>g)	Keeping excavations clear of water.</t>
  </si>
  <si>
    <t>h)	Leveling, ramming, trimming and grading bottoms of excavations in rock.</t>
  </si>
  <si>
    <t xml:space="preserve"> i)	Planking and strutting.</t>
  </si>
  <si>
    <t xml:space="preserve"> j)	Selecting Suitable material from the excavations and returning, filling watering and ramming in layers around foundations and to underside of hard-core beds including all multiple handling and transport about the site.</t>
  </si>
  <si>
    <t>2.	Rates for hard-core beds shall include for:
 (a)	Trimming and leveling ground under.
(b)	Watering, ramming and consolidation.
(c)	Loss of bulk in consolidation.
(d)	Finishing top surface to receive concrete, paving and the like.</t>
  </si>
  <si>
    <t>15.  Concrete Work</t>
  </si>
  <si>
    <r>
      <rPr>
        <b/>
        <sz val="10"/>
        <rFont val="Arial"/>
        <family val="2"/>
      </rPr>
      <t xml:space="preserve"> (A)  Measurements </t>
    </r>
    <r>
      <rPr>
        <sz val="10"/>
        <rFont val="Arial"/>
        <family val="2"/>
      </rPr>
      <t xml:space="preserve">
1. 	Concrete works shall be measured net as per Drawings or as specified by the Engineer.
2. 	Each item of concrete works shall be measured in the unit described in the Bills of Quantities.
3. 	All recesses, openings or any other space not actually filled with concrete shall be deducted in calculating the volume or the area for payment.  
4. 	Any extra concrete which was cast due to the Contractor’s negligence and is not marked specifically on the Drawings shall not be measured for payment.
5. 	Suspended concrete slabs shall be measured superficially.  
6. 	Drop beams are included in the measurement of the slab.
7. 	The height of columns shall be measured excluding the depth of beams, slabs and the like.
8. 	Prices for reinforced concrete elements shall include reinforcement.
9. 	Prices for ribbed slabs shall include reinforcement and hollow blocks and no separate item for blocks will be provided.</t>
    </r>
  </si>
  <si>
    <r>
      <rPr>
        <b/>
        <sz val="10"/>
        <rFont val="Arial"/>
        <family val="2"/>
      </rPr>
      <t xml:space="preserve">(B)  Rates </t>
    </r>
    <r>
      <rPr>
        <sz val="10"/>
        <rFont val="Arial"/>
        <family val="2"/>
      </rPr>
      <t xml:space="preserve">
  Rates for concrete work shall include for:
1.	Labour
2.	Supply and storage of cement,
3.	Supply and storage of aggregates and water, 
4.	Mixing and placing in position,
5.	Packing and tamping around reinforcement, 
6.	Vibrating, Vibrating, compacting of concrete, additives and curing,
7.	Grading, tamping and trowelling,
8.	Installing of formwork, shutters and supports and dismantling the same.
9.	Supplying reinforcement and storing on site including cutting, bending and fixing in position and providing all tying wire, spacers, shop drawings and testing,
10.	Finish to exposed faces,</t>
    </r>
  </si>
  <si>
    <t xml:space="preserve">12.	Work at any height,
13.	Curved work,
14.	Forming mortices and grouting in,
15.	Forming grooves, throats, holes, chases, rebates, chamfers, splayed angles, mouldings and the like, 
16.	Casting in or cutting and pinning plugs, holdfasts, brackets, and the like.
17.	Hoisting to any height and bedding, jointing and pointing, 
18.	Wall ties.
19.	Hollow blocks for ribbed slabs including supply, storage, laying and arranging.
20.	Protective coating two layer of CM210 or equivalent  cement base.to surfaces of reinforced concrete occurring under the ground level including necessary undercoating and satisfied the data sheet requirements 
21.	Taking samples, performing any laboratory tests that may be required by the Engineer and providing certificates of test results.
</t>
  </si>
  <si>
    <t>16.  Blockwork</t>
  </si>
  <si>
    <r>
      <rPr>
        <b/>
        <sz val="10"/>
        <rFont val="Arial"/>
        <family val="2"/>
      </rPr>
      <t xml:space="preserve"> (A)  Measurements </t>
    </r>
    <r>
      <rPr>
        <sz val="10"/>
        <rFont val="Arial"/>
        <family val="2"/>
      </rPr>
      <t xml:space="preserve">
1.	Block work shall be measured net in squared meters. No deductions will be made for voids or openings of less than 0.5 square meters in area.
2.	Thickness given refer to the thickness shown on the drawings and no allowance will be made for any additional thickness due to uneven or bad workmanship.
3.	For the main building, prices of the reinforced concrete lintels, sills and beams over the length of the block walls are included in the rates of the block works 
4.	For toilet block, prices of the reinforced concrete lintels, sills and beams over the length of the block walls are included in the rates of the block works.</t>
    </r>
  </si>
  <si>
    <t>(B)  Rates</t>
  </si>
  <si>
    <t>Rates for block work shall include for:
1.	Labour
2.	Supply and storage of cement,
3.	Supply and storage of aggregates, water and other materials, 
4.	Manufacture, curing and supply of blocks,
5.	Laying blocks including horizontal and vertical mortar joints,
6.	 Using closed ends blocks as required by the Engineer at all ends, openings, services locations etc.
7.	Work of all classifications in any location, 
8.	Finishing fair and pointing to exposed faces, 
9.	Rough and fair cutting,
10.	Cutting or leaving holes, chases, grooves, mortices, sinkings and the like and making good, -
11.	Cutting and pinning or building in ends of lintels, steps, timbers, rails, brackets, steel sections and the like, and making good,
12.	Concrete filling and reinforcing rods to cavities at quoins and door and window openings,
13.	Cutting and bonding at angles, intersections and the like.
14.	Reinforced concrete lintels of same thickness as block and 20 cm. high all over the length of the wall over openings or where no openings are provided in the block partition lintel of 20cm thick should be provided at midst of the height of the block partition over the entire length. Including scaffolding and reinforcement of 4Ø 12 and stirrups of 1Ø8 every 20 cm.</t>
  </si>
  <si>
    <t>17.	Stonework</t>
  </si>
  <si>
    <r>
      <rPr>
        <b/>
        <sz val="10"/>
        <rFont val="Arial"/>
        <family val="2"/>
      </rPr>
      <t>(A)	Measurements</t>
    </r>
    <r>
      <rPr>
        <sz val="10"/>
        <rFont val="Arial"/>
        <family val="2"/>
      </rPr>
      <t xml:space="preserve">
1.	Stone works shall be measured net in squared meters.
2.	Thickness given refers to the nominal thickness or the thickness shown on the Drawing.
3.	Rubble stone walls shall be measured by volume.
4.	Stone facing for drop beams of the suspended slabs will be measured same as the item of stone walls unless otherwise specified in the Bills of quantities.</t>
    </r>
  </si>
  <si>
    <t xml:space="preserve">  Rates for stonework shall include for:
1.	Labour
2.	Supply and storage of cement,
3.	Supply and storage of aggregates, water and other materials, 
4.	Shaping of the apparent faces of stones as per Drawings and the Instructions of the Engineer.
5.	All special pieces such as corners, jambs, pieces around windows and doors and the like.
6.	Fabricated wire mesh, dowels, hangers and all tying and fixing tools for stone cladding works.
7.	Laying stones including coursing, bonding, and all mortar joints.
8.	Works of all classifications in any location.
9.	Face or surface finishing including all openings, returns, reveals and the like.
10.	Rough and fair cutting,
11.	Tying to backing material.</t>
  </si>
  <si>
    <t>12.	Concrete and block backing where included with stonework item.
13.	Cutting or leaving holes, chases, grooves, mortises, sinking and the like, and making good
14.	Cutting and pinning or building in ends of lintels, steps, timbers, rails, brackets, steel sections and the like, and making good.
15.	Pointing including cleaning of stones, scaffolding and dismantling the same and all incidentals.
16.	Lintels and other reinforced concrete elements including reinforcement except those elements specified in separate items in the Bills of Quantities.</t>
  </si>
  <si>
    <t xml:space="preserve">18.  Plastering </t>
  </si>
  <si>
    <r>
      <rPr>
        <b/>
        <sz val="10"/>
        <rFont val="Arial"/>
        <family val="2"/>
      </rPr>
      <t>A) Measurements:</t>
    </r>
    <r>
      <rPr>
        <sz val="10"/>
        <rFont val="Arial"/>
        <family val="2"/>
      </rPr>
      <t xml:space="preserve">
Plastering to all areas shall be measured net in squared meters including openings which are less than 0.25 squared meter in area. The plaster doors and windows sills shall not be subjected to measurement, these are deemed to be included in the plastering of the relevant facades, ceiling and walls.</t>
    </r>
  </si>
  <si>
    <t>B) Rates</t>
  </si>
  <si>
    <t>The price shall include for running rules: 
1.	Supply and storage of cement,
2.	Supply and storage of aggregates and water,
3.	Clearing of walls and other elements to be plastered and spraying with water,
4.	Installation of scaffolding and dismantling the same,  
5.	Mixing and applying plastering to any surface, location, area, width and height,
6.	Plastering to jambs and reveals of openings, side of columns, window sills,…etc.
7.	All narrow widths for taking out joints on block walls or backing concrete face for key, for making good to frames around pipes and other fittings,
8.	Making good around steel sections, pipes, tubes, bars, brackets, outlets and the like,
9.	Curing,
10.	Expanded metal lath, corner mesh, angle beads at all corners and plaster stops at openings, edges, expansion joints, sills,…etc. and where ever needed and according to the instructions of the Engineer,
11.	Labour and all incidentals required as specified and/or detailed in Specifications and Drawings</t>
  </si>
  <si>
    <t>19.  Carpentry and Joinery Work</t>
  </si>
  <si>
    <r>
      <rPr>
        <b/>
        <sz val="10"/>
        <rFont val="Arial"/>
        <family val="2"/>
      </rPr>
      <t xml:space="preserve"> (A)  Measurements </t>
    </r>
    <r>
      <rPr>
        <sz val="10"/>
        <rFont val="Arial"/>
        <family val="2"/>
      </rPr>
      <t xml:space="preserve">
1.	Sizes of timber given in the Bills of Quantities are finished sizes and shall be as per Drawings,
2.	Sizes of doors and other items mentioned in the Bills of Quantities shall allow for tolerance to suit the structural openings as per Drawings,
3.	Wooden doors and pair of doors shall be measured in number or in squared meters for the structural opening or as mentioned otherwise in the Bills of Quantities,
4.	Blackboards shall be measured in number or in squared meters as mentioned in the Bills of Quantities.
5.	Wall protection wooden rails shall be measured in linear meter,
6.	Cloth hangers and hanger wooden base shall be measured in number or in linear meter as stated in the Bills of Quantities.</t>
    </r>
  </si>
  <si>
    <t xml:space="preserve">  Rates for carpentry and joinery work shall include for:
1.	Labour,
2.	Shop drawings,
3.	Any length of timber,
4.	Joints in the running length of timber,
5.	Raking, curved or circular work and labours,
6.	Frames, architrave, chalk holders and other holders and kick plates, 
7.	Allowance for plastering and tiling and the like,
8.	Forming holes, angles, ends, mitres, rebates, splayed edges, grooves, chamfers, scribed edges, rounded edges, rounded corners, notches, sinkings, fitted ends, far ends and the like,
9.	Cutting and fitting around obstructions, 
10.	Forming mouldings, </t>
  </si>
  <si>
    <t xml:space="preserve">11.	Nosing, bed moulds, margins, and the like, 
12.	Facing and edging to blackboard,
13.	Bedding and painting,
14.	Grounds, blockings and backings,
15.	Plugging concrete, block work, and stonework, and making good, </t>
  </si>
  <si>
    <t>16.	Ironmongery including cylindrical locks, handles, stoppers, screws, temporarily fixing, re-fixing, oiling and adjusting,
17.	Providing two keys for each lock including tagging, 
18.	Hardware including nails, screws, dowels, cramps and the like,
19.	Steel legs, brackets, bearers and other supports including painting, 
20.	Glass and glazing including cutting to size and putty,
21.	Fly screening including cutting to size,
22.	Preparing surfaces to receive finishes, 
23.	Painting, varnishing, polishing, oiling, and the like, to any area or width in any location including work in multi colors and cutting in edges.</t>
  </si>
  <si>
    <t>20.  Metal ( Steel and Aluminum ) Works</t>
  </si>
  <si>
    <r>
      <rPr>
        <b/>
        <sz val="10"/>
        <rFont val="Arial"/>
        <family val="2"/>
      </rPr>
      <t>(A)  Measurements</t>
    </r>
    <r>
      <rPr>
        <sz val="10"/>
        <rFont val="Arial"/>
        <family val="2"/>
      </rPr>
      <t xml:space="preserve"> 
Metal works shall be measured in number or in squared meters as stated in the Bills of Quantities.</t>
    </r>
  </si>
  <si>
    <t xml:space="preserve"> Rates for metalwork shall include for:
1.	Labour,
2.	Preparing shop drawings, 
3.	Cutting,
4.	Assembling,
5.	Welding grinding and joining,
6.	Drilling, countersinking, screwing, bolting and riveting,
7.	Bedding and painting,
8.	Frames, including galvanized steel frames for Aluminum windows and architrave, 
9.	Lugs, plugs, holdfasts and the like,
10.	Gaskets, sashes, double weather strips and external and internal silicon filling around frames,
11.	Ironmongery including locks, stoppers, handles, temporarily fixing, refixing, oiling and adjusting, 
12.	Providing two keys for each lock and padlock including tagging,
13.	Hardware including cramps, dowels and the like,
14.	Glass and glazing including cutting to size, putty and rubber,
15.	Preparing surfaces for and painting one coat of primer before fixing, 
16.	Sealing,
17.	Painting to any area or width in any location including work in multi colors and cutting in edges.
18.	All other accessories and incidentals required to execute the work.</t>
  </si>
  <si>
    <t>21.  Tilling, Flooring and Marble:</t>
  </si>
  <si>
    <r>
      <rPr>
        <b/>
        <sz val="10"/>
        <rFont val="Arial"/>
        <family val="2"/>
      </rPr>
      <t xml:space="preserve"> (A)  Measurements </t>
    </r>
    <r>
      <rPr>
        <sz val="10"/>
        <rFont val="Arial"/>
        <family val="2"/>
      </rPr>
      <t xml:space="preserve">
1.	All tiling works (terrazzo, ceramics, marble) shall be measured net in squared meters and the rate shall include skirting.  Skirting will not be included in the measurements.
2.	Marble works for steps and treads of stairs shall be measured in linear meter.  The tread and the riser shall be measured as a single unit,
3.	Marble works for sills for windows and other openings shall be measured in linear meter or in squared meter as stated in the Bills of Quantities, 
4.	Marble works for urinals shall be measured in number,
5.	Parapet copping shall be measured in linear meter,
6.	Marble works for stair flight’s skirting shall be included in (2) above.</t>
    </r>
  </si>
  <si>
    <t xml:space="preserve"> (1) Rates for finishes shall include for:
1.	Supply and storage of cement, 
2.	Supply and storage of aggregates and water, 
3.	Mixing, 
4.	Hacking concrete, applying cement slurry or raking out joints of blockwork to form key, 
5.	Application to any surface, 
6.	Any width or area, 
7.	Any location and any height,
8.	Beds, bedding and backing,
9.	Finish to surface,
10.	Finish to edges and arises, 
11.	Grouting and pointing,
12.	Making good around steel sections, pipes, tubes, bars, brackets, outlets and the like, 
13.	Finish to falls, cross falls and currents, 
14.	Forming bays including joints,
15.	Treating surfaces with dust proofer, hardener and the like,
16.	Ends, intersections, angles, ramps, and the like on skirting,
17.	Forming rounded top edges and coves at bottom on skirting,
18.	Curing.</t>
  </si>
  <si>
    <t>(2) Rates for floor tiling: In addition to the related items stated above the rates for floor tiling shall also include:
1.	Supply, store and cure of tiles,
2.	Bedding and loining in cement and sand mortar
3.	Sand or concrete filling as required by the Specifications,
4.	Pointing and grouting with white cement,
5.	 Forming holes,
6.	Forming grooves.
7.	On site mechanical grinding and polishing.</t>
  </si>
  <si>
    <t>(3) Rates for wall tiling: In addition to the related items stated above the rates for wall tiling shall also include:
1.	Supply, store and cure of tiles  
2.	Plastering,
3.	Cutting and patching around the services and other openings,
4.	Mortar,
5.	Purpose made tiles including rounded edge tiles and bullnosed tiles.
6.	Grouting, grinding, and cleaning.</t>
  </si>
  <si>
    <t>22.  Roof Finishes:</t>
  </si>
  <si>
    <t xml:space="preserve"> (A)  Measurements 
1.	All finishes shall be measured superficially net unless otherwise stated clearly.
2.	All finishes, except triangular shaped fillets and cement and sand lining to gutters, shall be measured superficially.
3.	Rates for the triangular shaped fillets, cement and sand lining to gutters shall be included in the rate of the finished work.</t>
  </si>
  <si>
    <t>(B) Rates</t>
  </si>
  <si>
    <t xml:space="preserve"> (1)  Rates for cement and sand work shall include for:
1.	Supply and storage of cement. 
2.	Supply and storage of aggregates and water, 
3.	Mixing, 
4.	Hacking concrete, applying cement slurry or raking out joints of block work to form key, 
5.	Application to any surface, 
6.	Any width or area, 
7.	Finish to surface,
8.	Finish to falls, cross falls and currents,
9.	Forming bays including joints, 
10.	Finish to edges and arises,
11.	Making good around steel sections, pipes, tubes, bars, brackets, outlets, and the like,
12.	Ends, intersections, ramps, and the like, on fillets,</t>
  </si>
  <si>
    <t>(2)  Rates for waterproofing shall include for:
1.	Preparation of surface, 
2.	Any area or width,
3.	Cutting in edges. 
4.	Over laps, priming and treatment at the corners and floor drains.
5.	Dressing over parapets and stub columns including forming groove to receive edge of plasticised bitumen membrane and sealing with elastic sealer.</t>
  </si>
  <si>
    <t>(3)  Rates for roof sheets shall include for:
1.	Side and end laps, Fittings including bolts, hook bolts, screws and washers,
2.	Sheets of any width or length.</t>
  </si>
  <si>
    <t>23.  Plumbing Work:</t>
  </si>
  <si>
    <t xml:space="preserve"> (A)  Measurements 
1.	All plumbing work, except rainwater pipes and water supply pipe work in water points, shall be measured by number.
2.	Rainwater pipes shall be measured run over fittings.
3.	Pipe work in frames to shading sheds shall be measured run over fittings.
4.	Water supply pipe works, water distribution pipe works shall be measured each as lump sum.</t>
  </si>
  <si>
    <t xml:space="preserve"> (1)  Rates generally shall include for:
1.	Shop drawings,
2.	Cutting and forming all chases, recesses, holes, and the like,
3.	Pipe sleeves,
4.	Building of concrete and/or brick ducts in floors, walls …etc.,
5.	Excavation, forming of trenches for services, concreting, bedding and back filling and ramming after laying,
6.	Fixing brackets, clips, holder bats, hangers, and the like,
7.	Temporary and final fixing, 
8.	Nails, screws, bolts, nuts, washers, holes, plugs, sleeves and the like,
9.	Building in or cutting and pinning,
10.	Testing and drawings, 
11.	Painting, 
12.	All work of other trades in connection with plumbing work including all making good.</t>
  </si>
  <si>
    <t>(2) Rates for building of manholes and pits shall include excavation, concrete, benching, plastering, backfilling and cover as per Drawings and Specifications,</t>
  </si>
  <si>
    <t>(3)  Rates for sanitary fittings, isolated taps and gullies shall also include for:
1.	All pipe work in connection therewith and connections thereto including connection to the nearest manhole or gully and to the cold water storage tank.</t>
  </si>
  <si>
    <t>(4)  Rates for pipe work including pipe work in frames to shading sheds shall include for :
1.	Joints in the running length, 
2.	Nipples, connections, sockets, ferrules, couplings, backnuts, unions, and the like,
3.	Bends, elbows, tees, reducers, access doors, cleaning eyes, blank caps, stop valves, and the like,
4.	Welded joints and connections including grinding,
5.	Lagging and wrapping,
6.	Excavation, bedding and backfilling.</t>
  </si>
  <si>
    <t>24.  Electrical Work:</t>
  </si>
  <si>
    <t xml:space="preserve"> (A)  Measurements 
1.	All electrical work shall be measured by number, unless other wise stated.</t>
  </si>
  <si>
    <t xml:space="preserve"> (1)  Rates generally shall include for :
1.	Shop Drawings
2.	Cutting or forming all chases, recesses, holes, and the like,
3.	Conduit sleeves,
4.	Fixing brackets, clips, holderbats, hangers and the like,
5.	Temporary and final fixing,
6.	Excavation for and lying of cable carrying pipes, bedding, concreting, backfilling and compacting,
7.	Building of manholes, pits, etc.,
8.	Building of concrete and/or brick ducts,
9.	Nails, screws, bolts, nuts, washers, holes, plugs, and the like,
10.	Building in or cutting and pinning, 
11.	Testing and drawings,
12.	Painting,
13.	Excavation, forming of trenches, bedding, backfilling and compacting,
14.	All work of other trades in connection with electrical work including all making good.</t>
  </si>
  <si>
    <t>(2)  Rates for fittings, switches, and fuse boards shall include for :
1.	Conduit and wiring to and between fittings, switches, and fuse boards (except connections to supply company’s main) including all fittings, boxes, connectors and the like and making connections, 
2.	Lamps, bulbs, tubes and the like,
3.	Plates and covers.</t>
  </si>
  <si>
    <t>(3)  The rate for the connection to the supply company’s main shall include for:
1.	All the supply company’s charges for making the connection to the main, 
2.	Wiring or cabling between the supply company’s main and the distribution board,
3.	Underground conduit and junction boxes including excavation, bedding and backfilling, 
4.	Poles including insulators.</t>
  </si>
  <si>
    <t>25.  Glazing Work:</t>
  </si>
  <si>
    <t xml:space="preserve"> (A)  Measurements 
1.	Glass and glazing work is included within the items in which the glass is fixed and will not be measured separately.</t>
  </si>
  <si>
    <t xml:space="preserve">    Rates for glass and glazing work shall include for:
1.	Any size, shape and area, 
2.	Glazing to wood or metal,
3.	Bedding edges, 
4.	Labours to edges,
5.	Drilling holes and grinding </t>
  </si>
  <si>
    <t>26.  Paintings and Decorating:</t>
  </si>
  <si>
    <r>
      <rPr>
        <b/>
        <sz val="10"/>
        <rFont val="Arial"/>
        <family val="2"/>
      </rPr>
      <t xml:space="preserve"> (A)  Measurements </t>
    </r>
    <r>
      <rPr>
        <sz val="10"/>
        <rFont val="Arial"/>
        <family val="2"/>
      </rPr>
      <t xml:space="preserve">
1.	Painting and decorating to walls, ceilings and the like shall be measured net in squared meters,
2.	Painting and decorating to all other surfaces, inter alia, The doors and windows sills shall not be subjected to measurement as these are deemed to be included in the painting rates of the relevant facades, ceiling and walls. </t>
    </r>
  </si>
  <si>
    <t xml:space="preserve"> (B)  Rates</t>
  </si>
  <si>
    <t xml:space="preserve">    Rates for painting and decorating work shall include for:
1.	Preparation of surface including puttying, sealing and priming,
2.	Any area or width,
3.	Any location,
4.	Work in multi colors,
5.	Cutting in edges,</t>
  </si>
  <si>
    <t>27) Curbstone Works</t>
  </si>
  <si>
    <r>
      <rPr>
        <b/>
        <sz val="10"/>
        <rFont val="Arial"/>
        <family val="2"/>
      </rPr>
      <t>A)	Measurements:</t>
    </r>
    <r>
      <rPr>
        <sz val="10"/>
        <rFont val="Arial"/>
        <family val="2"/>
      </rPr>
      <t xml:space="preserve">
Curbstone works shall be measured in linear meter.</t>
    </r>
  </si>
  <si>
    <t>B)	   Rates:</t>
  </si>
  <si>
    <t>1.	Labour.
2.	Supply and storage of aggregates. Cement and water.
3.	Supply and storage of curbstone.
4.	Excavation in all kinds of soil including rocks, concrete and asphalt.
5.	Supply and cast of blinding concrete as per Specifications.
6.	Struts.
7.	Laying curbstone including mortar.
8.	Backfilling, leveling, watering and compacting.
9.	Pointing and grouting.
10.	Lowering curbs as entrance and ramps and where requested by the Engineer.</t>
  </si>
  <si>
    <t>28) Demolition and Alterations:</t>
  </si>
  <si>
    <t>A)	Measurements
1.	 Unless otherwise stated, old materials shall be understood to become the property of the contractor and shall be cleared away. Old materials required to remain the property of the Ministry of Education and Higher Education (MEHE) shall be so described; setting aside and storing of such materials shall be given in the description.
2.	Removing individual fittings, fixtures, engineering installations or the like from an existing structure shall be given as an item, stating the size, or enumerated. 
3.	Those required to be set aside for reaffixing shall be so described.
4.	Removing finishings or coverings to existing structures shall be given as Items, indicating the quantity, or in square meters. Stating the nature of the finishing or coverings.
5.	Demolishing individual structure, or part thereof, shall be given as an item, stating the dimensions. Alternatively, demolishing all structures on site may be given one item.
6.	Cutting opening in existing structures and alterations to existing structures shall be given either as an item or a number. Stating the size of the opening and the type and thickness of the existing structure. 
7.	Making good all work damaged shall be understood to be included. The provision of new lintels shall be included in the description of such work. The provision of temporary screens and coverings to protect the existing structure shall be understood to be included in the demolition and alteration items.
8.	 Shoring incidental to demolitions and alterations, together with clearing away and making good all work damaged shall be understood to be included. Shoring, other than that incidental to demolitions and alterations. Shall be given as an item stating the location; clearing away and making good all work damaged shall be understood to be included.</t>
  </si>
  <si>
    <t>B)	    Rates</t>
  </si>
  <si>
    <t>Rates shall include for:
1.	Labor, materials and plant.
2.	Temporary propping or shoring incidental to the Work.
3.	Protection of adjacent buildings.
4.	Temporary screens and protection of remaining finishings and structures.
5.	Clearing all debris from site.
6.	Making good finishes and structures.
7.	Disposal of old materials by Contractor unless otherwise stared in the description.
8.	Removal of old materials to MEHE store where these are to be retained by the MEHE.</t>
  </si>
  <si>
    <r>
      <rPr>
        <b/>
        <sz val="10"/>
        <rFont val="Arial"/>
        <family val="2"/>
      </rPr>
      <t xml:space="preserve">29) </t>
    </r>
    <r>
      <rPr>
        <sz val="10"/>
        <rFont val="Arial"/>
        <family val="2"/>
      </rPr>
      <t xml:space="preserve">This project aims to obtain a </t>
    </r>
    <r>
      <rPr>
        <b/>
        <sz val="10"/>
        <rFont val="Arial"/>
        <family val="2"/>
      </rPr>
      <t>Gold certification and rating for green buildings</t>
    </r>
    <r>
      <rPr>
        <sz val="10"/>
        <rFont val="Arial"/>
        <family val="2"/>
      </rPr>
      <t>. Accordingly, the project earns a set of points throughout its lifecycle, including the design phase, construction phase, and operational phase. The contractor’s role shall preserve  the points achieved during the construction phase, and not to make any modifications to the drawings, specifications, or materials used without obtaining prior approvals. The contractor shall have a primary role in ensuring strict compliance with the achievement of the minimum required points during the construction phase, in accordance with the contract documents and relevant references. Furthermore, the contractor shall provide full support on related matters during the operational phase without delay or negligence.</t>
    </r>
  </si>
  <si>
    <r>
      <t xml:space="preserve">30) Other referances:The official publication </t>
    </r>
    <r>
      <rPr>
        <b/>
        <sz val="10"/>
        <rFont val="Arial"/>
        <family val="2"/>
      </rPr>
      <t>"The Green Buildings Guideline - State Palestine"</t>
    </r>
    <r>
      <rPr>
        <sz val="10"/>
        <rFont val="Arial"/>
        <family val="2"/>
      </rPr>
      <t xml:space="preserve"> shall be considered an integral part of the tender documents. The Contractor shall be responsible for carrying out the works in a manner consistent with the requirements and principles outlined therein, and in a way that does not conflict with the technical specifications and other contract documents. The Contractor shall review the guideline and take the relevant provisions into consideration in the execution methodology, the shop drawings, and the proposed material submittals,it worth mentioned that  </t>
    </r>
    <r>
      <rPr>
        <b/>
        <sz val="10"/>
        <rFont val="Arial"/>
        <family val="2"/>
      </rPr>
      <t>all chapters include execution instructions that the contractor must comply with and submit all required supporting documents to ensure strict compliance with them and and execute the works pursuant to them</t>
    </r>
    <r>
      <rPr>
        <sz val="10"/>
        <rFont val="Arial"/>
        <family val="2"/>
      </rPr>
      <t xml:space="preserve">. </t>
    </r>
  </si>
  <si>
    <t>Highlighting the following as example:</t>
  </si>
  <si>
    <t xml:space="preserve">Construction activity pollution prevention
</t>
  </si>
  <si>
    <t>a. Aims: Completing the construction process with the least possible damage to the site’s resources, the built environment, and the residents of the vicinity of the site</t>
  </si>
  <si>
    <t xml:space="preserve">b. Requirements: During the Construction of the building, consider the application of the following points:
1. Protecting the resources on the site so that the surface or ground water is not polluted, and the soil is not eroded.
2. Protecting the soil of the site during the construction process and planning for soil management, so that we reduce possible damage such as pollution with construction waste or soil compaction by moving it to areas far from construction operations and returning it to the places supposed to be cultivated. In case the soil was damaged during the construction process, it must be rehabilitated and returned to the planting places after studying:
- Percentage of organic matter (containing at least 3% of organic matter)
- Soil compaction
- Filtration ratio
- Soil biological efficiency
</t>
  </si>
  <si>
    <t xml:space="preserve">3. Reducing the volume of excavation waste such as rocks, soil, sand, and plants by re-exploiting
them in the site to reach a site without waste.
4. Reducing air pollution with greenhouse gases during the construction process through:
</t>
  </si>
  <si>
    <t>Using highly efficient equipment and making a periodic plan for equipment maintenance</t>
  </si>
  <si>
    <t>Using low-sulfur diesel</t>
  </si>
  <si>
    <t>Reducing the period of operation of the equipment without actual work to less than 5 minutes for every 60 working minutes</t>
  </si>
  <si>
    <t>5. Reducing the amount of dust generated from the construction process by:</t>
  </si>
  <si>
    <t>- Reducing dust-producing activities and directing them away from the surrounding population</t>
  </si>
  <si>
    <t>and controlling dust that results from construction activities using water.</t>
  </si>
  <si>
    <t>- Ensure that trucks transporting various building materials are covered during the transportation</t>
  </si>
  <si>
    <t>6. Do not use drinking water on the site except drinking, washing, or doing concrete work.</t>
  </si>
  <si>
    <t>7. Use noise and light pollution control and reduction during the construction process.</t>
  </si>
  <si>
    <t>Non-polluting and optimized materials/products</t>
  </si>
  <si>
    <t>The contractor have to go with option 2:that required  to have minimum 20% of the total price of building envelope and interior products is the price of the EPD-approved products (Type III)</t>
  </si>
  <si>
    <t xml:space="preserve">8. 40% of the total price of building materials/products should be the price of local materials/products (within 800 km) </t>
  </si>
  <si>
    <t>It is emphasized once again that each chapter contains a set of requirements that must be fully complied with and properly documented.</t>
  </si>
  <si>
    <r>
      <rPr>
        <b/>
        <sz val="10"/>
        <rFont val="Arial"/>
        <family val="2"/>
      </rPr>
      <t xml:space="preserve">31) </t>
    </r>
    <r>
      <rPr>
        <sz val="10"/>
        <rFont val="Arial"/>
        <family val="2"/>
      </rPr>
      <t xml:space="preserve">Adhesive and sealants:
</t>
    </r>
  </si>
  <si>
    <t>A minimum of 95% (by weight) of all adhesives and sealants used in the building interior (i.e., inside the weatherproofing system) do not exceed the below VOC limits:</t>
  </si>
  <si>
    <t xml:space="preserve">Paints and coatings:
A minimum of 95% (by weight) of all paints and coatings used in the building interior (i.e., inside the weatherproofing system) do not exceed the below VOC limits
</t>
  </si>
  <si>
    <r>
      <rPr>
        <b/>
        <sz val="10"/>
        <rFont val="Arial"/>
        <family val="2"/>
      </rPr>
      <t xml:space="preserve">32) </t>
    </r>
    <r>
      <rPr>
        <sz val="10"/>
        <rFont val="Arial"/>
        <family val="2"/>
      </rPr>
      <t xml:space="preserve">Hazard materials safety instructions:
</t>
    </r>
  </si>
  <si>
    <t>Paints and coatings:
1. All materials delivered to site shall not contain asbestos. 
2. Paint and other materials shall not contain heavy metals above the acceptable limit:
• Lead: 100 ppm (mg/kg) when tested according to BS 3900 B6 or ASTM E1613 or any equivalent
test method.
• Cadmium: 500 ppm (mg/kg) when tested according to BS 3900 B9 or any equivalent test method
• Chromium(VI): 500 ppm (mg/kg) when tested according to BS 3900 B10 or any equivalent test
method.
• Mercury: 100 ppm (mg/kg) when tested according to BS 3900 B16 or any equivalent test method.
• Arsenic: 100 ppm (mg/kg) when tested according to BS 4404 or any equivalent test method</t>
  </si>
  <si>
    <t xml:space="preserve">3. Indoor and outdoor wood shall not contain chromate copper arsenate (CCA) and urea-formaldehyde
(UF) that are used during wood processing.
4. Equipment (especially refrigerators and air conditioners and Fire fire extinguishers) materials
(especially insulation foam) must be with low Ozone Depleting Potential (ODP) and Global Warming
Potential (GWP).
5. Any product whose harmful effects on human health shall be proven by the official authorities in the
country
</t>
  </si>
  <si>
    <r>
      <rPr>
        <b/>
        <sz val="10"/>
        <rFont val="Arial"/>
        <family val="2"/>
      </rPr>
      <t xml:space="preserve">33) </t>
    </r>
    <r>
      <rPr>
        <sz val="10"/>
        <rFont val="Arial"/>
        <family val="2"/>
      </rPr>
      <t xml:space="preserve">Construction Activity Pollution Prevention and Waste Management Compliance
</t>
    </r>
  </si>
  <si>
    <t xml:space="preserve">1. General Obligation
The Contractor shall fully comply with all mandatory requirements of the Palestinian Green Building Council (PGBC) guidelines related to Construction Activity Pollution Prevention and Construction and Operation Waste Management. 
</t>
  </si>
  <si>
    <t xml:space="preserve">2. Construction Activity Pollution Prevention
The Contractor shall implement all necessary measures to prevent pollution of air, soil, groundwater, surface water, and adjacent properties during construction. This includes, but is not limited to:
• Implementation of erosion and sedimentation control measures.
• Stormwater management in accordance with approved Grading and Stormwater Management Plans.
• Prevention of discharge of cementitious materials, debris, or contaminants into wadis, drainage systems, or public rights-of-way.
• Dust, noise, and light pollution control in accordance with the submitted construction pollution prevention plan.
• Protection of public infrastructure, vegetation, and pedestrian areas.
</t>
  </si>
  <si>
    <t xml:space="preserve">A Pollution Prevention Plan shall be submitted for Engineer approval prior to commencement of works.
</t>
  </si>
  <si>
    <t xml:space="preserve">3. Construction Waste Management Plan (CWMP)
The Contractor shall prepare, submit for approval, and implement a Construction Waste Management Plan in accordance with PGBC requirements prior to mobilization. The CWMP shall:
• Identify materials to be reduced, reused, recycled, or salvaged.
• Indicate on-site or off-site (remote) separation strategy.
• Establish a minimum diversion target of 30% of total construction and excavation waste (by weight or volume), excluding hazardous waste.
• Include documentation procedures (weight tickets, receipts, monthly and final reports).
</t>
  </si>
  <si>
    <t xml:space="preserve">4. Monitoring and Reporting
The Contractor shall submit in the monthly report a waste management and pollution control progress and a final compliance report prior to project handover. Supporting documentation (receipts, weight tickets, diversion calculations) shall be provided.
</t>
  </si>
  <si>
    <t>SECTION 1</t>
  </si>
  <si>
    <t>EXCAVATION, BACKFILLING AND SITE WORKS</t>
  </si>
  <si>
    <t>NUMBER OF BILLS " 1 "</t>
  </si>
  <si>
    <t>Preambles</t>
  </si>
  <si>
    <t>1.   Excavation for foundation, trenches. Etc. shall be the actual dimensions shown on Drawings including blinding area, and to be measured from Natural Ground Level or Reduced Level (which is lower), i.e.</t>
  </si>
  <si>
    <t>a. From Reduced Level when R. L. is lower than N. G. L.   
b. From N. G. L. when N. G. L. is lower than the Reduced Level.
c. Reduced level to be below the base coarse layer or/and polystyrene board or/and polyethylene sheets or/and underground agricultural soil or/and finish level, natural level behind external walls.</t>
  </si>
  <si>
    <t xml:space="preserve">2.  Allowance for working space is not applicable, unless it is clearly specified in the Special Conditions.   </t>
  </si>
  <si>
    <t xml:space="preserve">3.  Excavation for foundation of retaining walls is to be measured from Lower Reduced level, or from lower Natural Ground level (as stated in Item 1 above.)            
</t>
  </si>
  <si>
    <t xml:space="preserve">4.  Price to include removal of site obstacles, rocks, trees and all debris from site, including any necessary rerouting of infrastructure works, such as piping, conduits, etc. Price also to include maintaining all trees that are not obstructing the buildings, boundary walls, courts and roads. </t>
  </si>
  <si>
    <t>5.  Each layer of back filling shall be tested separately, on the contractor's expense, prior to applying the next Layer.</t>
  </si>
  <si>
    <t>6.  Co-ordination with all local authorities to facilitate the works, removal of obstacles or for diversion of roads, 
 Services, etc. is the contractor's responsibility and are deemed to be included in his rates.</t>
  </si>
  <si>
    <t xml:space="preserve">7.  Excavated soil shall be classified and retained, to back fill with suitable fill material and to place agricultural soil as where needed as shown in the drawings and as instructed by the Engineer. The extra and unsuitable soil shall be removed, on the contractor’s expense with no extra cost.  </t>
  </si>
  <si>
    <t>8.  Prior to commencement of site leveling or any excavation, the Contractor shall obtain Engineer’s written       approval on the contour grid of 5m x5m map, checked jointly by the contractor and the Engineer, the excavation profiles and sections showing all levels and dimensions, and the calculations of excavation quantities.</t>
  </si>
  <si>
    <t>9.  Excavation shall be in Cubic Volume, the net measurements of the excavated elements as shown in the
      drawings, no allowance shall be made for increase in bulk after excavation.</t>
  </si>
  <si>
    <t>10.  Hard Core beds shall be of not less than 20 cm. thick. And measured in Meter Square, (the net measurement of the finished surface).  No extra rate shall be paid for Leveling, ramming and filling of voids under the hard core.</t>
  </si>
  <si>
    <t xml:space="preserve">11.  Rate of Excavation shall include: -
         </t>
  </si>
  <si>
    <t>•Excavation to any depth, in any shape, in any type of soil, below water table level and keeping excavation free of water.
•Leveling, ramming, trimming and grading excavation bottoms. 
•Planking and strutting.
•Cost of lab. Tests of works and materials.</t>
  </si>
  <si>
    <t>12.  The Contractor shall fully coordinate with the Hebron Municipality contractor who is executing the modification and relocation of the sewage lines at the site, and shall facilitate his work. The Contractor shall also commence excavation works in the eastern area (the parking lot area) to enable the Municipality contractor to execute the sewage lines and manholes there, in addition to providing any works or facilities necessary for the execution of the contractor’s works.</t>
  </si>
  <si>
    <t xml:space="preserve">BILL No.  (01/1)                                                                                                                  </t>
  </si>
  <si>
    <t xml:space="preserve"> EXCAVATION AND BACK FILLING (SEC - 01)</t>
  </si>
  <si>
    <t>ITEM</t>
  </si>
  <si>
    <t>DESCRIPTION</t>
  </si>
  <si>
    <t>UNIT</t>
  </si>
  <si>
    <t>QUANTITY</t>
  </si>
  <si>
    <t>RATE</t>
  </si>
  <si>
    <t>AMOUNT</t>
  </si>
  <si>
    <t>Euro</t>
  </si>
  <si>
    <t xml:space="preserve"> </t>
  </si>
  <si>
    <t xml:space="preserve">(SECTION NO. ' 1 ‘)     </t>
  </si>
  <si>
    <t>Excavation, Back filling and Site Works.</t>
  </si>
  <si>
    <r>
      <rPr>
        <b/>
        <sz val="10"/>
        <rFont val="Arial"/>
        <family val="2"/>
      </rPr>
      <t xml:space="preserve">Site Leveling to reduced level as shown in drawing </t>
    </r>
    <r>
      <rPr>
        <sz val="10"/>
        <rFont val="Arial"/>
        <family val="2"/>
      </rPr>
      <t>and where required (Excavation and/or make up of levels for all Site including External Works).  Cut in any kind of soil, concrete, or asphalt; to the required Levels (reduced levels as required on drawings). Price includes cutting for all the edges, and saw cut for the rocks behind R.W, Gabion and where required as as required on drawings , the line of cut must be determine by the Surveyor, the contrctor shall submitt full shop drawing before.   
Price to include back filling between all typs of foundations  up to the bottom level of base course and bottom of suspended slab on grade and behind the R.Walls, and the Road to R.L mentioned on the drawings, ( Ǿ=30 back filling ) and where required with excavated suitable soil, or imported approved materials, removal of extra soil, debris, and organic materials to the approved sites specified by authorities</t>
    </r>
    <r>
      <rPr>
        <sz val="10"/>
        <color indexed="10"/>
        <rFont val="Arial"/>
        <family val="2"/>
      </rPr>
      <t xml:space="preserve">. </t>
    </r>
    <r>
      <rPr>
        <sz val="10"/>
        <rFont val="Arial"/>
        <family val="2"/>
      </rPr>
      <t>Back filling material shall be applied on layers and compacted . Price also includes preparation of agricultural areas according to the levels in the general site layout plan. Price to include removal of any construction elements, containers, and any elements not needed in the site or filling cavities and wells with suitable materials.
The price to include the Cost of geotechnical lab final test and report  for the reduce level under building , Tests of works, and materials</t>
    </r>
    <r>
      <rPr>
        <b/>
        <sz val="10"/>
        <rFont val="Arial"/>
        <family val="2"/>
      </rPr>
      <t xml:space="preserve">
Price Includes backfill with suitable materials (complies with the technical specifications )</t>
    </r>
    <r>
      <rPr>
        <sz val="10"/>
        <rFont val="Arial"/>
        <family val="2"/>
      </rPr>
      <t xml:space="preserve">for basement walls and retaining walls and where required  
The price shall include the necessary measures to preserve and protect the existing wall during excavation and construction activities
</t>
    </r>
    <r>
      <rPr>
        <b/>
        <sz val="10"/>
        <rFont val="Arial"/>
        <family val="2"/>
      </rPr>
      <t>The contractor must submit full detailed shop drawings for excavation before excavation</t>
    </r>
    <r>
      <rPr>
        <sz val="10"/>
        <rFont val="Arial"/>
        <family val="2"/>
      </rPr>
      <t xml:space="preserve">
</t>
    </r>
    <r>
      <rPr>
        <b/>
        <u/>
        <sz val="10"/>
        <rFont val="Arial"/>
        <family val="2"/>
      </rPr>
      <t xml:space="preserve">Measurement applies to excavation only, while backfilling is included under excavation work SUITABLE soil shall be stored properly and tested for use at site where required as mentioned </t>
    </r>
  </si>
  <si>
    <r>
      <t>Excavation for foundations</t>
    </r>
    <r>
      <rPr>
        <sz val="10"/>
        <rFont val="Arial"/>
        <family val="2"/>
      </rPr>
      <t>; wall footing, and G.B and where required, in any kind of soil, to the dimensions and levels shown in the drawings Price to include back filling with excavated soil if suitable, or imported approved materials up to bottom of suspended  slab of grade , removal of extra and unsuitable soil.</t>
    </r>
  </si>
  <si>
    <t>TOTAL</t>
  </si>
  <si>
    <t>TOTAL CARRIED TO SUMMARY</t>
  </si>
  <si>
    <t>.</t>
  </si>
  <si>
    <t>SECTION 2</t>
  </si>
  <si>
    <t>SKELETON WORKS</t>
  </si>
  <si>
    <t>NUMBER OF BILLS " 3 "</t>
  </si>
  <si>
    <t>Preamble.</t>
  </si>
  <si>
    <t xml:space="preserve">Rates of Concrete Works shall include: - </t>
  </si>
  <si>
    <t xml:space="preserve">1.  Ensure that the source of steel and cement complies with international standards to protect the environment and reduce carbon emissions, at least 20% of the total reinforcement or steel (by weight) contains recycled materials. 
Use at least 15% on-site recycled aggregate (by volume) for both structural and non-structural applications
</t>
  </si>
  <si>
    <t> 2.   All form works and shuttering in any form, shape and size. Making chamfered and curved edges, allowing for and making grooves and sleeves and the like; removal of forms and cleaning of all exposed tie wires and rods; making good the harmed surfaces and edges and all surface finishing.</t>
  </si>
  <si>
    <t xml:space="preserve">3.   Supplying, Casting, vibrating and curing as per specifications. </t>
  </si>
  <si>
    <t>4.   Approved additives and admixtures.</t>
  </si>
  <si>
    <t xml:space="preserve">5.   Incurred costs on Concrete Mix Designs, Sample taking, testing and providing test results certificates, storing and saving of samples, and preparation of bar bending schedules and workshops. </t>
  </si>
  <si>
    <t xml:space="preserve">6.   Supplying reinforcement of any grade, size and length as detailed in the drawings, storing on site including cutting, bending and fixing in position and providing all tying wires, spacers, shop drawings, testing and bar bending schedules </t>
  </si>
  <si>
    <t>7.   Painting of exposed surfaces of underground reinforced concrete elements with two layer of CM210 or equivalent  cement base and satisfied the requirments of the data sheet.</t>
  </si>
  <si>
    <t>8.   Steel bars used for alignment and fixing of reinforcement works, and extra steel added to assure proper detailing and safety.</t>
  </si>
  <si>
    <r>
      <t xml:space="preserve">9.	    The minimum cement contents for concrete should be:
</t>
    </r>
    <r>
      <rPr>
        <b/>
        <sz val="10"/>
        <rFont val="Arial"/>
        <family val="2"/>
      </rPr>
      <t xml:space="preserve">                     a.  B200   __   250kg/m3
                     b.  B250   __   250kg/m3
                     c.  B300    __ 350kg/m3 </t>
    </r>
  </si>
  <si>
    <t>10. Testing specimens for concrete quality control during construction shall be cubes of size 15x15x15 cm.</t>
  </si>
  <si>
    <t xml:space="preserve">11.  Measurement of Concrete elements shall be the net dimensions as detailed in the drawings.  All recesses, openings and voids shall be deducted. </t>
  </si>
  <si>
    <t>12. Measurement shall be only for the seen surfaces of elements. Overlapping and measuring items twice under separate headings shall not be allowed.</t>
  </si>
  <si>
    <r>
      <t xml:space="preserve">13.  Slabs measurement should be:
            </t>
    </r>
    <r>
      <rPr>
        <b/>
        <sz val="10"/>
        <rFont val="Arial"/>
        <family val="2"/>
      </rPr>
      <t xml:space="preserve">       a.  from the center to center for external stone walls 
                   b.  from the external to the external face of the outer drop beams for stone cladding walls</t>
    </r>
  </si>
  <si>
    <t xml:space="preserve">14.  The columns necks shall be measured from the top level of the foundation or footing to the bottom level of the tie beam. </t>
  </si>
  <si>
    <t xml:space="preserve">15.  All beams, drop beams, projection including sun breakers and any part casted together with the slab shall not be measured and is deemed to be included in the price of the slab). Columns are to be measured from the top level of the slab to the bottom level of the beam or dropped beam.
</t>
  </si>
  <si>
    <r>
      <t xml:space="preserve">16.  </t>
    </r>
    <r>
      <rPr>
        <b/>
        <sz val="10"/>
        <rFont val="Arial"/>
        <family val="2"/>
      </rPr>
      <t>Water insulation material type (1):</t>
    </r>
    <r>
      <rPr>
        <sz val="10"/>
        <rFont val="Arial"/>
        <family val="2"/>
      </rPr>
      <t xml:space="preserve"> Provide two coats of an approved polymer-modified cementitious based waterproofing coating which forms an impermeable elastomeric membrane, suitable for application to below ground structures (foundations, retaining walls, tanks, etc.). Complies with WRAS / BS 6920 for potable water, Performance characteristics shall be capable of withstanding positive/negative water pressure of minimum 3 bars for negative and 7 bars for positive water pressure, in addition to  static crack of &gt;1.0 mm .Typical density of mixed material ~1850 kg/m³ Surface preparation and application shall be as per manufacturer recommendation.</t>
    </r>
  </si>
  <si>
    <t xml:space="preserve">BILL No. (02/2)                                                                                                       </t>
  </si>
  <si>
    <t xml:space="preserve">SKELETON WORKS   - CONCRETE WORKS  (SEC- 02) </t>
  </si>
  <si>
    <t xml:space="preserve">(SECTION NO. ' 2 ‘)     </t>
  </si>
  <si>
    <t>SKELETON WORKS.</t>
  </si>
  <si>
    <t xml:space="preserve">CONCRETE WORKS. </t>
  </si>
  <si>
    <t>Supply and Cast Plain Concrete:</t>
  </si>
  <si>
    <r>
      <rPr>
        <b/>
        <sz val="10"/>
        <rFont val="Arial"/>
        <family val="2"/>
      </rPr>
      <t xml:space="preserve">a. </t>
    </r>
    <r>
      <rPr>
        <sz val="10"/>
        <rFont val="Arial"/>
        <family val="2"/>
      </rPr>
      <t>Grade B200 for blinding under foundations, footings &amp; ground tie beams. Thickness should be according to drawings, but not less than 10 cm.</t>
    </r>
  </si>
  <si>
    <r>
      <rPr>
        <b/>
        <sz val="10"/>
        <rFont val="Arial"/>
        <family val="2"/>
      </rPr>
      <t xml:space="preserve">b. </t>
    </r>
    <r>
      <rPr>
        <sz val="10"/>
        <rFont val="Arial"/>
        <family val="2"/>
      </rPr>
      <t>Rubble Concrete B300 with maximum 30% crushed stones for filling cavities and voids, which appears under foundation, the stone must be clean/ washed stone, and the size of the stone must be between 150-250mm, not exceeding 1/3 of the concrete thickness or depending on cavity size and placement method as directed by Engineer onsite.</t>
    </r>
  </si>
  <si>
    <r>
      <t>Supply and Cast Reinforced Concrete Grade 'B 300' for foundations and wall footings</t>
    </r>
    <r>
      <rPr>
        <sz val="10"/>
        <rFont val="Arial"/>
        <family val="2"/>
      </rPr>
      <t>, with a minimum cement content of 350 Kg per cubic meter. Price to includes  Water insulation material type (1) as mentioned in the preamble, for building and shaded area.</t>
    </r>
  </si>
  <si>
    <t xml:space="preserve">Supply and Cast Reinforced Concrete Grade 'B 300'
</t>
  </si>
  <si>
    <r>
      <t xml:space="preserve">a)  Ground Tie Beam etc., </t>
    </r>
    <r>
      <rPr>
        <sz val="10"/>
        <rFont val="Arial"/>
        <family val="2"/>
      </rPr>
      <t>Price to includes Water insulation material type (1) as mentioned in the preamble, price includes the polyethylene sheets 125 micron, and polystyrene filler boards 2cm for the edges beams</t>
    </r>
    <r>
      <rPr>
        <b/>
        <sz val="10"/>
        <rFont val="Arial"/>
        <family val="2"/>
      </rPr>
      <t>.</t>
    </r>
  </si>
  <si>
    <r>
      <rPr>
        <b/>
        <sz val="10"/>
        <rFont val="Arial"/>
        <family val="2"/>
      </rPr>
      <t>b) Reinforced Walls (Shear walls or/and Basement walls) below Ground Slab Level</t>
    </r>
    <r>
      <rPr>
        <sz val="10"/>
        <rFont val="Arial"/>
        <family val="2"/>
      </rPr>
      <t xml:space="preserve"> including any columns attached to these and within walls. Price includes Water insulation material type (1) as mentioned in the preamble.</t>
    </r>
  </si>
  <si>
    <r>
      <t xml:space="preserve">Supply and Cast Reinforced Concrete Grade 'B 300'. For Slab on Hard Core. </t>
    </r>
    <r>
      <rPr>
        <sz val="10"/>
        <rFont val="Arial"/>
        <family val="2"/>
      </rPr>
      <t>(15) cm. thick Suspended Solid Including surface leveling, finishing, polyethylene sheets 125 micron,including XPS-extruded  polystyrene filler boards 20mm with thermal conductivity w/m.k 0.034-0.229 density 30-40 kg/m3 thermal resistance @20mm 0.6-0.7 m2.k/w compressive strength at 10% deformation KPa 250-500, construction joints and steel reinforcement overlapped to tie beams, and all related works.</t>
    </r>
    <r>
      <rPr>
        <b/>
        <sz val="10"/>
        <rFont val="Arial"/>
        <family val="2"/>
      </rPr>
      <t xml:space="preserve"> (measured for projected area)</t>
    </r>
  </si>
  <si>
    <r>
      <t>Supply and Cast Reinforced Concrete Grade 'B 300' for:</t>
    </r>
    <r>
      <rPr>
        <sz val="10"/>
        <rFont val="Arial"/>
        <family val="2"/>
      </rPr>
      <t xml:space="preserve">     </t>
    </r>
  </si>
  <si>
    <r>
      <rPr>
        <b/>
        <sz val="10"/>
        <rFont val="Arial"/>
        <family val="2"/>
      </rPr>
      <t xml:space="preserve">a. </t>
    </r>
    <r>
      <rPr>
        <sz val="10"/>
        <rFont val="Arial"/>
        <family val="2"/>
      </rPr>
      <t>Stairs, landing, flighting and where required.</t>
    </r>
  </si>
  <si>
    <r>
      <rPr>
        <b/>
        <sz val="10"/>
        <rFont val="Arial"/>
        <family val="2"/>
      </rPr>
      <t xml:space="preserve">b. </t>
    </r>
    <r>
      <rPr>
        <sz val="10"/>
        <rFont val="Arial"/>
        <family val="2"/>
      </rPr>
      <t xml:space="preserve">Reinforced Walls above slab on grade,  and where required.  </t>
    </r>
  </si>
  <si>
    <r>
      <rPr>
        <b/>
        <sz val="10"/>
        <rFont val="Arial"/>
        <family val="2"/>
      </rPr>
      <t xml:space="preserve">c. </t>
    </r>
    <r>
      <rPr>
        <sz val="10"/>
        <rFont val="Arial"/>
        <family val="2"/>
      </rPr>
      <t>Basement walls ( attached to back filling) above slab on hard core including any columns attached to these walls</t>
    </r>
  </si>
  <si>
    <t>TOTAL CARRIED TO NEXT PAGE</t>
  </si>
  <si>
    <t xml:space="preserve">BILL No. (02/2)                                                                                                         </t>
  </si>
  <si>
    <t>FORWARDED TOTAL</t>
  </si>
  <si>
    <r>
      <t xml:space="preserve">Supply and Cast Reinforced Concrete Grade 'B 300' for Columns </t>
    </r>
    <r>
      <rPr>
        <sz val="10"/>
        <rFont val="Arial"/>
        <family val="2"/>
      </rPr>
      <t xml:space="preserve">with a minimum cement content of 350 Kg per cubic meter. </t>
    </r>
    <r>
      <rPr>
        <b/>
        <sz val="10"/>
        <rFont val="Arial"/>
        <family val="2"/>
      </rPr>
      <t>(Measured from tob of slab to bottom  of drop beams)</t>
    </r>
  </si>
  <si>
    <r>
      <t xml:space="preserve">a. </t>
    </r>
    <r>
      <rPr>
        <sz val="10"/>
        <rFont val="Arial"/>
        <family val="2"/>
      </rPr>
      <t>Column portions (Necks). Price includes Water insulation material type (1) as mentioned in the preamble.</t>
    </r>
  </si>
  <si>
    <r>
      <t xml:space="preserve">b. </t>
    </r>
    <r>
      <rPr>
        <sz val="10"/>
        <rFont val="Arial"/>
        <family val="2"/>
      </rPr>
      <t>Columns and planted columns (PC1, PC2).</t>
    </r>
  </si>
  <si>
    <r>
      <rPr>
        <b/>
        <sz val="10"/>
        <rFont val="Arial"/>
        <family val="2"/>
      </rPr>
      <t xml:space="preserve">Supply and Cast Reinforced Concrete Grade 'B 300'. </t>
    </r>
    <r>
      <rPr>
        <sz val="10"/>
        <rFont val="Arial"/>
        <family val="2"/>
      </rPr>
      <t>Price to include projected beams, inverted beams, and other beams and projections as per drawings.</t>
    </r>
  </si>
  <si>
    <r>
      <t xml:space="preserve">a. </t>
    </r>
    <r>
      <rPr>
        <sz val="10"/>
        <rFont val="Arial"/>
        <family val="2"/>
      </rPr>
      <t>20 cm thick for stair case suspended solid slabs</t>
    </r>
  </si>
  <si>
    <r>
      <t xml:space="preserve">b. </t>
    </r>
    <r>
      <rPr>
        <sz val="10"/>
        <rFont val="Arial"/>
        <family val="2"/>
      </rPr>
      <t>25cm thick suspended solid slab</t>
    </r>
  </si>
  <si>
    <r>
      <rPr>
        <b/>
        <sz val="10"/>
        <rFont val="Arial"/>
        <family val="2"/>
      </rPr>
      <t>Supply and Cast Reinforced Concrete Grade 'B 300' for 20 cm thick suspended ribbed slabs</t>
    </r>
    <r>
      <rPr>
        <sz val="10"/>
        <rFont val="Arial"/>
        <family val="2"/>
      </rPr>
      <t xml:space="preserve">. Price to include projected beams, other beams and projections including sun breakers, and drop beams not attached to the slabs. Supply, lay and arrange hollow concrete blocks 'Grade 35' for ribbed slabs and isolated hollow concrete blocks as per details, using closed end blocks at all ends, edges, openings, services location etc as per drawings. </t>
    </r>
  </si>
  <si>
    <t>PREAMBLE.</t>
  </si>
  <si>
    <r>
      <t>1. All stone works shall be of local white stone of first choice.</t>
    </r>
    <r>
      <rPr>
        <b/>
        <sz val="10"/>
        <rFont val="Arial"/>
        <family val="2"/>
      </rPr>
      <t xml:space="preserve"> Al Shoukh, Kfur Malik, Slayeb Bethlehem red stone, or equivilent of first choice.</t>
    </r>
  </si>
  <si>
    <t>2. Stone material, size and texturing shall be in accordance with detailed drawings.</t>
  </si>
  <si>
    <t>3. Stones shall be of not less than 50 mm thick, 250 mm high and of length ranging from 1.5 to 3 times the height.</t>
  </si>
  <si>
    <t>4. Stone pieces shall be homogeneous in color and texture and free of any defects.</t>
  </si>
  <si>
    <r>
      <rPr>
        <b/>
        <u/>
        <sz val="10"/>
        <rFont val="Arial"/>
        <family val="2"/>
      </rPr>
      <t>Stone Specifications shall be as follows:</t>
    </r>
    <r>
      <rPr>
        <b/>
        <sz val="10"/>
        <rFont val="Arial"/>
        <family val="2"/>
      </rPr>
      <t xml:space="preserve">
•  Specific gravity (kg/m3) – Min. 2600.
•  Water absorption (%) – Max. 1%.
•  Distortion index – Min. 5.5.
•  Stiffness index (row call) – Min. 10 only for lime stones used in ground texture &amp; exposed to traffic movements.
•  Crushing index (Megapascal) – Min. 55.</t>
    </r>
  </si>
  <si>
    <t xml:space="preserve">5. Cutting, shaping and building of stone shall be in straight angles, no twisting, distortion or uneven sizes shall </t>
  </si>
  <si>
    <t>be allowed. Furthermore, all cutting shall be made using manjal.</t>
  </si>
  <si>
    <r>
      <rPr>
        <b/>
        <sz val="10"/>
        <rFont val="Arial"/>
        <family val="2"/>
      </rPr>
      <t>6. Measurement</t>
    </r>
    <r>
      <rPr>
        <sz val="10"/>
        <rFont val="Arial"/>
        <family val="2"/>
      </rPr>
      <t xml:space="preserve"> of all types shall be in meter square, for the net dimensions of the vertical plan of the elevations excluding openings of any area.</t>
    </r>
  </si>
  <si>
    <t>7. No measurement will be made for any recesses, projections or sides of stone pieces</t>
  </si>
  <si>
    <r>
      <rPr>
        <b/>
        <sz val="10"/>
        <rFont val="Arial"/>
        <family val="2"/>
      </rPr>
      <t>8. Measurement</t>
    </r>
    <r>
      <rPr>
        <sz val="10"/>
        <rFont val="Arial"/>
        <family val="2"/>
      </rPr>
      <t xml:space="preserve"> Measurement of door and window jambs and reveals, corner peaces, and the like is not applicable for any length. The stone facades (either built or clad) shall be measured according to their vertical elevations excluding the openings. Neither the projections (including the sides of the stone cladded columns, jambs, reveals, lintel, etc.) nor the recesses from the relevant facades shall be subjected to measurement as these are deemed to be included in the unit rates of the relevant stone works. No extra over shall be given to stone angles or any other special stone piece deemed necessary to properly complete the works according to the drawings and specifications.</t>
    </r>
  </si>
  <si>
    <t>9. No allowances shall be made for stone pieces in any shape.</t>
  </si>
  <si>
    <t>10. No allowances or extra rates shall be considered for stone courses in lintels, overhanging slabs and roof slab courses.</t>
  </si>
  <si>
    <t>11. Taking all the above-mentioned into account, measurement for stone cladding works will follow the shape of the clad element.</t>
  </si>
  <si>
    <t>12. Rates of stone works shall include:-</t>
  </si>
  <si>
    <t xml:space="preserve">•  Stone pieces in any shape for building corners, columns, lintels, arch stone pieces, etc. </t>
  </si>
  <si>
    <t>•  Supplying ,storing ,protection and removal of rejected and surplus materials.</t>
  </si>
  <si>
    <t>•  Shaping, cutting and fitting.</t>
  </si>
  <si>
    <t>•  Mortar and backing, concrete (plain concrete and/or cement blocks and plain concrete).</t>
  </si>
  <si>
    <t>•  Galvanized steel ties, dowels, hangers, steel mesh and tying tools.</t>
  </si>
  <si>
    <t>•  Erecting and dismantling of scaffoldings,</t>
  </si>
  <si>
    <t>•  Pointing and pointing materials of any type, and cleaning of walls.</t>
  </si>
  <si>
    <t>•  Lintels and other reinforced concrete elements embedded in the stonewalls including reinforcement.</t>
  </si>
  <si>
    <r>
      <rPr>
        <b/>
        <sz val="10"/>
        <rFont val="Arial"/>
        <family val="2"/>
      </rPr>
      <t xml:space="preserve">•  7 cm Spray Foam </t>
    </r>
    <r>
      <rPr>
        <sz val="10"/>
        <rFont val="Arial"/>
        <family val="2"/>
      </rPr>
      <t xml:space="preserve">for insulation between reinforced concrete and concrete blocks for walls, &amp; compressed extruded polystyrene boards 7cm between slabs &amp; tiles for floors. The technical specifications to be as bellow:
1- Density: 28-35Kg/m3.
2- Long – term water absorption: &lt; 2%
3- Closed cell structure: &gt; 90%
4- Fire performance construction material class: B2
5- Thermal conductivity (design value):0.028W/(m.k)
6- Impermeability to water (at 0.6 bar): water proof
7- Compressive strength (10%compression): 0.15-0.20N/mm2 
</t>
    </r>
    <r>
      <rPr>
        <b/>
        <sz val="10"/>
        <rFont val="Arial"/>
        <family val="2"/>
      </rPr>
      <t>Note: The stone reinforced concrete backing should be cast against proper formwork. After deshuttering the formwork, the Spray Foam can be installed and the 10cm block can be built. Casting directly against the foam and block is NOT allowed.</t>
    </r>
  </si>
  <si>
    <t xml:space="preserve">BILL No. (03/2)                                                                                                           </t>
  </si>
  <si>
    <t xml:space="preserve">SKELETON WORKS- MASONRY  WORKS (SEC- 02) </t>
  </si>
  <si>
    <t xml:space="preserve">STONE WORKS. </t>
  </si>
  <si>
    <t>Supply and Build Stone Walls to the full length and height as shown in the drawings. First grade first class white stone uniform in color and texture and first quality, rough textured “Mofajar” and " Matabeh" as in the drawings  or Red color  Stonefor facades, and smooth matabbah for jambs and reveals:</t>
  </si>
  <si>
    <r>
      <rPr>
        <b/>
        <sz val="10"/>
        <rFont val="Arial"/>
        <family val="2"/>
      </rPr>
      <t xml:space="preserve">a. </t>
    </r>
    <r>
      <rPr>
        <sz val="10"/>
        <rFont val="Arial"/>
        <family val="2"/>
      </rPr>
      <t>External stone walls of 47cm (5cm stone,25cm concrete (B-200) backing, 7cm thermal insulation Spray Foam and cement (concrete) block backing Grade 35 (10x20x40cm).
Note: the contractor shall create recess from external side for the walls that exceed 47cm thick.</t>
    </r>
  </si>
  <si>
    <r>
      <rPr>
        <b/>
        <sz val="10"/>
        <rFont val="Arial"/>
        <family val="2"/>
      </rPr>
      <t xml:space="preserve">b. </t>
    </r>
    <r>
      <rPr>
        <sz val="10"/>
        <rFont val="Arial"/>
        <family val="2"/>
      </rPr>
      <t>30 cm thick with concrete B200 for parapets.</t>
    </r>
    <r>
      <rPr>
        <sz val="10"/>
        <color indexed="8"/>
        <rFont val="Arial"/>
        <family val="2"/>
      </rPr>
      <t>includes reinforcement of 1Ø12mm/15cm in both directions for roof parapet.</t>
    </r>
  </si>
  <si>
    <r>
      <t xml:space="preserve">Stone cladding facades, over reinforced concrete elements (Reinforced walls and columns).     
</t>
    </r>
    <r>
      <rPr>
        <sz val="10"/>
        <rFont val="Arial"/>
        <family val="2"/>
      </rPr>
      <t xml:space="preserve">Price to include stone material as per details plain concrete filling Grade B-200, steel mesh of φ 6 mm/20 cm in both directions and all ancillaries.   </t>
    </r>
    <r>
      <rPr>
        <b/>
        <sz val="10"/>
        <rFont val="Arial"/>
        <family val="2"/>
      </rPr>
      <t xml:space="preserve">
</t>
    </r>
    <r>
      <rPr>
        <sz val="10"/>
        <rFont val="Arial"/>
        <family val="2"/>
      </rPr>
      <t xml:space="preserve"> </t>
    </r>
  </si>
  <si>
    <r>
      <t xml:space="preserve">Supply, build stone coping for roof and corridor parapets, head of external columns as shown on details.
</t>
    </r>
    <r>
      <rPr>
        <sz val="10"/>
        <rFont val="Arial"/>
        <family val="2"/>
      </rPr>
      <t>Price includes fixing the coping for roof parapet, corridor parapet, columns, and the like with Jampo screw not less than 12cm.</t>
    </r>
  </si>
  <si>
    <r>
      <t>Supply and build colored colestra (terracotta color) block wall  for roof parapet, the colestra of size 20 * 20 * 10 cm local traditional made of colored cements and aggregates</t>
    </r>
    <r>
      <rPr>
        <sz val="10"/>
        <rFont val="Arial"/>
        <family val="2"/>
      </rPr>
      <t xml:space="preserve"> (product sample and catalogue to be submitted for approval by Engineer)</t>
    </r>
    <r>
      <rPr>
        <b/>
        <sz val="10"/>
        <rFont val="Arial"/>
        <family val="2"/>
      </rPr>
      <t xml:space="preserve">
</t>
    </r>
    <r>
      <rPr>
        <sz val="10"/>
        <rFont val="Arial"/>
        <family val="2"/>
      </rPr>
      <t xml:space="preserve">Price includes fixing  cement morter color to match the color of colestra pointing at sides.the work   include copping of 10 cm  thick of width of 15 cm also color to match colestra , mesurements will be in net m2 of one side including the copping. </t>
    </r>
  </si>
  <si>
    <r>
      <t xml:space="preserve">Supply and and cladding  colored manufactured stone ( terracotta color) with islamic ornament texture decore </t>
    </r>
    <r>
      <rPr>
        <sz val="10"/>
        <rFont val="Arial"/>
        <family val="2"/>
      </rPr>
      <t>recessed 2 cm (product sample and catalogue to be submitted for approval by Engineer). Price include mortar pointing steel mesh of φ 6 mm/20 cm in both directions and all ancillaries.</t>
    </r>
    <r>
      <rPr>
        <b/>
        <sz val="10"/>
        <rFont val="Arial"/>
        <family val="2"/>
      </rPr>
      <t xml:space="preserve"> </t>
    </r>
  </si>
  <si>
    <t>1. All works of this bill shall be of Concrete blocks Grade 35 of high quality standards and as per specifications.</t>
  </si>
  <si>
    <t xml:space="preserve">2. Block works shall be measured in meter square.  The net measurement of the seen elevations, excluding all openings and voids more than 0.1 M. S.  in area. </t>
  </si>
  <si>
    <t xml:space="preserve">3. No allowance for thickness used other than those shown in the drawings. </t>
  </si>
  <si>
    <t>4. Rates of Block works include: -</t>
  </si>
  <si>
    <t xml:space="preserve">·   Vertical and horizontal joints. </t>
  </si>
  <si>
    <t>·   Cement and mortar,</t>
  </si>
  <si>
    <t xml:space="preserve">·  Galvanized angles butter fly ties at joints (at joints and between walls in cavity walls) </t>
  </si>
  <si>
    <t>·  Concrete filling at all ends including reinforcing steel to door and window openings, reveals, sills for windows and the like.</t>
  </si>
  <si>
    <t>·  R.C. Door jambs for room doors as per detailed drawings</t>
  </si>
  <si>
    <t>·  Lintels and bond beams to the full length of the wall, min 20 cm. High and in the same wall thickness of reinforced concrete grade B-200 with(4  due reinforcement steel, on top of doors and windows or as specified per drawings.</t>
  </si>
  <si>
    <r>
      <t xml:space="preserve">· Window and door jambs,  </t>
    </r>
    <r>
      <rPr>
        <b/>
        <sz val="9"/>
        <rFont val="Arial"/>
        <family val="2"/>
      </rPr>
      <t>class room intrances</t>
    </r>
    <r>
      <rPr>
        <sz val="9"/>
        <rFont val="Arial"/>
        <family val="2"/>
      </rPr>
      <t xml:space="preserve">  of min. 20 cm width and in same wall thickness to full height of window &amp; door.( it will be measured in net meter square as block without additions )</t>
    </r>
  </si>
  <si>
    <t>· R. concrete lintels of min. 20 cm width and sink height in same wall thickness to full length of the wall to fix sinks on where ever exists.</t>
  </si>
  <si>
    <t>·  And all needed to complete job as per drawings and specifications.</t>
  </si>
  <si>
    <t>· 12cm thick solid concrete slab above class rooms entrance and/or above student seats and the like, with concrete B300 &amp; reinforcement as Shown on drawings.( will not be measured)</t>
  </si>
  <si>
    <t xml:space="preserve">BILL No. (04/2)                                                                                                                                                           </t>
  </si>
  <si>
    <t xml:space="preserve"> SKELETON WORKS- MASONRY  WORKS (SEC- 02)                                       </t>
  </si>
  <si>
    <t xml:space="preserve">CONCRETE BLOCK WORKS. </t>
  </si>
  <si>
    <r>
      <t>Supply and Build Concrete Block Walls,  'Grade 35’ of</t>
    </r>
    <r>
      <rPr>
        <sz val="9"/>
        <rFont val="Arial"/>
        <family val="2"/>
      </rPr>
      <t xml:space="preserve"> </t>
    </r>
    <r>
      <rPr>
        <b/>
        <sz val="9"/>
        <rFont val="Arial"/>
        <family val="2"/>
      </rPr>
      <t>any size blocks.</t>
    </r>
  </si>
  <si>
    <r>
      <rPr>
        <b/>
        <sz val="9"/>
        <rFont val="Arial"/>
        <family val="2"/>
      </rPr>
      <t xml:space="preserve">a. </t>
    </r>
    <r>
      <rPr>
        <sz val="9"/>
        <rFont val="Arial"/>
        <family val="2"/>
      </rPr>
      <t xml:space="preserve">  Hollow Blocks (10 Ten) cm thick.</t>
    </r>
  </si>
  <si>
    <r>
      <rPr>
        <b/>
        <sz val="10"/>
        <rFont val="Arial"/>
        <family val="2"/>
      </rPr>
      <t xml:space="preserve">b. </t>
    </r>
    <r>
      <rPr>
        <sz val="10"/>
        <rFont val="Arial"/>
        <family val="2"/>
      </rPr>
      <t xml:space="preserve">  Hollow Blocks (20 twenty) cm thick for internal partitions (between rooms, between rooms &amp; corridor), corridor parapets, and staircase and where required by drawings and details.
</t>
    </r>
  </si>
  <si>
    <r>
      <rPr>
        <b/>
        <sz val="10"/>
        <rFont val="Arial"/>
        <family val="2"/>
      </rPr>
      <t xml:space="preserve">c. </t>
    </r>
    <r>
      <rPr>
        <sz val="10"/>
        <rFont val="Arial"/>
        <family val="2"/>
      </rPr>
      <t>10 cm Hollow block for thermal isolation as in 4.01.a but includes 7cm of spray foam for thermal insolation behind shear walls, columns, drop beams and where required by drawings and details.</t>
    </r>
  </si>
  <si>
    <t>SECTION 3</t>
  </si>
  <si>
    <t>INTERNAL FINISHES</t>
  </si>
  <si>
    <t>NUMBER OF BILLS " 5 "</t>
  </si>
  <si>
    <t xml:space="preserve">1. PLASTERING to all areas shall be measured net, including openings, which are less than 0.25 Meter Sq.
2. The price shall include all narrow widths, for taking out joints on block walls or backing concrete face for key, for making good to frames around pipes and other fittings, plastering to jambs and reveals of openings, windowsills; all of which shall not be measured as plastering. 
3. Price shall also include Expanded metal lath, corner mesh, angle beads at all corners for the entire height, and plaster stops at opening edges, expansion joints, sills, labor, curing, erecting and dismantling of scaffoldings, additives, pigments and all incidentals required as specified and / or detailed on the Drawings.  </t>
  </si>
  <si>
    <t xml:space="preserve">4. Gypsum plaster  shal be aaplied to the internal walls and ceilings after proper cleaning and surface preparation, the material shall consist of fine white gypsum powder mixed with clean water  in suitable propotions to optain a smooth workable paste, the mix is done mechanically and the contractor shall use a spraying machine for application, although the price include where needed on site one face of cement plaster. 
Cement plaster shall be applied for wet areas,  windows and doors jamps and lintel  and externally consists of two Coats of Cement and Sand Plaster over one slurry coat to walls and ceilings and where required </t>
  </si>
  <si>
    <t xml:space="preserve">BILL No. (05/3)                                                                           INTERNAL FINISHES   - PLASTERING  (SEC- 03) </t>
  </si>
  <si>
    <t xml:space="preserve">(SECTION NO. ' 3 ‘)     </t>
  </si>
  <si>
    <t>INTERNAL FINISHES.</t>
  </si>
  <si>
    <t xml:space="preserve">PLASTERING. </t>
  </si>
  <si>
    <r>
      <t>1. Internal plaster:</t>
    </r>
    <r>
      <rPr>
        <sz val="9"/>
        <rFont val="Arial"/>
        <family val="2"/>
      </rPr>
      <t xml:space="preserve">  </t>
    </r>
  </si>
  <si>
    <t>a) Ceilings and drop beams (sides and bottom).</t>
  </si>
  <si>
    <t>b) Walls</t>
  </si>
  <si>
    <r>
      <t xml:space="preserve">2. Ditto, but for External plastering. </t>
    </r>
    <r>
      <rPr>
        <sz val="9"/>
        <rFont val="Arial"/>
        <family val="2"/>
      </rPr>
      <t xml:space="preserve">Price includes the supply and application of external plastering works, including the incorporation of an approved liquid waterproofing and high-range water-reducing admixture added to the finishing coat (second and final layer), to reduce permeability and improve durability, material shall comply ASTM C494 Type A/D/F or EN 934-2, polymer-based (polycaboxylate / acrylic or equivalent), chloride-free, non-corrosive, low-VOC content, compatible with all cement types, water reduction </t>
    </r>
    <r>
      <rPr>
        <sz val="9"/>
        <rFont val="Aptos Narrow"/>
        <family val="2"/>
      </rPr>
      <t>≥</t>
    </r>
    <r>
      <rPr>
        <sz val="9"/>
        <rFont val="Arial"/>
        <family val="2"/>
      </rPr>
      <t xml:space="preserve"> 12%, permeability reduction </t>
    </r>
    <r>
      <rPr>
        <sz val="9"/>
        <rFont val="Aptos Narrow"/>
        <family val="2"/>
      </rPr>
      <t>≥</t>
    </r>
    <r>
      <rPr>
        <sz val="9"/>
        <rFont val="Arial"/>
        <family val="2"/>
      </rPr>
      <t xml:space="preserve"> 50%, strength increase </t>
    </r>
    <r>
      <rPr>
        <sz val="9"/>
        <rFont val="Aptos Narrow"/>
        <family val="2"/>
      </rPr>
      <t>≥</t>
    </r>
    <r>
      <rPr>
        <sz val="9"/>
        <rFont val="Arial"/>
        <family val="2"/>
      </rPr>
      <t xml:space="preserve"> 10% at 28 days, water absorption </t>
    </r>
    <r>
      <rPr>
        <sz val="9"/>
        <rFont val="Aptos Narrow"/>
        <family val="2"/>
      </rPr>
      <t>≤</t>
    </r>
    <r>
      <rPr>
        <sz val="9"/>
        <rFont val="Arial"/>
        <family val="2"/>
      </rPr>
      <t xml:space="preserve"> 5%. Price also includes painting surface with standard approved color surface acrylic coating in accordance with Engineers' instructions:</t>
    </r>
  </si>
  <si>
    <t>a. For external walls, roof parapets, and where required.</t>
  </si>
  <si>
    <r>
      <t xml:space="preserve">3. Ditto, cement plaster for tanks. </t>
    </r>
    <r>
      <rPr>
        <sz val="9"/>
        <rFont val="Arial"/>
        <family val="2"/>
      </rPr>
      <t xml:space="preserve">Price include the supply and application of cement plastering works for water-retaining structures (tanks), including incorporating of an approved integral waterproofing admixture in the second and final coat to ensure reduced permeability and improved durability, complying with ASTM C494 Type A/D/F or EN 934-2, be polymer-based (polycarboxylate, acrylic, SBR, or equivalent), chloride-free and non-corrosive, compatible with cementitious plaster, water reduction </t>
    </r>
    <r>
      <rPr>
        <sz val="9"/>
        <rFont val="Aptos Narrow"/>
        <family val="2"/>
      </rPr>
      <t>≥</t>
    </r>
    <r>
      <rPr>
        <sz val="9"/>
        <rFont val="Arial"/>
        <family val="2"/>
      </rPr>
      <t xml:space="preserve"> 12%, permeability reduction </t>
    </r>
    <r>
      <rPr>
        <sz val="9"/>
        <rFont val="Aptos Narrow"/>
        <family val="2"/>
      </rPr>
      <t>≥</t>
    </r>
    <r>
      <rPr>
        <sz val="9"/>
        <rFont val="Arial"/>
        <family val="2"/>
      </rPr>
      <t xml:space="preserve"> 50%, water absorption </t>
    </r>
    <r>
      <rPr>
        <sz val="9"/>
        <rFont val="Aptos Narrow"/>
        <family val="2"/>
      </rPr>
      <t>≤</t>
    </r>
    <r>
      <rPr>
        <sz val="9"/>
        <rFont val="Arial"/>
        <family val="2"/>
      </rPr>
      <t xml:space="preserve"> 5%. Price also includes providing a 50x50 mm cement mortar or concrete chamfers properly formed and finished at wall-to-wall junctions and wall-to ceiling junctions. </t>
    </r>
    <r>
      <rPr>
        <b/>
        <sz val="9"/>
        <rFont val="Arial"/>
        <family val="2"/>
      </rPr>
      <t>Note: Plaster system shall be suitable for water-retaining structures and provide watertight performance under hydrostatic pressure.</t>
    </r>
  </si>
  <si>
    <t xml:space="preserve">1. All tilling works (terrazzo, ceramics and marble) shall be measured net in square meters. Deducting all openings and voids more than 0.25 M.S. </t>
  </si>
  <si>
    <t>2. Marble works for steps and treads of stairs shall be measured in linear meter. The tread, the riser, flight skirting and water stop shall be measured as a single unit in linear meter.</t>
  </si>
  <si>
    <t xml:space="preserve">3.Marble works for window sills and other openings shall be measured in square meter.   </t>
  </si>
  <si>
    <t xml:space="preserve">4. Parapet copping shall be measured in square meter. </t>
  </si>
  <si>
    <t>5.Rate shall include preparation of surfaces under tiles, fine aggregate (semsim) filling, Finish to falls and cross falls, special tile pieces for edges and the like, tile surface finishing, plastic spacers, pointing and cleaning and all incidentals as per specifications.</t>
  </si>
  <si>
    <t>6.Rates shall include also providing and mounting in place .“School Title Marble Plate” of white Carrara marble polished, finished and engraved in the design provided by Enabel &amp; MOE (dimensions 70cm high x100cm wide).</t>
  </si>
  <si>
    <t xml:space="preserve">7. All sizes and color of tiles, Terrazzo tiles mix shall not exceed 1:3. </t>
  </si>
  <si>
    <t>8. All panel skirting works shall be embedded flush with the wall.</t>
  </si>
  <si>
    <t>BILL No. (06/3)                 INTERNAL FINISHES   - TILING, FLOORING AND MARBLE WORKS  (SEC- 03)</t>
  </si>
  <si>
    <t xml:space="preserve">TILING, FLOORING, CEILING AND  </t>
  </si>
  <si>
    <t>MARBLE WORKS</t>
  </si>
  <si>
    <r>
      <rPr>
        <b/>
        <sz val="10"/>
        <rFont val="Arial"/>
        <family val="2"/>
      </rPr>
      <t xml:space="preserve">Supply, Install and finish Pre-cast pre-polished Terrazzo Tiles size (30x30x3) cm in any color </t>
    </r>
    <r>
      <rPr>
        <sz val="10"/>
        <rFont val="Arial"/>
        <family val="2"/>
      </rPr>
      <t xml:space="preserve">as per drawings and color scheme, with Italian marble chipping # 6. Price to include Pre-cast Terrazzo skirting size (30 x 10 x 1.5) cm with same marble chipping , bedding and jointing in cement and sand mortar, pointing with white cement, required adasiyah fill, and on site grinding where required, polishing and cleaning.
Mortar topping shall be from italic quarts. And the thickness of the top layer shall not be less than 1cm.. </t>
    </r>
  </si>
  <si>
    <r>
      <rPr>
        <b/>
        <sz val="10"/>
        <rFont val="Arial"/>
        <family val="2"/>
      </rPr>
      <t xml:space="preserve">Supply and Install  colored Glazed Ceramic Wall Tiles 60 *30 * 0.6 - 0.8  cm </t>
    </r>
    <r>
      <rPr>
        <sz val="10"/>
        <rFont val="Arial"/>
        <family val="2"/>
      </rPr>
      <t xml:space="preserve"> to create contrast with sanitary fittings to wall and floor tiles for Low Vision, First choice and free from all defects Grade “A”. (Approved by Palestine Standards Institution). Price to include colored round aluminum edges, ceramic tiles located on the top of (W.C.) partitions. All works shall be in accordance with drawings and specifications.</t>
    </r>
  </si>
  <si>
    <r>
      <rPr>
        <b/>
        <sz val="10"/>
        <rFont val="Arial"/>
        <family val="2"/>
      </rPr>
      <t>Supply and Install Non-Slip Light Colored Ceramic Floor Tiles 60*60*0.8 cm.</t>
    </r>
    <r>
      <rPr>
        <sz val="10"/>
        <rFont val="Arial"/>
        <family val="2"/>
      </rPr>
      <t xml:space="preserve"> to create contrast with wall tiles and fittings for Low Vision, First choice and free from all defect grade “A”. (Approved by Palestine Standards Institution). Price to include sand with cement filling (Grade B-150), pointing with white cement and cleaning on site.</t>
    </r>
  </si>
  <si>
    <r>
      <rPr>
        <b/>
        <sz val="10"/>
        <rFont val="Arial"/>
        <family val="2"/>
      </rPr>
      <t>Supply and Install Local Marble Sills, Thresholds, copping for parapets and wherever needed (3 cm. thick).</t>
    </r>
    <r>
      <rPr>
        <sz val="10"/>
        <rFont val="Arial"/>
        <family val="2"/>
      </rPr>
      <t xml:space="preserve">
Set in cement mortar bedding. Price to include grouting, polishing of face and seen edges.
Price also includes fixing the coping for roof parapet, corridor parapet, skylight parapet, site walls, building entrance stair parapet, ramp parapet, internal stair parapet, and the like with Jampo screw not less than 12cm.</t>
    </r>
  </si>
  <si>
    <t xml:space="preserve">a- External &amp; Internal window sills. </t>
  </si>
  <si>
    <t xml:space="preserve">b- Door’s thresholds. </t>
  </si>
  <si>
    <t>c- Skylight parapet copping.</t>
  </si>
  <si>
    <t>BILL No. (06/4)                    INTERNAL FINISHES   - TILING, FLOORING AND MARBLE WORKS  (SEC- 03)</t>
  </si>
  <si>
    <r>
      <rPr>
        <b/>
        <sz val="10"/>
        <rFont val="Arial"/>
        <family val="2"/>
      </rPr>
      <t>Supply and Install Polished Local Marble Tiles size (30x30x2) cm</t>
    </r>
    <r>
      <rPr>
        <sz val="10"/>
        <rFont val="Arial"/>
        <family val="2"/>
      </rPr>
      <t>, for stair landings. Price to include stair landing skirting size (30x10x2) cm, bedding cement mortar, grouting, and on site polishing. All as per Drawings and Specifications. See AD..</t>
    </r>
  </si>
  <si>
    <t>Ditto for steps and treads of stairs</t>
  </si>
  <si>
    <t>Treads of 3 cm thick and Risers of 2 cm. thick. Price shall include supplying and installing local marble for stair flight skirting in parallel setting to the nosing line at an average height of 18.45 cm. and 20 mm. thickness, and local marble water stop (5cm wide X 3cm thick X length as wide as the tread of the stair minus riser thickness) fixed at the end of treads. Also, the price to include filling under tiles with cement and sand 1: 6 ratio, bedding in cement mortar, grouting, pointing, polishing of face and all related works.
Price to include creating 5 grooves for low vision as per details for all steps at the stair step edge, price to include also 60cm width for the length shown in details of local marble with groves front of the stair flight for low vision.</t>
  </si>
  <si>
    <t>Note: The  measurement for each stair will be from the adjacent wall to the external edge of the water stop of that stair.</t>
  </si>
  <si>
    <r>
      <rPr>
        <b/>
        <sz val="10"/>
        <rFont val="Arial"/>
        <family val="2"/>
      </rPr>
      <t xml:space="preserve">a. </t>
    </r>
    <r>
      <rPr>
        <sz val="10"/>
        <rFont val="Arial"/>
        <family val="2"/>
      </rPr>
      <t>for internal stair case.</t>
    </r>
  </si>
  <si>
    <r>
      <rPr>
        <b/>
        <sz val="10"/>
        <rFont val="Arial"/>
        <family val="2"/>
      </rPr>
      <t xml:space="preserve">b. </t>
    </r>
    <r>
      <rPr>
        <sz val="10"/>
        <rFont val="Arial"/>
        <family val="2"/>
      </rPr>
      <t>for building entrance stairs</t>
    </r>
  </si>
  <si>
    <r>
      <t xml:space="preserve">Supply and install Full-body Porcelaine Tiles (30x30x1 cm), for Administration. </t>
    </r>
    <r>
      <rPr>
        <sz val="10"/>
        <rFont val="Arial"/>
        <family val="2"/>
      </rPr>
      <t>Price includes installing landing skirting size (30 x 7 x 2) cm, bedding cement mortar, grouting and on site polishing.</t>
    </r>
  </si>
  <si>
    <t>b. Ditto but Full-body Anti Acid and none slip floor tiles size (30x30x1 cm) for biology and chemestry lab, preparation room and kitchen.</t>
  </si>
  <si>
    <t>1. Sizes of carpentry works given in the Bills of Quantities are finished sizes and shall be as per Drawings.</t>
  </si>
  <si>
    <t>2. Sizes of doors and other items mentioned in the Bills of Quantities shall allow for tolerance to suit the structural openings shown in the Drawings:</t>
  </si>
  <si>
    <t>-Wooden doors and pair of doors shall be measured in number for each structural opening, unless stated otherwise in the Bills of Quantities.</t>
  </si>
  <si>
    <t>-Writing boards shall be measured in number or in square meters as mentioned in the Bills of Quantities</t>
  </si>
  <si>
    <t xml:space="preserve">	- Wall protection wooden rubbing rails shall be measured in linear meter.</t>
  </si>
  <si>
    <t xml:space="preserve">	- Cloth hangers and hanger wooden base shall be measured in number or in linear meter as stated in the Bills of Quantities.</t>
  </si>
  <si>
    <t>3. Rates for carpentry and joinery work shall include:</t>
  </si>
  <si>
    <t xml:space="preserve">  a)  Shop and coordinated drawings..</t>
  </si>
  <si>
    <t xml:space="preserve">  b)	Frames, architrave, chalk holders and other holders and kick plates.</t>
  </si>
  <si>
    <t>  c)  Allowance for plastering and tiling and the like.</t>
  </si>
  <si>
    <t xml:space="preserve">  d) Cutting and fitting around obstructions, Bedding and painting.</t>
  </si>
  <si>
    <t xml:space="preserve">  e)	  Grounds, blocking and backings.</t>
  </si>
  <si>
    <t xml:space="preserve">   f)	Plugging concrete, block work, and stone work, and making well.</t>
  </si>
  <si>
    <t xml:space="preserve"> g) Ironmonger including wally cylindrical locks handles stoppers, screws, temporary fixing, re-fixing, oiling and adjusting.</t>
  </si>
  <si>
    <t>  h)  Providing 3 keys for each lock including tagging and master key.</t>
  </si>
  <si>
    <t>  i) Providing and fixing wall mounted wooden keys cabinet, (70*70*10) cm. varnish finished with all ironmongery including cylindrical lock.</t>
  </si>
  <si>
    <t>  j)	Steel legs, brackets, bearers and other supports including painting.</t>
  </si>
  <si>
    <t>  k)	 Glass and glazing including cutting to size and putty.</t>
  </si>
  <si>
    <t>  l)	 Fly screening including cutting to size..</t>
  </si>
  <si>
    <t>  m) Preparing surfaces to receive finishes.</t>
  </si>
  <si>
    <t>  n)Painting, varnishing, polishing, oiling, and the like, to any area or width in any location including work in multicolor and cutting in edges and putty.</t>
  </si>
  <si>
    <t xml:space="preserve">BILL No. (07/3)                                   INTERNAL FINISHES   - CARPENTRY AND JOINERY WORKS  (SEC- 03)                                          </t>
  </si>
  <si>
    <t>CARPENTRY AND JOINERY WORKS</t>
  </si>
  <si>
    <r>
      <rPr>
        <b/>
        <sz val="10"/>
        <rFont val="Arial"/>
        <family val="2"/>
      </rPr>
      <t>Supply and Fix Wooden Doors 4.5 cm Thick single or double sashes. With (Frame)</t>
    </r>
    <r>
      <rPr>
        <sz val="10"/>
        <rFont val="Arial"/>
        <family val="2"/>
      </rPr>
      <t xml:space="preserve">. (4.5*3.5) cm hardwood (Zan) edging and (3.5*9.5) cm soft wood stile. Edge strip banding of width 4.5 mm. Formica over veneer on both sides, color for frames and Architrave . Door paneling to be soft wood 4.5*3.5 cm. each 4 cm., frames of hardwood (Swedish) 4.5cm thickness or galvanized steel sheet frame of 1.5mm thick for corridor doors (as per drawings), width according to the wall thickness’ and Allowance of 4 - 6 cm. thickness for plastering and tiling purposes, immersed in wood preservative before erection then embedded completely in sand - cement mortar and completely anchored as per specification. Architrave of Hardwood (Swedish)(4*1.2)cm, price to include ironmongery, kick plates of aluminum 20cm height from one side for main bath room &amp; kitchen doors, U shaped 10cm height from both sides at the bottom for internal bath room doors and at the bottom door stoppers, transparent fiber glass 6mm thick for both upper vision panel &amp; for vision panel inside door leaf, gaskets cylindrical Lock (Approved by Palestine Standards Institution), painting in three coats of oil paint in addition to primer coat, and insulation with accepted bitumen materials for the parts below tiles level of the wooden frame of toilets doors. Price includes also aluminum louvers of 50x60cm in the bottom for store doors under staircase. All as per Detailed Drawings, specification.  </t>
    </r>
  </si>
  <si>
    <t>For classrooms  with  galvanized frame  as per detailed drawings.</t>
  </si>
  <si>
    <t xml:space="preserve">For toilets with kick plates of aluminum sheet 2mm thick, 20cm height from one side for main bath room doors, and U shaped kick plates of aluminum sheet, 10cm height for bath room doors from both sides at the bottom of the internal doors. </t>
  </si>
  <si>
    <r>
      <t xml:space="preserve">a. </t>
    </r>
    <r>
      <rPr>
        <sz val="10"/>
        <rFont val="Arial"/>
        <family val="2"/>
      </rPr>
      <t>Doors type WD1 of struct. opening size (80×205) cm</t>
    </r>
  </si>
  <si>
    <r>
      <t xml:space="preserve">b. </t>
    </r>
    <r>
      <rPr>
        <sz val="10"/>
        <rFont val="Arial"/>
        <family val="2"/>
      </rPr>
      <t>Doors type WD2 of structural opening size (100×205) cm</t>
    </r>
  </si>
  <si>
    <r>
      <t xml:space="preserve">b. </t>
    </r>
    <r>
      <rPr>
        <sz val="10"/>
        <rFont val="Arial"/>
        <family val="2"/>
      </rPr>
      <t>Doors type WD2* of structural opening size (100×205) cm</t>
    </r>
  </si>
  <si>
    <r>
      <t xml:space="preserve">c. </t>
    </r>
    <r>
      <rPr>
        <sz val="10"/>
        <rFont val="Arial"/>
        <family val="2"/>
      </rPr>
      <t>Doors type WD3 of structural opening size (100×245) cm with upper fixed Glass</t>
    </r>
  </si>
  <si>
    <r>
      <t>c.</t>
    </r>
    <r>
      <rPr>
        <sz val="10"/>
        <rFont val="Arial"/>
        <family val="2"/>
      </rPr>
      <t xml:space="preserve"> Doors type WD3* of structural opening size (100×245) cm with upper fixed Glass</t>
    </r>
  </si>
  <si>
    <r>
      <t xml:space="preserve">e. </t>
    </r>
    <r>
      <rPr>
        <sz val="10"/>
        <rFont val="Arial"/>
        <family val="2"/>
      </rPr>
      <t>Doors type WD4 of structural opening size (468×245) cm consists of six accordion wooden  panels with all accessories needed, and include CNC patern on 16 mm MDF wood recessed 6mm.</t>
    </r>
  </si>
  <si>
    <r>
      <rPr>
        <b/>
        <sz val="10"/>
        <rFont val="Arial"/>
        <family val="2"/>
      </rPr>
      <t>Supply and install Bottom Wooden Kitchen Cabinet.</t>
    </r>
    <r>
      <rPr>
        <sz val="10"/>
        <rFont val="Arial"/>
        <family val="2"/>
      </rPr>
      <t xml:space="preserve"> Cabinet's Top shall be with granite 30mm thick with polished surface and seen edges. Cabinet Sides, Elevations, Partitions, Shelves and Drawers front-side shall be of 17-mm. thick panel wood, laminated internally with 0.5 mm. Thick Formica sheet, and with 0.8mm thick Formica sheet externally. The whole cabinet shall be framed with Hardwood (Zan) bands size (60*40) mm screwed to steel frame and covered with 0.8mm thick Formica sheet. Rear sides of cabinets and drawer's bottom shall be of 6 mm, thick Veneer covered internally with 0.5mm thick Formica sheet. Price to include cabinet terrazzo flooring (30 * 30 * 3) cm., and terrazzo skirting (30 * 10 * 1.5) cm., mortar &amp; fill, ironmongery, handles, two coats of lacquer paint over one primer coat and all the accessories as per drawings and Specifications.
SIZE:  Height (90) cm. Width (60) cm. </t>
    </r>
  </si>
  <si>
    <r>
      <t xml:space="preserve">a. </t>
    </r>
    <r>
      <rPr>
        <sz val="10"/>
        <rFont val="Arial"/>
        <family val="2"/>
      </rPr>
      <t>For Kitchen</t>
    </r>
  </si>
  <si>
    <r>
      <t xml:space="preserve">b. </t>
    </r>
    <r>
      <rPr>
        <sz val="10"/>
        <rFont val="Arial"/>
        <family val="2"/>
      </rPr>
      <t>Canteen benches</t>
    </r>
  </si>
  <si>
    <r>
      <t xml:space="preserve">c. </t>
    </r>
    <r>
      <rPr>
        <sz val="10"/>
        <rFont val="Arial"/>
        <family val="2"/>
      </rPr>
      <t>Canteen service bench without sink, 40cm width</t>
    </r>
  </si>
  <si>
    <r>
      <t xml:space="preserve">d. </t>
    </r>
    <r>
      <rPr>
        <sz val="10"/>
        <rFont val="Arial"/>
        <family val="2"/>
      </rPr>
      <t>Ditto as above, but for Preparation room benches using anti-acids Italic Marble.</t>
    </r>
  </si>
  <si>
    <r>
      <rPr>
        <b/>
        <sz val="10"/>
        <rFont val="Arial"/>
        <family val="2"/>
      </rPr>
      <t>Supply and install wall mounted factory-made magnetic white marker board (size not less than 120*350 cm) for class room</t>
    </r>
    <r>
      <rPr>
        <sz val="10"/>
        <rFont val="Arial"/>
        <family val="2"/>
      </rPr>
      <t xml:space="preserve"> with the following min-specifications; silver anodized elegant aluminum frame (19*25mm thick) and four strong rounded plastic (pvc) corners, and also with 5cm silver anodized aluminum try fixed through the profile which used for chalks, markers and duster and has pvc edges for safety. The writing surface coated with steel ceramic fixed by using automatic gluing machines to 11mm thick MDF wood covered automatically by aluminum foils. Price shall include two R.C. lintels (20*15 cm) to fix the board on. Reinforced with 4 Φ12 &amp; stirrup Φ 8 @20cm.  Around the perimeter of the board.</t>
    </r>
  </si>
  <si>
    <t>Ditto, but white marker board in:</t>
  </si>
  <si>
    <r>
      <t xml:space="preserve">b.  </t>
    </r>
    <r>
      <rPr>
        <sz val="10"/>
        <rFont val="Arial"/>
        <family val="2"/>
      </rPr>
      <t>Labs, &amp; Technology lab</t>
    </r>
  </si>
  <si>
    <r>
      <t xml:space="preserve">d. </t>
    </r>
    <r>
      <rPr>
        <sz val="10"/>
        <rFont val="Arial"/>
        <family val="2"/>
      </rPr>
      <t>Teachers room</t>
    </r>
  </si>
  <si>
    <r>
      <t xml:space="preserve">e. </t>
    </r>
    <r>
      <rPr>
        <sz val="10"/>
        <rFont val="Arial"/>
        <family val="2"/>
      </rPr>
      <t>Library if it needed</t>
    </r>
  </si>
  <si>
    <r>
      <rPr>
        <b/>
        <sz val="10"/>
        <rFont val="Arial"/>
        <family val="2"/>
      </rPr>
      <t>Supply and Install (at the rear wall of rooms) Cloth Hangers of 20cm width and 2.5cm thick, Swedish wood.</t>
    </r>
    <r>
      <rPr>
        <sz val="10"/>
        <rFont val="Arial"/>
        <family val="2"/>
      </rPr>
      <t xml:space="preserve"> (Lacquer two coats in addition to primer coat). Price to include metal hangers of approved quality and to be fixed to the base properly @ 30 cm. Intervals as per detailed drawings. For</t>
    </r>
  </si>
  <si>
    <r>
      <t xml:space="preserve">a. </t>
    </r>
    <r>
      <rPr>
        <sz val="10"/>
        <rFont val="Arial"/>
        <family val="2"/>
      </rPr>
      <t>Classrooms, &amp; Teachers Room</t>
    </r>
  </si>
  <si>
    <r>
      <t xml:space="preserve">b. </t>
    </r>
    <r>
      <rPr>
        <sz val="10"/>
        <rFont val="Arial"/>
        <family val="2"/>
      </rPr>
      <t>Chemesry lab</t>
    </r>
  </si>
  <si>
    <r>
      <t xml:space="preserve">c. </t>
    </r>
    <r>
      <rPr>
        <sz val="10"/>
        <rFont val="Arial"/>
        <family val="2"/>
      </rPr>
      <t>Multipurpose hall</t>
    </r>
  </si>
  <si>
    <r>
      <t xml:space="preserve">d. </t>
    </r>
    <r>
      <rPr>
        <sz val="10"/>
        <rFont val="Arial"/>
        <family val="2"/>
      </rPr>
      <t>Library</t>
    </r>
  </si>
  <si>
    <r>
      <t xml:space="preserve">e. </t>
    </r>
    <r>
      <rPr>
        <sz val="10"/>
        <rFont val="Arial"/>
        <family val="2"/>
      </rPr>
      <t>Principal &amp; Secretary</t>
    </r>
  </si>
  <si>
    <r>
      <t xml:space="preserve">f. </t>
    </r>
    <r>
      <rPr>
        <sz val="10"/>
        <rFont val="Arial"/>
        <family val="2"/>
      </rPr>
      <t>Technology lab</t>
    </r>
  </si>
  <si>
    <r>
      <t xml:space="preserve">g. </t>
    </r>
    <r>
      <rPr>
        <sz val="10"/>
        <rFont val="Arial"/>
        <family val="2"/>
      </rPr>
      <t>Social worker &amp; First aid</t>
    </r>
  </si>
  <si>
    <r>
      <rPr>
        <b/>
        <sz val="10"/>
        <rFont val="Arial"/>
        <family val="2"/>
      </rPr>
      <t>Supply and fix Wooden Protection Rail. 20*2.0cm</t>
    </r>
    <r>
      <rPr>
        <sz val="10"/>
        <rFont val="Arial"/>
        <family val="2"/>
      </rPr>
      <t>. of hardwood (Swedish) on height of 60 cm above finished floor level. Price to include fixing as per details and painting with one prime coat and two coats of lacquer paint. For.</t>
    </r>
  </si>
  <si>
    <r>
      <t>b.</t>
    </r>
    <r>
      <rPr>
        <sz val="10"/>
        <rFont val="Arial"/>
        <family val="2"/>
      </rPr>
      <t xml:space="preserve"> Chemestry lab</t>
    </r>
  </si>
  <si>
    <r>
      <t xml:space="preserve">c. </t>
    </r>
    <r>
      <rPr>
        <sz val="10"/>
        <rFont val="Arial"/>
        <family val="2"/>
      </rPr>
      <t>Principal &amp; Secretary &amp; Waiting</t>
    </r>
  </si>
  <si>
    <r>
      <t xml:space="preserve">d. </t>
    </r>
    <r>
      <rPr>
        <sz val="10"/>
        <rFont val="Arial"/>
        <family val="2"/>
      </rPr>
      <t>Technology lab</t>
    </r>
  </si>
  <si>
    <r>
      <t xml:space="preserve">e. </t>
    </r>
    <r>
      <rPr>
        <sz val="10"/>
        <rFont val="Arial"/>
        <family val="2"/>
      </rPr>
      <t>Social worker &amp; First aid</t>
    </r>
  </si>
  <si>
    <t xml:space="preserve">Supply and Fix Biology and chemestry Lab benches. The price include all necessary as per the specifications drawing details. All laboratory works to be conducted according to tender technical specifications and drawings which includes students and teacher benches, preparation room, fume hood, benches with all necessary mechanical fittings and locks  (See sheet AD 216 -220) </t>
  </si>
  <si>
    <t>7.07 Cont.</t>
  </si>
  <si>
    <t>a.Student bench (B1), as per (Detail  C  /AD 216 -217), consisting of:</t>
  </si>
  <si>
    <r>
      <t xml:space="preserve">· Octagonal Granite worktops 30 mm, with octagonal student boxes, size:1520 mm </t>
    </r>
    <r>
      <rPr>
        <b/>
        <sz val="10"/>
        <rFont val="Arial"/>
        <family val="2"/>
      </rPr>
      <t>(total long 3740mm)</t>
    </r>
  </si>
  <si>
    <t>· Octagonal under bench cabinets, three doors</t>
  </si>
  <si>
    <t>· Double Gas outlets</t>
  </si>
  <si>
    <t>· Central service cabinets</t>
  </si>
  <si>
    <t>·  White Porcellane, acid resistant sink, size: 406x305x203 mm</t>
  </si>
  <si>
    <t>·  Water mixers</t>
  </si>
  <si>
    <t>·  Electrical outlets</t>
  </si>
  <si>
    <t>b.Teacher bench (B2), as per (Detail  A  /AD-218), consisting of:</t>
  </si>
  <si>
    <t>· Granite worktop 30 mm, size: 2900x750 mm</t>
  </si>
  <si>
    <t>· White Porcellane, acid resistant sinks, size: 457x381x203 mm</t>
  </si>
  <si>
    <t>· Water mixers</t>
  </si>
  <si>
    <t>· Double gas outlets</t>
  </si>
  <si>
    <t>· Double electrical outlets</t>
  </si>
  <si>
    <t>· Under bench cabinets</t>
  </si>
  <si>
    <t>· Front, side and knee spaces filler panels</t>
  </si>
  <si>
    <t>· First aid cabinet</t>
  </si>
  <si>
    <t>c. Bench (B4), as per (Detail  A  /AD-220), consist of:</t>
  </si>
  <si>
    <t>· Granite worktop 30 mm, size: 1070x600 mm</t>
  </si>
  <si>
    <t>d. Wall bench (B5), as per (Detail  G  /AD-219), consisting of:</t>
  </si>
  <si>
    <t>· Granite worktop 30 mm, size: 3150x750 mm</t>
  </si>
  <si>
    <t>· White Porcellane, acid resistant sink, size: 457x381x203 mm</t>
  </si>
  <si>
    <t>· pegboards</t>
  </si>
  <si>
    <t>· Poly tray Units</t>
  </si>
  <si>
    <t>· Filler panels</t>
  </si>
  <si>
    <t>· Fume hood</t>
  </si>
  <si>
    <t>· Wall cabinets</t>
  </si>
  <si>
    <r>
      <rPr>
        <b/>
        <sz val="10"/>
        <rFont val="Arial"/>
        <family val="2"/>
      </rPr>
      <t>Supply and Fix Wooden Hanging (book) Shelves for Classrooms</t>
    </r>
    <r>
      <rPr>
        <sz val="10"/>
        <rFont val="Arial"/>
        <family val="2"/>
      </rPr>
      <t xml:space="preserve"> and where required (240w*30d*60h cm).  Shelves, sashes and partitions 17mm.  thick of plywood covered on both sides and seen edges with (0.5 mm and. 0.8mm.) thick Formica sheets internally and externally respectively Rear sides of cabinets shall be of 6mm, thick veneer covered internally with 0.5mm thick Formica sheet Price to include concrete hollow block, concrete works, galvanized steel supports and all needed works.see AD -211.</t>
    </r>
  </si>
  <si>
    <t>Supply and install pin wood board, as shown on drawings.</t>
  </si>
  <si>
    <t>1- size 120cm high x 90cm width. See AD 215, for:</t>
  </si>
  <si>
    <r>
      <t xml:space="preserve">b. </t>
    </r>
    <r>
      <rPr>
        <sz val="10"/>
        <rFont val="Arial"/>
        <family val="2"/>
      </rPr>
      <t>Secretary</t>
    </r>
  </si>
  <si>
    <r>
      <t xml:space="preserve">c. </t>
    </r>
    <r>
      <rPr>
        <sz val="10"/>
        <rFont val="Arial"/>
        <family val="2"/>
      </rPr>
      <t>Technology lab.</t>
    </r>
  </si>
  <si>
    <r>
      <t xml:space="preserve">e. </t>
    </r>
    <r>
      <rPr>
        <sz val="10"/>
        <rFont val="Arial"/>
        <family val="2"/>
      </rPr>
      <t>Labs</t>
    </r>
  </si>
  <si>
    <t>2- size 120cm high x 240cm width. See D, for:</t>
  </si>
  <si>
    <r>
      <rPr>
        <b/>
        <sz val="10"/>
        <rFont val="Arial"/>
        <family val="2"/>
      </rPr>
      <t>a. Supply and fix corridor seats,</t>
    </r>
    <r>
      <rPr>
        <sz val="10"/>
        <rFont val="Arial"/>
        <family val="2"/>
      </rPr>
      <t xml:space="preserve"> 4 plastic chairs with steel support tubes painted with three coats oil paint as per specifications, shop drawings and samples to be approved before proceeding with work
</t>
    </r>
  </si>
  <si>
    <t>7.11 cont</t>
  </si>
  <si>
    <r>
      <rPr>
        <b/>
        <sz val="10"/>
        <rFont val="Arial"/>
        <family val="2"/>
      </rPr>
      <t>b. Supply and install student seat</t>
    </r>
    <r>
      <rPr>
        <sz val="10"/>
        <rFont val="Arial"/>
        <family val="2"/>
      </rPr>
      <t xml:space="preserve"> consisting of (40x20x3mm) steel tube for horizontal and vertical framing painted with hammer finish over one coat primer fixed on the floor tile by metal angel of (30*30*3mm) three number (200*9*3)cm hard wood (Swedish)  fixed horizontal on the tope of the steel framing by screw with rondela (200*20*2)cm thick hard wood rail screw to the wall behind the seat at 60 cm at 48 cm high from F.F.L steel ring Basket of dia/20/30cm of 3mm thick welded to the seat and  painted with hammer finish over one coat primer (duco) as pre specification. And for wood will be painted with wood stain color (water base) then apply one coat top sanding sealer then two coat of top clear lacquer all as per specification. See AD  210.</t>
    </r>
  </si>
  <si>
    <r>
      <rPr>
        <b/>
        <sz val="10"/>
        <rFont val="Arial"/>
        <family val="2"/>
      </rPr>
      <t>c. Ditto as (b), but for student external steel seats</t>
    </r>
    <r>
      <rPr>
        <sz val="10"/>
        <rFont val="Arial"/>
        <family val="2"/>
      </rPr>
      <t xml:space="preserve"> as per (D /AD 816-818 ). The price includes (50x25) cm metal tube fixed on the steel framing fixed vertically to the seat by screw with rondela., the seats nearby walls  shoud be fixxed to the wall as details and the stand alone seats sould have steel legs fixxed with ground.</t>
    </r>
  </si>
  <si>
    <r>
      <rPr>
        <b/>
        <sz val="10"/>
        <rFont val="Arial"/>
        <family val="2"/>
      </rPr>
      <t>Supply and assemble removable stage consist of two parts,</t>
    </r>
    <r>
      <rPr>
        <sz val="10"/>
        <rFont val="Arial"/>
        <family val="2"/>
      </rPr>
      <t xml:space="preserve"> each one consists of two wooden panels, each panel is made of two layers of play wood and each layer is 2 cm thick. The panel is fixed on frames and legs on steel tubes of 50/25 mm and minimum 3 mm thick with bracing of of steel tubes 40/20 mm. movable metal plates 5 mm thick and metal wheels are attached to the legs. Price includes all accessories, hammer finish painting and whatever needed to fulfill the requirements as per drawings, dimensions, specifications.see AD 206</t>
    </r>
  </si>
  <si>
    <r>
      <rPr>
        <b/>
        <sz val="10"/>
        <rFont val="Arial"/>
        <family val="2"/>
      </rPr>
      <t xml:space="preserve">Supply and Fix Wooden Cubboards for Classrooms.    </t>
    </r>
    <r>
      <rPr>
        <sz val="10"/>
        <rFont val="Arial"/>
        <family val="2"/>
      </rPr>
      <t xml:space="preserve">
(92w*30d*245h cm). Shelves, sashes and partitions 17mm.thick of plywood covered on both sides and seen edges with (0.5 mm and. 0.8mm.) thick Formica sheets internally and externally respectively. Rear sides of cabinets shall be of 6mm, thick veneer covered internally with 0.5mm thick Formica sheet.</t>
    </r>
    <r>
      <rPr>
        <b/>
        <sz val="10"/>
        <rFont val="Arial"/>
        <family val="2"/>
      </rPr>
      <t xml:space="preserve"> Price to include arabesque cupboards panels with rock wool layer and all needed, refer to detail AD 212.</t>
    </r>
  </si>
  <si>
    <r>
      <rPr>
        <b/>
        <sz val="10"/>
        <rFont val="Arial"/>
        <family val="2"/>
      </rPr>
      <t>a. Supply and Fix Tech / STEM Lab Benches, shelves, sashes, and partitions 17 mm thick of plywood</t>
    </r>
    <r>
      <rPr>
        <sz val="10"/>
        <rFont val="Arial"/>
        <family val="2"/>
      </rPr>
      <t xml:space="preserve"> covered on both sides and seen edges with (0.50 mm and 0.8 mm) thick Formica sheets internally and externally respectively, and all the accessories as per drawings and specifications. Price to include all electrical connections and   sockets required as per drawings and details.</t>
    </r>
  </si>
  <si>
    <r>
      <t xml:space="preserve">b. </t>
    </r>
    <r>
      <rPr>
        <sz val="10"/>
        <rFont val="Arial"/>
        <family val="2"/>
      </rPr>
      <t>Teacher bench size (200x70x85 cm), refer to detail AD 221</t>
    </r>
  </si>
  <si>
    <r>
      <t xml:space="preserve">c. </t>
    </r>
    <r>
      <rPr>
        <sz val="10"/>
        <rFont val="Arial"/>
        <family val="2"/>
      </rPr>
      <t>Student bench size (160x160x85 cm), refer to detail AD222</t>
    </r>
  </si>
  <si>
    <r>
      <t xml:space="preserve">d. </t>
    </r>
    <r>
      <rPr>
        <sz val="10"/>
        <rFont val="Arial"/>
        <family val="2"/>
      </rPr>
      <t>Shelves size (195x40x235 cm), refer to detail, AD223</t>
    </r>
  </si>
  <si>
    <t>Supply, install, test, and commission an interactive ultra-short throw projector system, complete with all accessories, cabling, software, training, and warranty, as specified below:</t>
  </si>
  <si>
    <r>
      <rPr>
        <u/>
        <sz val="10"/>
        <rFont val="Arial"/>
        <family val="2"/>
      </rPr>
      <t>Projection System</t>
    </r>
    <r>
      <rPr>
        <sz val="10"/>
        <rFont val="Arial"/>
        <family val="2"/>
      </rPr>
      <t xml:space="preserve">
Type: Ultra-short throw interactive projector
Brightness: ≥ 3200 ANSI lumens
Native Resolution: WXGA (1280 × 800)
Aspect Ratio: 16:10
Contrast Ratio: ≥ 10,000:1</t>
    </r>
  </si>
  <si>
    <r>
      <rPr>
        <u/>
        <sz val="10"/>
        <rFont val="Arial"/>
        <family val="2"/>
      </rPr>
      <t>Lamp / Light Source</t>
    </r>
    <r>
      <rPr>
        <sz val="10"/>
        <rFont val="Arial"/>
        <family val="2"/>
      </rPr>
      <t xml:space="preserve">
Lamp power: approx. 190 W
Lamp life: ≥ 6000 hours (standard mode)</t>
    </r>
  </si>
  <si>
    <r>
      <rPr>
        <u/>
        <sz val="10"/>
        <rFont val="Arial"/>
        <family val="2"/>
      </rPr>
      <t>Audio</t>
    </r>
    <r>
      <rPr>
        <sz val="10"/>
        <rFont val="Arial"/>
        <family val="2"/>
      </rPr>
      <t xml:space="preserve">
Built-in speaker: minimum 16 W</t>
    </r>
  </si>
  <si>
    <r>
      <rPr>
        <u/>
        <sz val="10"/>
        <rFont val="Arial"/>
        <family val="2"/>
      </rPr>
      <t xml:space="preserve">Connectivity: </t>
    </r>
    <r>
      <rPr>
        <sz val="10"/>
        <rFont val="Arial"/>
        <family val="2"/>
      </rPr>
      <t>The projector shall include at minimum:
HDMI input
USB 2.0 Type A and Type B
VGA input (minimum 2 ports)
VGA output
Audio input (stereo mini jack)
Audio output
Microphone input
Ethernet port (10/100 Base-T)
Wireless LAN support (internal or external adapter)</t>
    </r>
  </si>
  <si>
    <r>
      <rPr>
        <u/>
        <sz val="10"/>
        <rFont val="Arial"/>
        <family val="2"/>
      </rPr>
      <t>Interactive Features</t>
    </r>
    <r>
      <rPr>
        <sz val="10"/>
        <rFont val="Arial"/>
        <family val="2"/>
      </rPr>
      <t xml:space="preserve">
Multi-touch capability: minimum 4 users simultaneously
Supports interactive pens (minimum 2 pens included)
Auto-calibration function
Multi-screen support</t>
    </r>
  </si>
  <si>
    <r>
      <rPr>
        <u/>
        <sz val="10"/>
        <rFont val="Arial"/>
        <family val="2"/>
      </rPr>
      <t>Software Requirements,</t>
    </r>
    <r>
      <rPr>
        <sz val="10"/>
        <rFont val="Arial"/>
        <family val="2"/>
      </rPr>
      <t xml:space="preserve"> Interactive software shall be compatible with:
Windows 7 / 8.1 / 10 or later
Support Arabic language interface
Include: Lesson creation tools and Pre-installed classroom lesson examples</t>
    </r>
  </si>
  <si>
    <r>
      <rPr>
        <u/>
        <sz val="10"/>
        <rFont val="Arial"/>
        <family val="2"/>
      </rPr>
      <t>Accessories (Included)</t>
    </r>
    <r>
      <rPr>
        <sz val="10"/>
        <rFont val="Arial"/>
        <family val="2"/>
      </rPr>
      <t xml:space="preserve">
2 × interactive pens
Wall mounting bracket (complete set)
Remote control
Power cable
HDMI cable
USB cable
VGA cable (D-sub 15-pin, minimum 1.8 m)
Video cable (as required)
HDMI converter (if required)
PVC trunking for cable management (up to 10 m)</t>
    </r>
  </si>
  <si>
    <t>Price include complete installation, testing, and commissioning, including all required electrical and signal connections, proper cable routing and fixing without the use of PVC trunking, in addition, shall provide a minimum of 4 hours training session for teachers on device operation, interactive software usage, and basic troubleshooting. Warranty shall cover project unit with minimum 3 years and a minimum of 1 year warranty on lamp or manufacturer standard (whichuever is longer). The product shall be brand-neutral and comply with the above performance specifications. Supplier shall submit technical datasheet and compliance statement and user manual for Engineer approval prior to installation.</t>
  </si>
  <si>
    <t xml:space="preserve">Preamble. </t>
  </si>
  <si>
    <t>1. Steel &amp; Aluminum works shall be measured in number, Meter run, lump sum, and meter square for structural opening (as mentioned in each related item).</t>
  </si>
  <si>
    <t xml:space="preserve"> 2. Rates for metalwork shall include for:</t>
  </si>
  <si>
    <t xml:space="preserve">price include blowdoor test  for windows air tightness , field test or manufactural test , done by specialist approved lab, </t>
  </si>
  <si>
    <t>-   Drilling, counter sinking, screwing, bolting and riveting.</t>
  </si>
  <si>
    <t>-   Lugs, plugs, holdfasts and the like.</t>
  </si>
  <si>
    <t>-   Gaskets, sashes, double weather strips and external and internal silicon filling around frames.</t>
  </si>
  <si>
    <r>
      <t>3. Fixed Rubber used for connection of frames in Any Corners, Also in four sides of architrave.</t>
    </r>
    <r>
      <rPr>
        <sz val="10"/>
        <rFont val="Calibri"/>
        <family val="2"/>
      </rPr>
      <t>--</t>
    </r>
  </si>
  <si>
    <t xml:space="preserve">4. Ironmongery including cylinders, cylindrical locks (wally or equivalent), stoppers, handles, temporarily fixing, re-fixing, oiling and adjusting. </t>
  </si>
  <si>
    <t xml:space="preserve">5.Providing three keys for each lock and padlock including tagging and a master key for all doors. </t>
  </si>
  <si>
    <t>6. Hardware including cramps, dowels and the like.</t>
  </si>
  <si>
    <r>
      <t xml:space="preserve">7. Glass and glazing to be </t>
    </r>
    <r>
      <rPr>
        <b/>
        <sz val="10"/>
        <rFont val="Arial"/>
        <family val="2"/>
      </rPr>
      <t>for all external windows</t>
    </r>
    <r>
      <rPr>
        <sz val="10"/>
        <rFont val="Arial"/>
        <family val="2"/>
      </rPr>
      <t xml:space="preserve">  </t>
    </r>
    <r>
      <rPr>
        <b/>
        <sz val="10"/>
        <rFont val="Arial"/>
        <family val="2"/>
      </rPr>
      <t>double of tempered glass (6 mm external stopray vision 72 T pos.2  +12 air +8.38mm laminated glass internaly ) the glass should acheive mimimum specification of U-value 1.3 SHGC .37 VT 0.7</t>
    </r>
    <r>
      <rPr>
        <sz val="10"/>
        <rFont val="Arial"/>
        <family val="2"/>
      </rPr>
      <t xml:space="preserve"> and for </t>
    </r>
    <r>
      <rPr>
        <b/>
        <sz val="10"/>
        <rFont val="Arial"/>
        <family val="2"/>
      </rPr>
      <t>internal windows 8.38mm thick</t>
    </r>
    <r>
      <rPr>
        <sz val="10"/>
        <rFont val="Arial"/>
        <family val="2"/>
      </rPr>
      <t xml:space="preserve"> </t>
    </r>
    <r>
      <rPr>
        <b/>
        <sz val="10"/>
        <rFont val="Arial"/>
        <family val="2"/>
      </rPr>
      <t>tempered laminated glass (4+0.38+4mm)</t>
    </r>
    <r>
      <rPr>
        <sz val="10"/>
        <rFont val="Arial"/>
        <family val="2"/>
      </rPr>
      <t xml:space="preserve"> , with color as per color scheme, including cutting to size, putty and rubber with “U “ shape.</t>
    </r>
  </si>
  <si>
    <t>-   Preparing surfaces for and painting one coat of primer before fixing.</t>
  </si>
  <si>
    <t>-   Sealing and Painting to any area or width in any location including work in multicolor and cutting in edges.</t>
  </si>
  <si>
    <t>-   All other accessories and incidentals required executing the work.</t>
  </si>
  <si>
    <t>8. Rates shall include also providing, mounting and fixing in place “School Title” of metal Prominent letters (black hammer paint), of 50 cm height. The contractor to provide shop drawing for the letter shape, size, and distribution within the supposed space shown in elevation.</t>
  </si>
  <si>
    <t xml:space="preserve">BILL No. (08/3)                                     INTERNAL FINISHES   - STEEL AND ALUMINUM  WORKS  (SEC- 03) </t>
  </si>
  <si>
    <t>STEEL AND ALUMINUM WORKS</t>
  </si>
  <si>
    <t xml:space="preserve">Supply, install and operate high quality colored Aluminum  Windows with the profiles as specified, </t>
  </si>
  <si>
    <t xml:space="preserve">     </t>
  </si>
  <si>
    <r>
      <rPr>
        <b/>
        <sz val="10"/>
        <rFont val="Arial"/>
        <family val="2"/>
      </rPr>
      <t>1. System Section 54000</t>
    </r>
    <r>
      <rPr>
        <sz val="10"/>
        <rFont val="Arial"/>
        <family val="2"/>
      </rPr>
      <t xml:space="preserve"> </t>
    </r>
    <r>
      <rPr>
        <b/>
        <sz val="10"/>
        <rFont val="Arial"/>
        <family val="2"/>
      </rPr>
      <t xml:space="preserve">or equal thermal break </t>
    </r>
    <r>
      <rPr>
        <sz val="10"/>
        <rFont val="Arial"/>
        <family val="2"/>
      </rPr>
      <t xml:space="preserve">with turn and tillt panels and fixed panels as shown in the drawings, including fly screen mesh, with protective electrostatic applied polyester powder paint of 70-80 microns. Color as per color scheme approved by the Engineer, with </t>
    </r>
    <r>
      <rPr>
        <b/>
        <sz val="10"/>
        <rFont val="Arial"/>
        <family val="2"/>
      </rPr>
      <t xml:space="preserve"> double of tempered glass (6 mm external stopray vision 72 T pos.2  +12 air +8.38mm laminated glass internaly) the glass should acheive mimimum specification of U-value 1.3 SHGC .37 VT 0.7</t>
    </r>
    <r>
      <rPr>
        <sz val="10"/>
        <rFont val="Arial"/>
        <family val="2"/>
      </rPr>
      <t>. float glazing and all other accessories and fittings to complete works as per drawings and specifications.</t>
    </r>
  </si>
  <si>
    <r>
      <t xml:space="preserve">a. </t>
    </r>
    <r>
      <rPr>
        <sz val="10"/>
        <rFont val="Arial"/>
        <family val="2"/>
      </rPr>
      <t>Window type W1</t>
    </r>
  </si>
  <si>
    <t>M.S</t>
  </si>
  <si>
    <r>
      <t xml:space="preserve">b. </t>
    </r>
    <r>
      <rPr>
        <sz val="10"/>
        <rFont val="Arial"/>
        <family val="2"/>
      </rPr>
      <t>Window type W2</t>
    </r>
  </si>
  <si>
    <r>
      <t xml:space="preserve">c. </t>
    </r>
    <r>
      <rPr>
        <sz val="10"/>
        <rFont val="Arial"/>
        <family val="2"/>
      </rPr>
      <t>Window type W3</t>
    </r>
  </si>
  <si>
    <r>
      <t xml:space="preserve">d. </t>
    </r>
    <r>
      <rPr>
        <sz val="10"/>
        <rFont val="Arial"/>
        <family val="2"/>
      </rPr>
      <t>Window type W4</t>
    </r>
  </si>
  <si>
    <r>
      <t xml:space="preserve">e. </t>
    </r>
    <r>
      <rPr>
        <sz val="10"/>
        <rFont val="Arial"/>
        <family val="2"/>
      </rPr>
      <t>Window type W5</t>
    </r>
  </si>
  <si>
    <r>
      <t xml:space="preserve">f. </t>
    </r>
    <r>
      <rPr>
        <sz val="10"/>
        <rFont val="Arial"/>
        <family val="2"/>
      </rPr>
      <t>Window type W5*</t>
    </r>
  </si>
  <si>
    <r>
      <t xml:space="preserve">g. </t>
    </r>
    <r>
      <rPr>
        <sz val="10"/>
        <rFont val="Arial"/>
        <family val="2"/>
      </rPr>
      <t>Window type W6</t>
    </r>
  </si>
  <si>
    <r>
      <t xml:space="preserve">h. </t>
    </r>
    <r>
      <rPr>
        <sz val="10"/>
        <rFont val="Arial"/>
        <family val="2"/>
      </rPr>
      <t>Window type W7</t>
    </r>
  </si>
  <si>
    <r>
      <t xml:space="preserve">i. </t>
    </r>
    <r>
      <rPr>
        <sz val="10"/>
        <rFont val="Arial"/>
        <family val="2"/>
      </rPr>
      <t>Window type W10</t>
    </r>
  </si>
  <si>
    <r>
      <t xml:space="preserve">j. </t>
    </r>
    <r>
      <rPr>
        <sz val="10"/>
        <rFont val="Arial"/>
        <family val="2"/>
      </rPr>
      <t>Window type W11</t>
    </r>
  </si>
  <si>
    <r>
      <t xml:space="preserve">k. </t>
    </r>
    <r>
      <rPr>
        <sz val="10"/>
        <rFont val="Arial"/>
        <family val="2"/>
      </rPr>
      <t>Window type W13</t>
    </r>
  </si>
  <si>
    <r>
      <t xml:space="preserve">l. </t>
    </r>
    <r>
      <rPr>
        <sz val="10"/>
        <rFont val="Arial"/>
        <family val="2"/>
      </rPr>
      <t>Window type W13*</t>
    </r>
  </si>
  <si>
    <r>
      <t xml:space="preserve">2- Ditto, </t>
    </r>
    <r>
      <rPr>
        <sz val="10"/>
        <rFont val="Arial"/>
        <family val="2"/>
      </rPr>
      <t>as above  motoraized window tillt movement  with all accessories, motor, electrical works , and all needed to complete the job.</t>
    </r>
  </si>
  <si>
    <r>
      <t xml:space="preserve">a. </t>
    </r>
    <r>
      <rPr>
        <sz val="10"/>
        <rFont val="Arial"/>
        <family val="2"/>
      </rPr>
      <t>Window type W17</t>
    </r>
  </si>
  <si>
    <r>
      <rPr>
        <b/>
        <sz val="10"/>
        <rFont val="Arial"/>
        <family val="2"/>
      </rPr>
      <t>3- Two paths aluminum internal windows Type 7700</t>
    </r>
    <r>
      <rPr>
        <sz val="10"/>
        <rFont val="Arial"/>
        <family val="2"/>
      </rPr>
      <t xml:space="preserve">  with protective electrostatic applied polyester powder paint of 70-80 microns. In color as per color scheme approved by the Engineerwithout wired mesh (fly screen). (laminated tempered glass 4+laminated+4mm), for:</t>
    </r>
  </si>
  <si>
    <r>
      <t xml:space="preserve">a. </t>
    </r>
    <r>
      <rPr>
        <sz val="10"/>
        <rFont val="Arial"/>
        <family val="2"/>
      </rPr>
      <t>Window type W14</t>
    </r>
  </si>
  <si>
    <r>
      <t xml:space="preserve">b. </t>
    </r>
    <r>
      <rPr>
        <sz val="10"/>
        <rFont val="Arial"/>
        <family val="2"/>
      </rPr>
      <t>Window type W15</t>
    </r>
  </si>
  <si>
    <r>
      <rPr>
        <b/>
        <sz val="10"/>
        <rFont val="Arial"/>
        <family val="2"/>
      </rPr>
      <t>4-Three paths aluminum external  windows Type 7700</t>
    </r>
    <r>
      <rPr>
        <sz val="10"/>
        <rFont val="Arial"/>
        <family val="2"/>
      </rPr>
      <t xml:space="preserve"> with protective electrostatic applied polyester powder paint of 70-80 microns. In color as per color scheme approved by the Engineer with wired mesh (fly screen). double of tempered glass (6 mm external stopray vision 72 T pos.2  +12 air +8.38mm laminated glass internaly ) the glass should acheive mimimum specification of U-value 1.3 SHGC .37 VT 0.7</t>
    </r>
  </si>
  <si>
    <r>
      <t xml:space="preserve">c. </t>
    </r>
    <r>
      <rPr>
        <sz val="10"/>
        <rFont val="Arial"/>
        <family val="2"/>
      </rPr>
      <t>Window type W16</t>
    </r>
  </si>
  <si>
    <t xml:space="preserve">TOTAL </t>
  </si>
  <si>
    <r>
      <rPr>
        <b/>
        <sz val="10"/>
        <rFont val="Arial"/>
        <family val="2"/>
      </rPr>
      <t>Supply and Install Colored Aluminum with protective electrostatic applied polyester powder paint of 70-80 microns. In color as per color scheme approved by the Engineer, fixed Window  of System section  2200 or equal including  tilt openings of system 4500, double tempered glass (6 mm external stopray vision 72 T pos.2  +12+8mm laminated glass internaly ) the glass should acheive mimimum specification of U-value 1.3 SHGC .37 VT 0.7</t>
    </r>
    <r>
      <rPr>
        <sz val="10"/>
        <rFont val="Arial"/>
        <family val="2"/>
      </rPr>
      <t xml:space="preserve"> for Staircases, corridors and entrances with movable tilt windows at the landings in accordance with detailed drawings.  Price should include fixation, accessories, full puty of silicon around the  window.
</t>
    </r>
  </si>
  <si>
    <r>
      <t xml:space="preserve">a. </t>
    </r>
    <r>
      <rPr>
        <sz val="10"/>
        <rFont val="Arial"/>
        <family val="2"/>
      </rPr>
      <t>Windows type W8, W8*, W9, W9*, W12</t>
    </r>
  </si>
  <si>
    <r>
      <t xml:space="preserve">b. </t>
    </r>
    <r>
      <rPr>
        <sz val="10"/>
        <rFont val="Arial"/>
        <family val="2"/>
      </rPr>
      <t>Doors type AD6 size (200x245cm ) for entrances</t>
    </r>
  </si>
  <si>
    <r>
      <t xml:space="preserve">c. </t>
    </r>
    <r>
      <rPr>
        <sz val="10"/>
        <rFont val="Arial"/>
        <family val="2"/>
      </rPr>
      <t>Doors type AD7 size (222x245cm ) Exit to Terrace</t>
    </r>
  </si>
  <si>
    <r>
      <t xml:space="preserve">d. </t>
    </r>
    <r>
      <rPr>
        <sz val="10"/>
        <rFont val="Arial"/>
        <family val="2"/>
      </rPr>
      <t>Doors type AD8 size (225x245cm ) Exit to the Roof at 2nd Floor</t>
    </r>
  </si>
  <si>
    <r>
      <rPr>
        <b/>
        <sz val="10"/>
        <rFont val="Arial"/>
        <family val="2"/>
      </rPr>
      <t>Supply and Fix Balustrades of Seamless Steel</t>
    </r>
    <r>
      <rPr>
        <sz val="10"/>
        <rFont val="Arial"/>
        <family val="2"/>
      </rPr>
      <t>, cylindrical, and solid profiles, as per Detailed Drawing. Price includes Fixing complete, oil paint three coats in addition to primer coat</t>
    </r>
  </si>
  <si>
    <r>
      <rPr>
        <b/>
        <sz val="10"/>
        <rFont val="Arial"/>
        <family val="2"/>
      </rPr>
      <t xml:space="preserve">a. Stairs </t>
    </r>
    <r>
      <rPr>
        <sz val="10"/>
        <rFont val="Arial"/>
        <family val="2"/>
      </rPr>
      <t>BALUSTRADE</t>
    </r>
    <r>
      <rPr>
        <b/>
        <sz val="10"/>
        <rFont val="Arial"/>
        <family val="2"/>
      </rPr>
      <t xml:space="preserve"> of 60x40x4mm hollow steel profile</t>
    </r>
    <r>
      <rPr>
        <sz val="10"/>
        <rFont val="Arial"/>
        <family val="2"/>
      </rPr>
      <t xml:space="preserve"> and 14x14mm square section or Stairs Handrails of 1.5" dia. steel pipe and 14mm dia. vertical pipe. Price to include Fixing complete, oil paint three coats in addition to primer coat. (Seen Height 100 cm.)</t>
    </r>
  </si>
  <si>
    <r>
      <t xml:space="preserve">c. Grab bars for staircase of 1.5" Diam. </t>
    </r>
    <r>
      <rPr>
        <sz val="10"/>
        <rFont val="Arial"/>
        <family val="2"/>
      </rPr>
      <t>seamless steel pipes, parallel and fixed to walls. (Seen Height 100 cm.)</t>
    </r>
  </si>
  <si>
    <r>
      <t xml:space="preserve">d. Handicapped Ramps Handrails of 38mm steel pipes.    </t>
    </r>
    <r>
      <rPr>
        <sz val="10"/>
        <rFont val="Arial"/>
        <family val="2"/>
      </rPr>
      <t>Price to include Fixing complete, oil paint three coats in addition to primer coat. Note: all layers for handrail shall be measured as one unit.</t>
    </r>
  </si>
  <si>
    <r>
      <t xml:space="preserve">e. </t>
    </r>
    <r>
      <rPr>
        <sz val="10"/>
        <rFont val="Arial"/>
        <family val="2"/>
      </rPr>
      <t>Handrail for Canteen as per drawings (AD 901)</t>
    </r>
  </si>
  <si>
    <r>
      <t xml:space="preserve">f. </t>
    </r>
    <r>
      <rPr>
        <sz val="10"/>
        <rFont val="Arial"/>
        <family val="2"/>
      </rPr>
      <t>External handrail as per drawings (AD 823)</t>
    </r>
  </si>
  <si>
    <r>
      <t xml:space="preserve">Supply and Fix Steel Doors with transparent 10.1 mm tembered laminated glass, and with Lazer macine CNC </t>
    </r>
    <r>
      <rPr>
        <sz val="10"/>
        <rFont val="Arial"/>
        <family val="2"/>
      </rPr>
      <t>on 5 mm steel plate  for School Entrances as per drawings, Price to include frame, fixing completely, ironmongery, cylinders, and cylindrical locks handles (Approved by Palestine Standards Institution). transparent fiber glass 6mm thick, gaskets, oil Paint in three coats in addition to two primer coats, price to include frame.</t>
    </r>
  </si>
  <si>
    <r>
      <t xml:space="preserve">a. </t>
    </r>
    <r>
      <rPr>
        <sz val="10"/>
        <rFont val="Arial"/>
        <family val="2"/>
      </rPr>
      <t>structural opening size (163 x 245) cm  two leafes steel door type MD5 with uper fixed glass window</t>
    </r>
  </si>
  <si>
    <r>
      <rPr>
        <b/>
        <sz val="10"/>
        <rFont val="Arial"/>
        <family val="2"/>
      </rPr>
      <t xml:space="preserve">Supply and fix high quality Multi Lock steel doors 5cm thick </t>
    </r>
    <r>
      <rPr>
        <sz val="10"/>
        <rFont val="Arial"/>
        <family val="2"/>
      </rPr>
      <t>consists of two layers of  steel sheets 1.25mm thick , between them  3m.m U stiffeners at 25cm (35X20X2) mm metallic stick. The Price includes window vision on the leaf size 20cm width and 100cm hight made of polycarbonate 6mm. the upper part fixed glass 6mm, will be fixed on the steel frame .</t>
    </r>
  </si>
  <si>
    <t>Price to include 1.5mm. thick galvanized steel frame fixing complete, Ironmongery, original cylindrical mul-t- locks handles (or equal),price also include supply and install of adjustment part in the lower part, rubber around the panel,brush , wool rock or polyethiline filling,   thermal painted three coats ral paint 60 micron (color as engineer directions) in addition to two primer coats and all needed to complete work as per drawing:</t>
  </si>
  <si>
    <r>
      <t xml:space="preserve">a. </t>
    </r>
    <r>
      <rPr>
        <sz val="10"/>
        <rFont val="Arial"/>
        <family val="2"/>
      </rPr>
      <t>Door type MD4 size (100X245) cm</t>
    </r>
  </si>
  <si>
    <r>
      <rPr>
        <b/>
        <sz val="10"/>
        <rFont val="Arial"/>
        <family val="2"/>
      </rPr>
      <t>Supply and installation Fire Rated Door and smoke rated 120 min  of a multi-locking steel door as an emergency exit</t>
    </r>
    <r>
      <rPr>
        <sz val="10"/>
        <rFont val="Arial"/>
        <family val="2"/>
      </rPr>
      <t>,</t>
    </r>
    <r>
      <rPr>
        <b/>
        <sz val="10"/>
        <rFont val="Arial"/>
        <family val="2"/>
      </rPr>
      <t>with UL certificate with serial number,</t>
    </r>
    <r>
      <rPr>
        <sz val="10"/>
        <rFont val="Arial"/>
        <family val="2"/>
      </rPr>
      <t xml:space="preserve"> sealed with a UL seal, with a push lever to open the door from the inside, made of two layers of galvanized metal, filled with rock wool panels with a density of 120 kg/m3 between the two layers of sheet metal.resistant to rust, reinforced from the inside with steel columns (Z-SECTION) every 10 cm, insulated from the inside with rock wool, and provided with Push Bar handle and a (SUPERLOCK 6000) seal.In addition to a peephole, the door closes on all four sides with ten 14mm thick steel locks, with five copies of keys that can only be duplicated using a special card. It is equipped with a 2mm thick galvanized metal frame that runs the entire width of the existing wall, surrounded by a rubber frame that fits over the frame. The price includes a widow vision </t>
    </r>
    <r>
      <rPr>
        <sz val="10"/>
        <rFont val="Calibri"/>
        <family val="2"/>
      </rPr>
      <t>Ø</t>
    </r>
    <r>
      <rPr>
        <sz val="10"/>
        <rFont val="Arial"/>
        <family val="2"/>
      </rPr>
      <t xml:space="preserve">30cm  fire resitance 6 mmthick, the panel will be paint by two layer of gray thermal paint, </t>
    </r>
  </si>
  <si>
    <r>
      <t xml:space="preserve">a. </t>
    </r>
    <r>
      <rPr>
        <sz val="10"/>
        <rFont val="Arial"/>
        <family val="2"/>
      </rPr>
      <t>Door type FRD5 Two leafs size (200X205) cm</t>
    </r>
  </si>
  <si>
    <r>
      <t xml:space="preserve">b. </t>
    </r>
    <r>
      <rPr>
        <sz val="10"/>
        <rFont val="Arial"/>
        <family val="2"/>
      </rPr>
      <t>Door type FRD7 One Leaf size (100X205) cm</t>
    </r>
  </si>
  <si>
    <r>
      <t xml:space="preserve">c. </t>
    </r>
    <r>
      <rPr>
        <sz val="10"/>
        <rFont val="Arial"/>
        <family val="2"/>
      </rPr>
      <t xml:space="preserve">Door type FRD6  One Leaf size (95X205) cm.but  without push bar handle </t>
    </r>
  </si>
  <si>
    <t xml:space="preserve">BILL No. (09/3)                                                           INTERNAL FINISHES   - PAINTING WORKS  (SEC- 03) </t>
  </si>
  <si>
    <t xml:space="preserve">(SECTION NO. '3 ‘)     </t>
  </si>
  <si>
    <r>
      <t>Supply and Install Horizontal and Vertical sun breakers as one set</t>
    </r>
    <r>
      <rPr>
        <sz val="10"/>
        <rFont val="Arial"/>
        <family val="2"/>
      </rPr>
      <t>, for horizontal : consists of 4 sets of horizantal steel structure for windows of hight 156 cm and 5 sets of the previous mentioned for windows of hight 208 cm , each horizontal set is 40 cm wide to the full width of the window cosists of  3 parallel galvanized steel profie 100*50 * 2 mm and the sides with the same profile   ,vertical : cosists of multi-color powder coated painted on 1 mm of steel sheet  on galvanized  steel stucture of 30*30*1.0 mm of wide of 28 cm to the full vertical length between the horizontal sets, the painted sheet should be all around the sub structure through  bending, and fixing from one concealed side, the spaces between these verical seta should be from 20 cm up to 48 cm max accordindg to the drawings and details and fixed with concealed screws to te horizontal sets, the price include galvanized plate of 55x10x2mm, Jampo screws, treatment and painting of welding areas with a color matching the galvanizationand all required work to fix with windows sides , see AD 707, AD 103, AD104:</t>
    </r>
  </si>
  <si>
    <r>
      <t xml:space="preserve">a. </t>
    </r>
    <r>
      <rPr>
        <sz val="10"/>
        <rFont val="Arial"/>
        <family val="2"/>
      </rPr>
      <t>W1= 225 x 156cm</t>
    </r>
  </si>
  <si>
    <r>
      <t xml:space="preserve">b. </t>
    </r>
    <r>
      <rPr>
        <sz val="10"/>
        <rFont val="Arial"/>
        <family val="2"/>
      </rPr>
      <t xml:space="preserve">W2 =100 x 156cm </t>
    </r>
  </si>
  <si>
    <r>
      <t xml:space="preserve">c. </t>
    </r>
    <r>
      <rPr>
        <sz val="10"/>
        <rFont val="Arial"/>
        <family val="2"/>
      </rPr>
      <t>W3= 225 x 208 cm</t>
    </r>
  </si>
  <si>
    <r>
      <t xml:space="preserve">d. </t>
    </r>
    <r>
      <rPr>
        <sz val="10"/>
        <rFont val="Arial"/>
        <family val="2"/>
      </rPr>
      <t xml:space="preserve">W4 =105 x 208cm </t>
    </r>
  </si>
  <si>
    <r>
      <t xml:space="preserve">e. </t>
    </r>
    <r>
      <rPr>
        <sz val="10"/>
        <rFont val="Arial"/>
        <family val="2"/>
      </rPr>
      <t xml:space="preserve">W6 =223 x 208cm </t>
    </r>
  </si>
  <si>
    <r>
      <t xml:space="preserve">f. </t>
    </r>
    <r>
      <rPr>
        <sz val="10"/>
        <rFont val="Arial"/>
        <family val="2"/>
      </rPr>
      <t>W7= 320 x 208 cm</t>
    </r>
  </si>
  <si>
    <r>
      <t xml:space="preserve">g. </t>
    </r>
    <r>
      <rPr>
        <sz val="10"/>
        <rFont val="Arial"/>
        <family val="2"/>
      </rPr>
      <t xml:space="preserve">W8 =4.41 x 208cm </t>
    </r>
  </si>
  <si>
    <r>
      <t xml:space="preserve">h. </t>
    </r>
    <r>
      <rPr>
        <sz val="10"/>
        <rFont val="Arial"/>
        <family val="2"/>
      </rPr>
      <t>W8*=448 x 208 cm</t>
    </r>
  </si>
  <si>
    <r>
      <t xml:space="preserve">i. </t>
    </r>
    <r>
      <rPr>
        <sz val="10"/>
        <rFont val="Arial"/>
        <family val="2"/>
      </rPr>
      <t xml:space="preserve">W13 =160 x 208cm </t>
    </r>
  </si>
  <si>
    <r>
      <t xml:space="preserve">j. </t>
    </r>
    <r>
      <rPr>
        <sz val="10"/>
        <rFont val="Arial"/>
        <family val="2"/>
      </rPr>
      <t xml:space="preserve">W13* =192 x 208cm </t>
    </r>
  </si>
  <si>
    <r>
      <t xml:space="preserve">Supply, install and fixing Galvanized Steel Ladder </t>
    </r>
    <r>
      <rPr>
        <sz val="10"/>
        <rFont val="Arial"/>
        <family val="2"/>
      </rPr>
      <t>at the roof as per detailed drawings (AD-224)</t>
    </r>
  </si>
  <si>
    <r>
      <t xml:space="preserve">Supply, install and fixing stainless Steel grade 316 thick 8 mm Ladders </t>
    </r>
    <r>
      <rPr>
        <sz val="10"/>
        <rFont val="Arial"/>
        <family val="2"/>
      </rPr>
      <t>at mechanical rooms and water wells consists of profiles of 40*48*8 mm 33 cm for each step the ladder of 70 cm wide , all the needed works stainlesssteel screws for fixation all the needed works to complete the job.</t>
    </r>
  </si>
  <si>
    <r>
      <rPr>
        <b/>
        <sz val="10"/>
        <rFont val="Arial"/>
        <family val="2"/>
      </rPr>
      <t xml:space="preserve">Providing and fixing room title plate with arabic and braille letters, </t>
    </r>
    <r>
      <rPr>
        <sz val="10"/>
        <rFont val="Arial"/>
        <family val="2"/>
      </rPr>
      <t>aluminum 30x10cm mounted on Aluminum plate for all rooms. See AD 225</t>
    </r>
  </si>
  <si>
    <t>PAINTING WORKS</t>
  </si>
  <si>
    <t>Painting and decorating to walls, ceilings and the like shall be measured net in meter square.</t>
  </si>
  <si>
    <t>Painting to other works shall be included in the related items. Color as specified by engineer.</t>
  </si>
  <si>
    <t>Paints shall be supplied to site in sealed container, as approved by the Engineer, and site mixing shall not be permitted.</t>
  </si>
  <si>
    <t>Products shall be meet Green seal environmental standards for volatile organic compounds (VOCs) for flat interior and exterior coatings ( maximum 50 g/l).</t>
  </si>
  <si>
    <t xml:space="preserve">The Contractor rates shall include for supply of all materials, workmanship, samples, primers, surface preparation, protection of painted surfaces, application to all heights as required of works, repair of all damaged surface at the contractor’s expenses, and all other requirements as stated in the Specifications .paining to jambs and reveals of openings, windowsills; all of which shall not be measured as painting . All paint types should be approved and having a supervision certificate from the PSI. </t>
  </si>
  <si>
    <r>
      <t>Emulsion PVA-Based Paint, for interior walls</t>
    </r>
    <r>
      <rPr>
        <sz val="10"/>
        <rFont val="Arial"/>
        <family val="2"/>
      </rPr>
      <t xml:space="preserve">. Of high quality on one priming coat and two finishing coats, for application to walls using two coats of complete tals putty for the entire area of the wall. </t>
    </r>
    <r>
      <rPr>
        <b/>
        <sz val="10"/>
        <rFont val="Arial"/>
        <family val="2"/>
      </rPr>
      <t>(Multi Colored)</t>
    </r>
    <r>
      <rPr>
        <sz val="10"/>
        <rFont val="Arial"/>
        <family val="2"/>
      </rPr>
      <t xml:space="preserve">         </t>
    </r>
  </si>
  <si>
    <r>
      <t xml:space="preserve">Supercryle for interior Ceiling, for False Ceiling and drop beams (sides and bottom), </t>
    </r>
    <r>
      <rPr>
        <sz val="10"/>
        <rFont val="Arial"/>
        <family val="2"/>
      </rPr>
      <t xml:space="preserve">Of high quality on one priming coat and two finishing coats, for application to ceilings, using putty where required. </t>
    </r>
    <r>
      <rPr>
        <b/>
        <sz val="10"/>
        <rFont val="Arial"/>
        <family val="2"/>
      </rPr>
      <t>(Off-white Color).</t>
    </r>
    <r>
      <rPr>
        <sz val="10"/>
        <rFont val="Arial"/>
        <family val="2"/>
      </rPr>
      <t xml:space="preserve">        </t>
    </r>
  </si>
  <si>
    <r>
      <t>Supply &amp; paint Matt Oil Paint for Walls.</t>
    </r>
    <r>
      <rPr>
        <sz val="10"/>
        <rFont val="Arial"/>
        <family val="2"/>
      </rPr>
      <t xml:space="preserve"> Of high quality. One priming coat, two coats of undercoat, third and the final coats of semi-gloss finish.  Using complete putty for all rooms at 1.5 m height. </t>
    </r>
    <r>
      <rPr>
        <b/>
        <sz val="10"/>
        <rFont val="Arial"/>
        <family val="2"/>
      </rPr>
      <t>(Multi Colored).</t>
    </r>
  </si>
  <si>
    <r>
      <rPr>
        <b/>
        <sz val="10"/>
        <rFont val="Arial"/>
        <family val="2"/>
      </rPr>
      <t>Supply and paint external quality waterproofing Super-Cryle paint</t>
    </r>
    <r>
      <rPr>
        <sz val="10"/>
        <rFont val="Arial"/>
        <family val="2"/>
      </rPr>
      <t xml:space="preserve"> of high quality one priming coat and two finishing coats, for application to </t>
    </r>
    <r>
      <rPr>
        <b/>
        <sz val="10"/>
        <rFont val="Arial"/>
        <family val="2"/>
      </rPr>
      <t>exterior over external plastering for external walls and window jambs and corridors exposed to weather conditions</t>
    </r>
    <r>
      <rPr>
        <sz val="10"/>
        <rFont val="Arial"/>
        <family val="2"/>
      </rPr>
      <t xml:space="preserve"> and wherever needed and according to drawings and specifications Using complete special external putty. 
</t>
    </r>
    <r>
      <rPr>
        <b/>
        <sz val="10"/>
        <rFont val="Arial"/>
        <family val="2"/>
      </rPr>
      <t xml:space="preserve">(Multi Colored) </t>
    </r>
    <r>
      <rPr>
        <sz val="10"/>
        <rFont val="Arial"/>
        <family val="2"/>
      </rPr>
      <t xml:space="preserve">
</t>
    </r>
  </si>
  <si>
    <t>SECTION 4</t>
  </si>
  <si>
    <t>INSULATION &amp; ROOFING</t>
  </si>
  <si>
    <t>1. All finishes,shall be measured superficially net unless otherwise stated clearly.</t>
  </si>
  <si>
    <t xml:space="preserve">2. All finishes, include triangular shaped fillets except cement and sand lining to gutters, shall be measured on the slab surface only, parapets and column stubs to be included in the price and not to be measured.
Cement and sand lining to gutters shall be measured in linear meter, unless other wise stated clearly.
</t>
  </si>
  <si>
    <t>3. Rates for cement and sand work shall include for:</t>
  </si>
  <si>
    <t>Hacking concrete, applying cement slurry or raking out joints of block work to form key. Application to any surface.
Finish to surface, to falls, cross-falls and currents.</t>
  </si>
  <si>
    <t>Forming bays including joints. Finish to edges and arises. 
Making good around steel sections, pipes, tubes, bars, brackets, outlets, and the like.</t>
  </si>
  <si>
    <r>
      <rPr>
        <b/>
        <sz val="10"/>
        <rFont val="Arial"/>
        <family val="2"/>
      </rPr>
      <t xml:space="preserve">4. Measurement for concrete screed and waterproofing shall be for horizontal projection of roof area as calculated on roof plan between plastered surfaces of parapets and walls only. Corner chamfers and vertical waterproofing shall not be measured. Expansion joint waterproofing shall not be measured, and is included in expansion joint unit prices. </t>
    </r>
    <r>
      <rPr>
        <sz val="10"/>
        <rFont val="Arial"/>
        <family val="2"/>
      </rPr>
      <t xml:space="preserve"> </t>
    </r>
  </si>
  <si>
    <t xml:space="preserve">5. Rates for waterproofing and roof sheeting shall include for
</t>
  </si>
  <si>
    <t>Preparation of surface, cutting in edges. Overlaps priming and treatment at the corners and floor drains.</t>
  </si>
  <si>
    <t>Dressing over parapets and stub columns including forming groove to receive edge of elasticized bitumen membrane and sealing with elastic sealer.</t>
  </si>
  <si>
    <t>Side and end laps, Fittings including bolts, hook bolts, screws and washers,</t>
  </si>
  <si>
    <t>Sheets of any width or length</t>
  </si>
  <si>
    <t>Aluminum cover 10 cm as per detailed.</t>
  </si>
  <si>
    <t xml:space="preserve">BILL No.  (10 /04)                                                                                  INSULATION, AND ROOFING (SEC - 04) </t>
  </si>
  <si>
    <t xml:space="preserve"> Euro</t>
  </si>
  <si>
    <t xml:space="preserve">(SECTION NO. ' 4 ‘)     </t>
  </si>
  <si>
    <t xml:space="preserve">INSULATION, AND ROOFING </t>
  </si>
  <si>
    <t>FORWARD TOTAL</t>
  </si>
  <si>
    <r>
      <rPr>
        <b/>
        <sz val="10"/>
        <rFont val="Arial"/>
        <family val="2"/>
      </rPr>
      <t>a. Supply and cast plain concrete B200 (Special mix) for screed to roof with 1% slope</t>
    </r>
    <r>
      <rPr>
        <sz val="10"/>
        <rFont val="Arial"/>
        <family val="2"/>
      </rPr>
      <t>, cast to falls not less than 5 cm thickness in the drain point, rate to include steel mesh Փ 8mm /20 cm both direction , include fiber four mesh one bakage for each one cube of concrete, include  lining and hunching 10x10 cm with (45˚) to the edge of roof screed and parapet, rate also include smooth surface finish to receive bitumen and all requirements as per specifications, drawings.</t>
    </r>
  </si>
  <si>
    <r>
      <rPr>
        <b/>
        <sz val="10"/>
        <rFont val="Arial"/>
        <family val="2"/>
      </rPr>
      <t xml:space="preserve">b. Ditto, </t>
    </r>
    <r>
      <rPr>
        <sz val="10"/>
        <rFont val="Arial"/>
        <family val="2"/>
      </rPr>
      <t>for tanks and pumps rooms</t>
    </r>
  </si>
  <si>
    <r>
      <rPr>
        <b/>
        <sz val="10"/>
        <rFont val="Arial"/>
        <family val="2"/>
      </rPr>
      <t xml:space="preserve">a. Supply and install a prefabricated SBS-modfied bituminous waterproofing membrane system, complete with all accessories, priming, detailing, and finishing, as specified. </t>
    </r>
    <r>
      <rPr>
        <sz val="10"/>
        <rFont val="Arial"/>
        <family val="2"/>
      </rPr>
      <t xml:space="preserve">The membrane shall be minimum 4mm thick, reinforcement: non-woven polyester </t>
    </r>
    <r>
      <rPr>
        <sz val="10"/>
        <rFont val="Aptos Narrow"/>
        <family val="2"/>
      </rPr>
      <t>≥</t>
    </r>
    <r>
      <rPr>
        <sz val="10"/>
        <rFont val="Arial"/>
        <family val="2"/>
      </rPr>
      <t xml:space="preserve"> 180 g/m2, upper surface: mineral protection layer (light/white reflective granules), lower surface: thermo-fusible/torch-applied film. The membrane shall be properly applied on a prepared substrate with approved bituminious primer coat, torched-applied, with side and end overlaps of minimum 100mm. The membrane shall be turned up a minimum 150 mm above finished screed level on parapet walls and installed using all necessary waterproofing details, including flashings, termination bars / aluminimum profiles (minimum 10 cm height), backing rods and sealants at terminations, corner reinforcement and edge protection. The system shall be suitable for exposed roof waterproofing and all accessories and materials shall be compatible and from aprpoved sources. Technical datasheet, method statement and details shall be submitted for approval by Engineer. Measurement will be made for Net horizontal projected areas only (i.e. no additional measurement for upstands, overlaps, or detailing).</t>
    </r>
  </si>
  <si>
    <r>
      <rPr>
        <b/>
        <sz val="10"/>
        <rFont val="Arial"/>
        <family val="2"/>
      </rPr>
      <t xml:space="preserve">b. Supply and apply a two-component elastomeric cementitious waterproofing coating system for tanks and pumps rooms. </t>
    </r>
    <r>
      <rPr>
        <sz val="10"/>
        <rFont val="Arial"/>
        <family val="2"/>
      </rPr>
      <t xml:space="preserve">Material shall be polymer-modified elastomeric cementitious coating (two-compenent system or equivalent), suitable for water-retaining structures and wet areas, provide crack-bridging and flexible waterproof protection and meet the following performance criteria: Total applied thickness minimum 2.0 mm (in two coats), positive water pressure resistance </t>
    </r>
    <r>
      <rPr>
        <sz val="10"/>
        <rFont val="Aptos Narrow"/>
        <family val="2"/>
      </rPr>
      <t>≥</t>
    </r>
    <r>
      <rPr>
        <sz val="10"/>
        <rFont val="Arial"/>
        <family val="2"/>
      </rPr>
      <t xml:space="preserve"> 7 bar, negative water pressure resistance </t>
    </r>
    <r>
      <rPr>
        <sz val="10"/>
        <rFont val="Aptos Narrow"/>
        <family val="2"/>
      </rPr>
      <t>≥</t>
    </r>
    <r>
      <rPr>
        <sz val="10"/>
        <rFont val="Arial"/>
        <family val="2"/>
      </rPr>
      <t xml:space="preserve"> 3 bar, strong adhesion to concrete and mortar substrates. Material application and detailing shall be stricktly followed by the approved method statement and as per manufacturer recommendation and application guidelines, including cleaning substrate, applying coating to achieve  required thickness, applicable to floors, walls, ceilings and even adding reinforcement using mesh/tape over chamfers at junctions if needed. Product techincal datasheet and material compliance shall be submitted to Engineer for approval.</t>
    </r>
  </si>
  <si>
    <r>
      <rPr>
        <b/>
        <sz val="10"/>
        <rFont val="Arial"/>
        <family val="2"/>
      </rPr>
      <t xml:space="preserve">Supply and Fix expansion and or sesmic joint from approved brand with Aluminum Cover to </t>
    </r>
    <r>
      <rPr>
        <sz val="10"/>
        <rFont val="Arial"/>
        <family val="2"/>
      </rPr>
      <t xml:space="preserve"> Joints for floors, walls and ceilings. Price to include mastic fill, packing rod, fixing with galvanized clips every 30 cm. and all accessories in accordance with details and relative specifications.</t>
    </r>
  </si>
  <si>
    <r>
      <t xml:space="preserve">a. </t>
    </r>
    <r>
      <rPr>
        <sz val="10"/>
        <rFont val="Arial"/>
        <family val="2"/>
      </rPr>
      <t>10x10cm (L-shape for corners) 2mm thick for building</t>
    </r>
  </si>
  <si>
    <r>
      <t xml:space="preserve">b. ditto as (a) </t>
    </r>
    <r>
      <rPr>
        <sz val="10"/>
        <rFont val="Arial"/>
        <family val="2"/>
      </rPr>
      <t>but for external walls attached to the building</t>
    </r>
  </si>
  <si>
    <r>
      <t xml:space="preserve">c. </t>
    </r>
    <r>
      <rPr>
        <sz val="10"/>
        <rFont val="Arial"/>
        <family val="2"/>
      </rPr>
      <t>10 cm Wide x 2mm thick for ceilings</t>
    </r>
  </si>
  <si>
    <r>
      <t xml:space="preserve">d. ditto as (c), </t>
    </r>
    <r>
      <rPr>
        <sz val="10"/>
        <rFont val="Arial"/>
        <family val="2"/>
      </rPr>
      <t>but for building walls and columns</t>
    </r>
  </si>
  <si>
    <r>
      <t xml:space="preserve">e. ditto as (c), </t>
    </r>
    <r>
      <rPr>
        <sz val="10"/>
        <rFont val="Arial"/>
        <family val="2"/>
      </rPr>
      <t>but for external walls attached to the building</t>
    </r>
  </si>
  <si>
    <r>
      <t xml:space="preserve">f. </t>
    </r>
    <r>
      <rPr>
        <sz val="10"/>
        <rFont val="Arial"/>
        <family val="2"/>
      </rPr>
      <t>10cm wide x 3mm thick for Floors.</t>
    </r>
  </si>
  <si>
    <r>
      <rPr>
        <b/>
        <sz val="10"/>
        <rFont val="Arial"/>
        <family val="2"/>
      </rPr>
      <t>Supply and cast; (Grade B-200) Concrete Cast-In-Place Expansion Joint Cover.</t>
    </r>
    <r>
      <rPr>
        <sz val="10"/>
        <rFont val="Arial"/>
        <family val="2"/>
      </rPr>
      <t xml:space="preserve"> Approx. Size (40 * 55) cm.  Price to include concrete block, three coats of plastering, steel reinforcement, polystyrene, mastic fill, backing rod, galvanized steel plate cover, and all   needed works. According to drawings and details </t>
    </r>
  </si>
  <si>
    <r>
      <t xml:space="preserve">a. </t>
    </r>
    <r>
      <rPr>
        <sz val="10"/>
        <rFont val="Arial"/>
        <family val="2"/>
      </rPr>
      <t xml:space="preserve">Expansion joint cover (U) shape </t>
    </r>
  </si>
  <si>
    <r>
      <t xml:space="preserve">b. </t>
    </r>
    <r>
      <rPr>
        <sz val="10"/>
        <rFont val="Arial"/>
        <family val="2"/>
      </rPr>
      <t xml:space="preserve">Expansion joint cover (L) shape </t>
    </r>
  </si>
  <si>
    <r>
      <rPr>
        <b/>
        <sz val="10"/>
        <rFont val="Arial"/>
        <family val="2"/>
      </rPr>
      <t xml:space="preserve">Supply and Fix Polystyrene Filler Boards   </t>
    </r>
    <r>
      <rPr>
        <sz val="10"/>
        <rFont val="Arial"/>
        <family val="2"/>
      </rPr>
      <t xml:space="preserve">
Expansion Joint Filler 50mm. thick painted with cold asphalt on both faces, to be installed at expansion joint locations between columns, slabs, beams, and frames.</t>
    </r>
  </si>
  <si>
    <r>
      <rPr>
        <b/>
        <sz val="10"/>
        <rFont val="Arial"/>
        <family val="2"/>
      </rPr>
      <t>Supply and apply Hot-applied Asphalt/bituminous compound or Cold-applied bituminous mastic (composition 75/25 bitumen-to-filler ratio) for sanitary units</t>
    </r>
    <r>
      <rPr>
        <sz val="10"/>
        <rFont val="Arial"/>
        <family val="2"/>
      </rPr>
      <t>, terrace or reading area (if it is finished with tiles), and in special rooms flooring above ground floor only (Except that found in ground floor). Applied in two layers stiffened with fiberglass sheet, to the full area of floors and up to 15 cm high at walls. Measurements will be for the NET surface area for horizontal projection only.</t>
    </r>
  </si>
  <si>
    <r>
      <rPr>
        <b/>
        <sz val="10"/>
        <rFont val="Arial"/>
        <family val="2"/>
      </rPr>
      <t>a. Supply and apply for external basement wall water-insulation using water insulation material type (1) as mentioned in the preamble, minimum of two layers perpendicular to each other</t>
    </r>
    <r>
      <rPr>
        <sz val="10"/>
        <rFont val="Arial"/>
        <family val="2"/>
      </rPr>
      <t>. Price includes three coats external quality plaster, 7cm thick concrete blocks cladding to insulated area, backfilling fine aggregates (folia), and installation of drain perforated pipe 6”.</t>
    </r>
  </si>
  <si>
    <r>
      <rPr>
        <b/>
        <sz val="10"/>
        <rFont val="Arial"/>
        <family val="2"/>
      </rPr>
      <t>b. ditto,</t>
    </r>
    <r>
      <rPr>
        <sz val="10"/>
        <rFont val="Arial"/>
        <family val="2"/>
      </rPr>
      <t xml:space="preserve"> but for external walls of undergound tanks and pumps rooms  </t>
    </r>
  </si>
  <si>
    <r>
      <t xml:space="preserve">Supply, construct and finish duct shafts terminations at roof level. </t>
    </r>
    <r>
      <rPr>
        <sz val="10"/>
        <rFont val="Arial"/>
        <family val="2"/>
      </rPr>
      <t>Works include blockwork walls to required height, 150 mm thick reinforced concrete cover slab and coping finished using local marble, internal/external plaster, waterproofing membrain similar to item 10.a and all the works needed including formation of openings for electrical/mechanical services, proper sealing and treatment around service penetrations using approved galvanized steel sleeves, frames, and waterproofing details. All works shall be complete with all necessary materials, accessories, finishing, and making good, in accordance with drawings and specifications.</t>
    </r>
  </si>
  <si>
    <r>
      <rPr>
        <b/>
        <sz val="10"/>
        <rFont val="Arial"/>
        <family val="2"/>
      </rPr>
      <t xml:space="preserve">Supply and apply one layer external &amp; one internal, each, 5 cm Spray Foam for thermal insulation </t>
    </r>
    <r>
      <rPr>
        <sz val="10"/>
        <rFont val="Arial"/>
        <family val="2"/>
      </rPr>
      <t>on the roof slab and undrneeth ceiling and where required as per drawing</t>
    </r>
    <r>
      <rPr>
        <b/>
        <sz val="10"/>
        <rFont val="Arial"/>
        <family val="2"/>
      </rPr>
      <t xml:space="preserve"> </t>
    </r>
    <r>
      <rPr>
        <sz val="10"/>
        <rFont val="Arial"/>
        <family val="2"/>
      </rPr>
      <t xml:space="preserve">. The technical specifications to be as bellow:
1- Density: 28-35Kg/m3.
2- Long – term water absorption: &lt; 2%
3- Closed cell structure: &gt; 90%
4- Fire performance construction material class: B2
5- Thermal conductivity (design value):0.028W/(m.k)
6- Impermeability to water (at 0.6 bar): water proof
7- Compressive strength (10%compression): 0.15-0.20N/mm2 
Note: The prices includes cleanig of the surface from dust and any rubish before applaying the foam. </t>
    </r>
    <r>
      <rPr>
        <b/>
        <sz val="10"/>
        <rFont val="Arial"/>
        <family val="2"/>
      </rPr>
      <t>The measurment for both the external and internal and the 50 cm  for the ceiling connected to external walls.</t>
    </r>
  </si>
  <si>
    <r>
      <t xml:space="preserve">Supply and install high-quality gypsum suspended acoustic ceiling system consisting of perforated gyspum panels fixed on a concealed metal grid system (such as Vogl Topec ceiling panels or equivalent) for improved sound absorption and aesthetic ceiling finish. The boards shall be blue 12.5mm perforated gypsum acoustic boards with acoustic backing fleece/tissue, sound absorption coefficient (NRC) </t>
    </r>
    <r>
      <rPr>
        <sz val="10"/>
        <rFont val="Aptos Narrow"/>
        <family val="2"/>
      </rPr>
      <t>≥</t>
    </r>
    <r>
      <rPr>
        <sz val="10"/>
        <rFont val="Arial"/>
        <family val="2"/>
      </rPr>
      <t xml:space="preserve"> 0.55. The galvanized steel suspension system shall be from same manufacturer, fully concealed, factory-finished or site-painted, smooth and unifrom appearance. Price includes all accessories, including jointing materials, edge trims, suspension hangers, alulminum inspection hatches/access opening system panels of different sizes with louvers or without, fasterners using Hilti or Fisher Fixing Bolts, ceilings with variable heights, all in accordance with drawings and Engineers' instructions onsite.</t>
    </r>
  </si>
  <si>
    <r>
      <rPr>
        <b/>
        <sz val="10"/>
        <rFont val="Arial"/>
        <family val="2"/>
      </rPr>
      <t>Ditto, moisture-resistant green color gypsum for drop ceilings at services areas</t>
    </r>
    <r>
      <rPr>
        <sz val="10"/>
        <rFont val="Arial"/>
        <family val="2"/>
      </rPr>
      <t>.</t>
    </r>
  </si>
  <si>
    <r>
      <rPr>
        <b/>
        <sz val="10"/>
        <rFont val="Arial"/>
        <family val="2"/>
      </rPr>
      <t>Supply and installation of ceilings made of thermally painted sheet metal,</t>
    </r>
    <r>
      <rPr>
        <sz val="10"/>
        <rFont val="Arial"/>
        <family val="2"/>
      </rPr>
      <t xml:space="preserve"> 30 cm wide and 1.5 mm thick, with bent edges to a height of 3 cm, including galvanized and suitable hangers fixed with galvanized screws of 6 cm length every 60 cm, as well as making all required openings and galvanized fixing screws, and doing everything necessary to complete the work in the best possible way .</t>
    </r>
  </si>
  <si>
    <r>
      <t>Lean mix concrete to encase all projected columns and shear walls</t>
    </r>
    <r>
      <rPr>
        <sz val="10"/>
        <rFont val="Arial"/>
        <family val="2"/>
      </rPr>
      <t>, if any, on roof. (in and out the parapet) Price to include plastering, painting with standard approved color waterproofing supercryle, waterproofing  And marble coping.</t>
    </r>
  </si>
  <si>
    <t xml:space="preserve">  </t>
  </si>
  <si>
    <t>SECTION ' 5 '</t>
  </si>
  <si>
    <t>ELECTRICAL WORKS</t>
  </si>
  <si>
    <t>1. All materials and equipment shall comply with relevant European Standards (EN), or equivalent internationally recognized standards (ISO, BS, DIN, ASTM), and shall be certified accordingly</t>
  </si>
  <si>
    <t xml:space="preserve">2. Price to include  submittal and obtaining approval of shop drawings , detailed and as-built drawings for all  works as well as coordinating the same with the other services , activities and furniture .
</t>
  </si>
  <si>
    <t>3. Price to include, submittal of catalogues and manufacturer instruction.</t>
  </si>
  <si>
    <t>4. Fixtures and appliances shall be measured in number.  Supply and feeder  Cables, cable conduits and cable trays shall be measured in linear meter.</t>
  </si>
  <si>
    <t xml:space="preserve">5. Manholes, handholds and the like shall be measured in number. </t>
  </si>
  <si>
    <t>6. All Systems and devices shall be in lump sum including installation, testing and commissioning.</t>
  </si>
  <si>
    <t>7. Rates of fixtures and appliances shall include installation, wiring , switches and conduit works.</t>
  </si>
  <si>
    <t>8. All systems equipment (Class A and approved by Palestine Standards Institution)</t>
  </si>
  <si>
    <t xml:space="preserve">BILL No.  (11 /05)                                                                                 ELECTRICAL WORKS (SEC - 05) </t>
  </si>
  <si>
    <t>11.01</t>
  </si>
  <si>
    <r>
      <t xml:space="preserve">(KWH Board )
Supply, Install and Connect KWHM DB. </t>
    </r>
    <r>
      <rPr>
        <sz val="10"/>
        <rFont val="Arial"/>
        <family val="2"/>
      </rPr>
      <t>Price to include metal panel board oven painted 2mm thickness, molded case Main circuit breakers MCCB  with minimum breaking capacity of 25 K.A, miniature circuit breaker of 6 K.A., bus bars, Indication lamps, space for KWH meter, PV KWH meter &amp; all accessories as per drawings and specifications. Price also to include main earth busbar, as drawings and specifications with all necessary civil works.</t>
    </r>
  </si>
  <si>
    <t>L.S</t>
  </si>
  <si>
    <r>
      <t xml:space="preserve">Main Distribution Board (MDB)
Supply, Install , test and commission Main Distribution Board. (MDB).  </t>
    </r>
    <r>
      <rPr>
        <sz val="10"/>
        <rFont val="Arial"/>
        <family val="2"/>
      </rPr>
      <t>Price to include metal panel board oven painted 2mm thickness, all cables required to connect MDB with all DB’s molded case Main circuit breakers MCCB with minimum breaking capacity of 25 K.A, miniature circuit breaker MCB with minimum breaking capacity of  6K.A., for outgoing and incoming cables, bus bars and their coupling units, casing spaces for cables, cable clamps/ terminals, cable shoes, relays to protect from over voltage from the supplier, bus bars, trip coil, volts &amp; amps- Measuring instruments. Also to include main earth bus bar as drawings and specifications with all necessary circle works.</t>
    </r>
  </si>
  <si>
    <r>
      <t xml:space="preserve">Power Factor Board
Supply, install, test and commission 30 KVAR power factor panel </t>
    </r>
    <r>
      <rPr>
        <sz val="10"/>
        <rFont val="Arial"/>
        <family val="2"/>
      </rPr>
      <t>inclusive of automatic power factor controller, including capacitors, cables, bus bars and their coupling units, casing spaces for cables, cable clamps/terminals, cable shoes, protection equipment as specified and as shown on drawings.</t>
    </r>
  </si>
  <si>
    <t>No.</t>
  </si>
  <si>
    <r>
      <t>Sub-distribution Boards
Supply, install, test and commission</t>
    </r>
    <r>
      <rPr>
        <sz val="10"/>
        <rFont val="Arial"/>
        <family val="2"/>
      </rPr>
      <t xml:space="preserve"> the following distribution board factory made oven painted 2mm thickness inclusive of all circuit breakers for outgoing and incoming cables, bus bars and their coupling units, casing spaces for cables, cable clamps/ terminals, cable shoes, protection equipment, conduits, as required to form a complete unit. All complete as specified and as shown on drawings.</t>
    </r>
  </si>
  <si>
    <r>
      <rPr>
        <b/>
        <sz val="10"/>
        <rFont val="Arial"/>
        <family val="2"/>
      </rPr>
      <t xml:space="preserve">a. </t>
    </r>
    <r>
      <rPr>
        <sz val="10"/>
        <rFont val="Arial"/>
        <family val="2"/>
      </rPr>
      <t>DB-B1</t>
    </r>
  </si>
  <si>
    <r>
      <rPr>
        <b/>
        <sz val="10"/>
        <rFont val="Arial"/>
        <family val="2"/>
      </rPr>
      <t xml:space="preserve">b. </t>
    </r>
    <r>
      <rPr>
        <sz val="10"/>
        <rFont val="Arial"/>
        <family val="2"/>
      </rPr>
      <t>DB-G1</t>
    </r>
  </si>
  <si>
    <r>
      <rPr>
        <b/>
        <sz val="10"/>
        <rFont val="Arial"/>
        <family val="2"/>
      </rPr>
      <t xml:space="preserve">c. </t>
    </r>
    <r>
      <rPr>
        <sz val="10"/>
        <rFont val="Arial"/>
        <family val="2"/>
      </rPr>
      <t>DB-G2</t>
    </r>
  </si>
  <si>
    <r>
      <rPr>
        <b/>
        <sz val="10"/>
        <rFont val="Arial"/>
        <family val="2"/>
      </rPr>
      <t xml:space="preserve">d. </t>
    </r>
    <r>
      <rPr>
        <sz val="10"/>
        <rFont val="Arial"/>
        <family val="2"/>
      </rPr>
      <t>DB-F1</t>
    </r>
  </si>
  <si>
    <r>
      <rPr>
        <b/>
        <sz val="10"/>
        <rFont val="Arial"/>
        <family val="2"/>
      </rPr>
      <t>e.</t>
    </r>
    <r>
      <rPr>
        <sz val="10"/>
        <rFont val="Arial"/>
        <family val="2"/>
      </rPr>
      <t xml:space="preserve"> DB-F2</t>
    </r>
  </si>
  <si>
    <r>
      <rPr>
        <b/>
        <sz val="10"/>
        <rFont val="Arial"/>
        <family val="2"/>
      </rPr>
      <t xml:space="preserve">f. </t>
    </r>
    <r>
      <rPr>
        <sz val="10"/>
        <rFont val="Arial"/>
        <family val="2"/>
      </rPr>
      <t>DB-S</t>
    </r>
  </si>
  <si>
    <r>
      <rPr>
        <b/>
        <sz val="10"/>
        <rFont val="Arial"/>
        <family val="2"/>
      </rPr>
      <t>g.</t>
    </r>
    <r>
      <rPr>
        <sz val="10"/>
        <rFont val="Arial"/>
        <family val="2"/>
      </rPr>
      <t xml:space="preserve"> DB-LIFT</t>
    </r>
  </si>
  <si>
    <r>
      <rPr>
        <b/>
        <sz val="10"/>
        <rFont val="Arial"/>
        <family val="2"/>
      </rPr>
      <t>h.</t>
    </r>
    <r>
      <rPr>
        <sz val="10"/>
        <rFont val="Arial"/>
        <family val="2"/>
      </rPr>
      <t xml:space="preserve"> DBG-S.Lab</t>
    </r>
  </si>
  <si>
    <r>
      <rPr>
        <b/>
        <sz val="10"/>
        <rFont val="Arial"/>
        <family val="2"/>
      </rPr>
      <t xml:space="preserve">i. </t>
    </r>
    <r>
      <rPr>
        <sz val="10"/>
        <rFont val="Arial"/>
        <family val="2"/>
      </rPr>
      <t>DB-P.R</t>
    </r>
  </si>
  <si>
    <r>
      <rPr>
        <b/>
        <sz val="10"/>
        <rFont val="Arial"/>
        <family val="2"/>
      </rPr>
      <t>j.</t>
    </r>
    <r>
      <rPr>
        <sz val="10"/>
        <rFont val="Arial"/>
        <family val="2"/>
      </rPr>
      <t xml:space="preserve"> DB-Fire Pumps</t>
    </r>
  </si>
  <si>
    <t>11.04 cont</t>
  </si>
  <si>
    <r>
      <rPr>
        <b/>
        <sz val="10"/>
        <rFont val="Arial"/>
        <family val="2"/>
      </rPr>
      <t xml:space="preserve">k. </t>
    </r>
    <r>
      <rPr>
        <sz val="10"/>
        <rFont val="Arial"/>
        <family val="2"/>
      </rPr>
      <t>MDB-UPS</t>
    </r>
  </si>
  <si>
    <r>
      <rPr>
        <b/>
        <sz val="10"/>
        <rFont val="Arial"/>
        <family val="2"/>
      </rPr>
      <t>l.</t>
    </r>
    <r>
      <rPr>
        <sz val="10"/>
        <rFont val="Arial"/>
        <family val="2"/>
      </rPr>
      <t xml:space="preserve"> UDB-B1</t>
    </r>
  </si>
  <si>
    <r>
      <rPr>
        <b/>
        <sz val="10"/>
        <rFont val="Arial"/>
        <family val="2"/>
      </rPr>
      <t xml:space="preserve">m. </t>
    </r>
    <r>
      <rPr>
        <sz val="10"/>
        <rFont val="Arial"/>
        <family val="2"/>
      </rPr>
      <t>UDB-G</t>
    </r>
  </si>
  <si>
    <r>
      <rPr>
        <b/>
        <sz val="10"/>
        <rFont val="Arial"/>
        <family val="2"/>
      </rPr>
      <t>n.</t>
    </r>
    <r>
      <rPr>
        <sz val="10"/>
        <rFont val="Arial"/>
        <family val="2"/>
      </rPr>
      <t xml:space="preserve"> DB-T.Lab</t>
    </r>
  </si>
  <si>
    <r>
      <rPr>
        <b/>
        <sz val="10"/>
        <rFont val="Arial"/>
        <family val="2"/>
      </rPr>
      <t>o.</t>
    </r>
    <r>
      <rPr>
        <sz val="10"/>
        <rFont val="Arial"/>
        <family val="2"/>
      </rPr>
      <t xml:space="preserve"> UDB-S</t>
    </r>
  </si>
  <si>
    <r>
      <rPr>
        <b/>
        <sz val="10"/>
        <rFont val="Arial"/>
        <family val="2"/>
      </rPr>
      <t xml:space="preserve">p. </t>
    </r>
    <r>
      <rPr>
        <sz val="10"/>
        <rFont val="Arial"/>
        <family val="2"/>
      </rPr>
      <t>DB- Canteen including 1 phase KWHM</t>
    </r>
  </si>
  <si>
    <r>
      <rPr>
        <b/>
        <sz val="10"/>
        <rFont val="Arial"/>
        <family val="2"/>
      </rPr>
      <t xml:space="preserve">q. </t>
    </r>
    <r>
      <rPr>
        <sz val="10"/>
        <rFont val="Arial"/>
        <family val="2"/>
      </rPr>
      <t>DB (Switch panel with push buttons matching the number of step relays in DB with led indication lamps) to control all lighting and heat in the school.</t>
    </r>
  </si>
  <si>
    <r>
      <rPr>
        <b/>
        <sz val="10"/>
        <rFont val="Arial"/>
        <family val="2"/>
      </rPr>
      <t>External Works</t>
    </r>
    <r>
      <rPr>
        <sz val="10"/>
        <rFont val="Arial"/>
        <family val="2"/>
      </rPr>
      <t xml:space="preserve">
</t>
    </r>
    <r>
      <rPr>
        <b/>
        <sz val="10"/>
        <rFont val="Arial"/>
        <family val="2"/>
      </rPr>
      <t>Supply, install and connect</t>
    </r>
    <r>
      <rPr>
        <sz val="10"/>
        <rFont val="Arial"/>
        <family val="2"/>
      </rPr>
      <t xml:space="preserve"> all required sleeves, underground pipes for main electrical feeders and main Tel. line including excavation, backfilling, warning tape, and all civil works needed to complete the work.  Complete as specified and as shown on the drawings and as required/approved by Electrical company, Tel.company /Engineer.</t>
    </r>
  </si>
  <si>
    <r>
      <rPr>
        <b/>
        <sz val="10"/>
        <rFont val="Arial"/>
        <family val="2"/>
      </rPr>
      <t>a.</t>
    </r>
    <r>
      <rPr>
        <sz val="10"/>
        <rFont val="Arial"/>
        <family val="2"/>
      </rPr>
      <t xml:space="preserve"> Ø4” UPVC Conduit</t>
    </r>
  </si>
  <si>
    <r>
      <rPr>
        <b/>
        <sz val="10"/>
        <rFont val="Arial"/>
        <family val="2"/>
      </rPr>
      <t>b.</t>
    </r>
    <r>
      <rPr>
        <sz val="10"/>
        <rFont val="Arial"/>
        <family val="2"/>
      </rPr>
      <t xml:space="preserve"> Ø3” Flexible Conduit</t>
    </r>
  </si>
  <si>
    <r>
      <rPr>
        <b/>
        <sz val="10"/>
        <rFont val="Arial"/>
        <family val="2"/>
      </rPr>
      <t>c.</t>
    </r>
    <r>
      <rPr>
        <sz val="10"/>
        <rFont val="Arial"/>
        <family val="2"/>
      </rPr>
      <t xml:space="preserve"> Ø2” Flexible Conduit</t>
    </r>
  </si>
  <si>
    <r>
      <rPr>
        <b/>
        <sz val="10"/>
        <rFont val="Arial"/>
        <family val="2"/>
      </rPr>
      <t xml:space="preserve">Supply, install, connect, and construct </t>
    </r>
    <r>
      <rPr>
        <sz val="10"/>
        <rFont val="Arial"/>
        <family val="2"/>
      </rPr>
      <t>manholes including heavy-duty cast iron cover 8Ton, excavation, backfilling and steps and all civil works need to complete the work as shown on drawings,  specifications and engineer approval. As following</t>
    </r>
    <r>
      <rPr>
        <b/>
        <sz val="10"/>
        <rFont val="Arial"/>
        <family val="2"/>
      </rPr>
      <t>:</t>
    </r>
  </si>
  <si>
    <r>
      <rPr>
        <b/>
        <sz val="10"/>
        <rFont val="Arial"/>
        <family val="2"/>
      </rPr>
      <t>a.</t>
    </r>
    <r>
      <rPr>
        <sz val="10"/>
        <rFont val="Arial"/>
        <family val="2"/>
      </rPr>
      <t xml:space="preserve"> 80x80x80cm </t>
    </r>
  </si>
  <si>
    <r>
      <rPr>
        <b/>
        <sz val="10"/>
        <rFont val="Arial"/>
        <family val="2"/>
      </rPr>
      <t>b.</t>
    </r>
    <r>
      <rPr>
        <sz val="10"/>
        <rFont val="Arial"/>
        <family val="2"/>
      </rPr>
      <t xml:space="preserve"> 60x60x60cm </t>
    </r>
  </si>
  <si>
    <r>
      <rPr>
        <b/>
        <sz val="10"/>
        <rFont val="Arial"/>
        <family val="2"/>
      </rPr>
      <t>Feeders</t>
    </r>
    <r>
      <rPr>
        <sz val="10"/>
        <rFont val="Arial"/>
        <family val="2"/>
      </rPr>
      <t xml:space="preserve">
</t>
    </r>
    <r>
      <rPr>
        <b/>
        <sz val="10"/>
        <rFont val="Arial"/>
        <family val="2"/>
      </rPr>
      <t xml:space="preserve">Supply, install and connect </t>
    </r>
    <r>
      <rPr>
        <sz val="10"/>
        <rFont val="Arial"/>
        <family val="2"/>
      </rPr>
      <t>the following 600/1000V XLPE copper power cables, including all necessary cable ties, cable glands, cable cleats, conduits, Sleeves, earth continuity conductor, labeling and other necessary accessories complete as specified and as shown on the drawings.</t>
    </r>
  </si>
  <si>
    <r>
      <rPr>
        <b/>
        <sz val="10"/>
        <rFont val="Arial"/>
        <family val="2"/>
      </rPr>
      <t>a.</t>
    </r>
    <r>
      <rPr>
        <sz val="10"/>
        <rFont val="Arial"/>
        <family val="2"/>
      </rPr>
      <t xml:space="preserve"> 3x95+50+50mm2</t>
    </r>
  </si>
  <si>
    <r>
      <rPr>
        <b/>
        <sz val="10"/>
        <rFont val="Arial"/>
        <family val="2"/>
      </rPr>
      <t>b.</t>
    </r>
    <r>
      <rPr>
        <sz val="10"/>
        <rFont val="Arial"/>
        <family val="2"/>
      </rPr>
      <t xml:space="preserve"> 5x10 mm2</t>
    </r>
  </si>
  <si>
    <r>
      <rPr>
        <b/>
        <sz val="10"/>
        <rFont val="Arial"/>
        <family val="2"/>
      </rPr>
      <t>c.</t>
    </r>
    <r>
      <rPr>
        <sz val="10"/>
        <rFont val="Arial"/>
        <family val="2"/>
      </rPr>
      <t xml:space="preserve"> 5x6 mm2</t>
    </r>
  </si>
  <si>
    <r>
      <rPr>
        <b/>
        <sz val="10"/>
        <rFont val="Arial"/>
        <family val="2"/>
      </rPr>
      <t xml:space="preserve">d. </t>
    </r>
    <r>
      <rPr>
        <sz val="10"/>
        <rFont val="Arial"/>
        <family val="2"/>
      </rPr>
      <t>5x4 mm2</t>
    </r>
  </si>
  <si>
    <r>
      <rPr>
        <b/>
        <sz val="10"/>
        <rFont val="Arial"/>
        <family val="2"/>
      </rPr>
      <t xml:space="preserve">e. </t>
    </r>
    <r>
      <rPr>
        <sz val="10"/>
        <rFont val="Arial"/>
        <family val="2"/>
      </rPr>
      <t>5x10 mm2 flexible cable for UPS</t>
    </r>
  </si>
  <si>
    <r>
      <rPr>
        <b/>
        <sz val="10"/>
        <rFont val="Arial"/>
        <family val="2"/>
      </rPr>
      <t>f.</t>
    </r>
    <r>
      <rPr>
        <sz val="10"/>
        <rFont val="Arial"/>
        <family val="2"/>
      </rPr>
      <t xml:space="preserve"> 5x16 mm2 E90 fire rated cable</t>
    </r>
  </si>
  <si>
    <r>
      <rPr>
        <b/>
        <sz val="10"/>
        <rFont val="Arial"/>
        <family val="2"/>
      </rPr>
      <t>g.</t>
    </r>
    <r>
      <rPr>
        <sz val="10"/>
        <rFont val="Arial"/>
        <family val="2"/>
      </rPr>
      <t xml:space="preserve"> 3x10 mm2</t>
    </r>
  </si>
  <si>
    <r>
      <rPr>
        <b/>
        <sz val="10"/>
        <rFont val="Arial"/>
        <family val="2"/>
      </rPr>
      <t xml:space="preserve">h. </t>
    </r>
    <r>
      <rPr>
        <sz val="10"/>
        <rFont val="Arial"/>
        <family val="2"/>
      </rPr>
      <t>3x6 mm2</t>
    </r>
  </si>
  <si>
    <r>
      <t xml:space="preserve">Cable Ladder
a. Supply, install, test and commission </t>
    </r>
    <r>
      <rPr>
        <sz val="10"/>
        <rFont val="Arial"/>
        <family val="2"/>
      </rPr>
      <t>40 cm cable Ladder, complete with all mounting accessories, tees, reducers, elbows, and all accessory need to complete the work. All shall be in accordance with the drawings, specifications, the codes of practice and the highest prevailing standards of engineering</t>
    </r>
  </si>
  <si>
    <r>
      <rPr>
        <b/>
        <sz val="10"/>
        <rFont val="Arial"/>
        <family val="2"/>
      </rPr>
      <t xml:space="preserve">b. Ditto, </t>
    </r>
    <r>
      <rPr>
        <sz val="10"/>
        <rFont val="Arial"/>
        <family val="2"/>
      </rPr>
      <t>item above but 30 cm cable ladder.</t>
    </r>
  </si>
  <si>
    <r>
      <t xml:space="preserve">Cable Tray
a. Supply, install, test, and commission </t>
    </r>
    <r>
      <rPr>
        <sz val="10"/>
        <rFont val="Arial"/>
        <family val="2"/>
      </rPr>
      <t>20 cm perforated cable tray with cover (1.5mm thickness)  for power cable, complete with all mounting accessories, tees, reducers, elbows, and all accessory need to complete the work. All shall be in accordance with the drawings, specifications, the codes of practice and the highest prevailing standards of engineering.</t>
    </r>
  </si>
  <si>
    <r>
      <t>Sockets and outlets
Supply, install, test and commission</t>
    </r>
    <r>
      <rPr>
        <sz val="10"/>
        <rFont val="Arial"/>
        <family val="2"/>
      </rPr>
      <t xml:space="preserve"> the following Socket Outlets points including (3*2.5mm ) wires, conduits, sockets, draw boxes, frames and all accessories up to DB as per drawings and specifications.</t>
    </r>
  </si>
  <si>
    <r>
      <rPr>
        <b/>
        <sz val="10"/>
        <rFont val="Arial"/>
        <family val="2"/>
      </rPr>
      <t xml:space="preserve">a. </t>
    </r>
    <r>
      <rPr>
        <sz val="10"/>
        <rFont val="Arial"/>
        <family val="2"/>
      </rPr>
      <t xml:space="preserve">3 pin Single-Phase 16 Amp sockets. </t>
    </r>
  </si>
  <si>
    <r>
      <rPr>
        <b/>
        <sz val="10"/>
        <rFont val="Arial"/>
        <family val="2"/>
      </rPr>
      <t xml:space="preserve">b. </t>
    </r>
    <r>
      <rPr>
        <sz val="10"/>
        <rFont val="Arial"/>
        <family val="2"/>
      </rPr>
      <t>Ditto, but waterproof (IP65) include isolating switch with indication lamp (where needed)</t>
    </r>
  </si>
  <si>
    <r>
      <rPr>
        <b/>
        <sz val="10"/>
        <rFont val="Arial"/>
        <family val="2"/>
      </rPr>
      <t>c.</t>
    </r>
    <r>
      <rPr>
        <sz val="10"/>
        <rFont val="Arial"/>
        <family val="2"/>
      </rPr>
      <t xml:space="preserve"> As item (a) but double socket 16Amp.</t>
    </r>
  </si>
  <si>
    <r>
      <rPr>
        <b/>
        <sz val="10"/>
        <rFont val="Arial"/>
        <family val="2"/>
      </rPr>
      <t xml:space="preserve">d. </t>
    </r>
    <r>
      <rPr>
        <sz val="10"/>
        <rFont val="Arial"/>
        <family val="2"/>
      </rPr>
      <t xml:space="preserve">As item (b) but double socket 16A </t>
    </r>
  </si>
  <si>
    <r>
      <rPr>
        <b/>
        <sz val="10"/>
        <rFont val="Arial"/>
        <family val="2"/>
      </rPr>
      <t xml:space="preserve">e. </t>
    </r>
    <r>
      <rPr>
        <sz val="10"/>
        <rFont val="Arial"/>
        <family val="2"/>
      </rPr>
      <t>As item (b) but double socket 16A with push button for science lab.</t>
    </r>
  </si>
  <si>
    <r>
      <rPr>
        <b/>
        <sz val="10"/>
        <rFont val="Arial"/>
        <family val="2"/>
      </rPr>
      <t xml:space="preserve">f. </t>
    </r>
    <r>
      <rPr>
        <sz val="10"/>
        <rFont val="Arial"/>
        <family val="2"/>
      </rPr>
      <t>3 pin single phase 16 Amp socket ( water proof )  with switch with indication lamp for AC and extract fan.</t>
    </r>
  </si>
  <si>
    <r>
      <rPr>
        <b/>
        <sz val="10"/>
        <rFont val="Arial"/>
        <family val="2"/>
      </rPr>
      <t xml:space="preserve">g. </t>
    </r>
    <r>
      <rPr>
        <sz val="10"/>
        <rFont val="Arial"/>
        <family val="2"/>
      </rPr>
      <t>Simplex UPS socket outlet</t>
    </r>
  </si>
  <si>
    <r>
      <rPr>
        <b/>
        <sz val="10"/>
        <rFont val="Arial"/>
        <family val="2"/>
      </rPr>
      <t xml:space="preserve">h. </t>
    </r>
    <r>
      <rPr>
        <sz val="10"/>
        <rFont val="Arial"/>
        <family val="2"/>
      </rPr>
      <t>Duplex UPS socket outlet</t>
    </r>
  </si>
  <si>
    <r>
      <rPr>
        <b/>
        <sz val="10"/>
        <rFont val="Arial"/>
        <family val="2"/>
      </rPr>
      <t xml:space="preserve">i. </t>
    </r>
    <r>
      <rPr>
        <sz val="10"/>
        <rFont val="Arial"/>
        <family val="2"/>
      </rPr>
      <t xml:space="preserve">3 pin Single-Phase 16 Amp sockets. For Heating </t>
    </r>
    <r>
      <rPr>
        <b/>
        <sz val="10"/>
        <rFont val="Arial"/>
        <family val="2"/>
      </rPr>
      <t>(RED Colour)</t>
    </r>
  </si>
  <si>
    <r>
      <rPr>
        <b/>
        <sz val="10"/>
        <rFont val="Arial"/>
        <family val="2"/>
      </rPr>
      <t xml:space="preserve">j. </t>
    </r>
    <r>
      <rPr>
        <sz val="10"/>
        <rFont val="Arial"/>
        <family val="2"/>
      </rPr>
      <t xml:space="preserve">1x16A industrial single phase single socket for main data cabinets in server room including cable 3x2.5 mm2 </t>
    </r>
  </si>
  <si>
    <r>
      <rPr>
        <b/>
        <sz val="10"/>
        <rFont val="Arial"/>
        <family val="2"/>
      </rPr>
      <t xml:space="preserve">k. </t>
    </r>
    <r>
      <rPr>
        <sz val="10"/>
        <rFont val="Arial"/>
        <family val="2"/>
      </rPr>
      <t>Wall mounted draw box (PT1) for Interactive Boards including (Single power, Single UPS, Single data, etc.)</t>
    </r>
  </si>
  <si>
    <r>
      <t xml:space="preserve">Disconnecting Switches
Supply, install, test and commission </t>
    </r>
    <r>
      <rPr>
        <sz val="10"/>
        <rFont val="Arial"/>
        <family val="2"/>
      </rPr>
      <t>the following isolator switch, IP65 including enclosures, support, frames, conduits, boxes needed between the appropriate distribution board and the terminal point, complete as specified and as shown on the drawings and coordination to Mechanical Contractor.</t>
    </r>
  </si>
  <si>
    <r>
      <rPr>
        <b/>
        <sz val="10"/>
        <rFont val="Arial"/>
        <family val="2"/>
      </rPr>
      <t xml:space="preserve">a. </t>
    </r>
    <r>
      <rPr>
        <sz val="10"/>
        <rFont val="Arial"/>
        <family val="2"/>
      </rPr>
      <t>2x20A W.P with cable 3x2.5, 4mm2</t>
    </r>
  </si>
  <si>
    <r>
      <rPr>
        <b/>
        <sz val="10"/>
        <rFont val="Arial"/>
        <family val="2"/>
      </rPr>
      <t>b.</t>
    </r>
    <r>
      <rPr>
        <sz val="10"/>
        <rFont val="Arial"/>
        <family val="2"/>
      </rPr>
      <t xml:space="preserve"> 4x20A W.P </t>
    </r>
  </si>
  <si>
    <r>
      <t xml:space="preserve">Emergency switch
Supply, install, test and commission </t>
    </r>
    <r>
      <rPr>
        <sz val="10"/>
        <rFont val="Arial"/>
        <family val="2"/>
      </rPr>
      <t>Emergency Switch non returnable, turn to release,  rate includes 4*1.5 cable, and all required fittings, connections and accessories as drawings and specification</t>
    </r>
  </si>
  <si>
    <r>
      <t>Lighting Points
a. Supply, install, test and commission</t>
    </r>
    <r>
      <rPr>
        <sz val="10"/>
        <rFont val="Arial"/>
        <family val="2"/>
      </rPr>
      <t xml:space="preserve"> lighting point including all conductors, cables, PVC/ rigid PVC conduits, switches, push buttons, boxes, flexible connection, heat resistant cables and all other accessories, from the appropriate distribution board to the lighting point, complete as specified and as shown on the drawings:</t>
    </r>
  </si>
  <si>
    <r>
      <rPr>
        <b/>
        <sz val="10"/>
        <rFont val="Arial"/>
        <family val="2"/>
      </rPr>
      <t xml:space="preserve">b. Ditto, </t>
    </r>
    <r>
      <rPr>
        <sz val="10"/>
        <rFont val="Arial"/>
        <family val="2"/>
      </rPr>
      <t>as above item but light point for exit</t>
    </r>
  </si>
  <si>
    <r>
      <t>Lighting Fixture
Supply, install, test and commission</t>
    </r>
    <r>
      <rPr>
        <sz val="10"/>
        <rFont val="Arial"/>
        <family val="2"/>
      </rPr>
      <t xml:space="preserve"> the following lighting fixture, with all supports, lamps, switches connections, suspensions, clamps, switchgears, internal conductors and/or cables, and all other accessories necessary to provide a complete fitting with all terminals, in accordance with the specifications and engineer instructions.</t>
    </r>
  </si>
  <si>
    <r>
      <rPr>
        <b/>
        <sz val="10"/>
        <rFont val="Arial"/>
        <family val="2"/>
      </rPr>
      <t xml:space="preserve">a. </t>
    </r>
    <r>
      <rPr>
        <sz val="10"/>
        <rFont val="Arial"/>
        <family val="2"/>
      </rPr>
      <t>Type A</t>
    </r>
  </si>
  <si>
    <r>
      <rPr>
        <b/>
        <sz val="10"/>
        <rFont val="Arial"/>
        <family val="2"/>
      </rPr>
      <t xml:space="preserve">b. </t>
    </r>
    <r>
      <rPr>
        <sz val="10"/>
        <rFont val="Arial"/>
        <family val="2"/>
      </rPr>
      <t>Type B1</t>
    </r>
  </si>
  <si>
    <r>
      <rPr>
        <b/>
        <sz val="10"/>
        <rFont val="Arial"/>
        <family val="2"/>
      </rPr>
      <t xml:space="preserve">c. </t>
    </r>
    <r>
      <rPr>
        <sz val="10"/>
        <rFont val="Arial"/>
        <family val="2"/>
      </rPr>
      <t>Type B2</t>
    </r>
  </si>
  <si>
    <r>
      <rPr>
        <b/>
        <sz val="10"/>
        <rFont val="Arial"/>
        <family val="2"/>
      </rPr>
      <t xml:space="preserve">d. </t>
    </r>
    <r>
      <rPr>
        <sz val="10"/>
        <rFont val="Arial"/>
        <family val="2"/>
      </rPr>
      <t>Type C</t>
    </r>
  </si>
  <si>
    <r>
      <rPr>
        <b/>
        <sz val="10"/>
        <rFont val="Arial"/>
        <family val="2"/>
      </rPr>
      <t xml:space="preserve">e. </t>
    </r>
    <r>
      <rPr>
        <sz val="10"/>
        <rFont val="Arial"/>
        <family val="2"/>
      </rPr>
      <t>Type D</t>
    </r>
  </si>
  <si>
    <r>
      <rPr>
        <b/>
        <sz val="10"/>
        <rFont val="Arial"/>
        <family val="2"/>
      </rPr>
      <t xml:space="preserve">f. </t>
    </r>
    <r>
      <rPr>
        <sz val="10"/>
        <rFont val="Arial"/>
        <family val="2"/>
      </rPr>
      <t>Type F</t>
    </r>
  </si>
  <si>
    <r>
      <rPr>
        <b/>
        <sz val="10"/>
        <rFont val="Arial"/>
        <family val="2"/>
      </rPr>
      <t>g.</t>
    </r>
    <r>
      <rPr>
        <sz val="10"/>
        <rFont val="Arial"/>
        <family val="2"/>
      </rPr>
      <t xml:space="preserve"> Type G</t>
    </r>
  </si>
  <si>
    <r>
      <rPr>
        <b/>
        <sz val="10"/>
        <rFont val="Arial"/>
        <family val="2"/>
      </rPr>
      <t xml:space="preserve">h. </t>
    </r>
    <r>
      <rPr>
        <sz val="10"/>
        <rFont val="Arial"/>
        <family val="2"/>
      </rPr>
      <t>Type H</t>
    </r>
  </si>
  <si>
    <r>
      <rPr>
        <b/>
        <sz val="10"/>
        <rFont val="Arial"/>
        <family val="2"/>
      </rPr>
      <t xml:space="preserve">i. </t>
    </r>
    <r>
      <rPr>
        <sz val="10"/>
        <rFont val="Arial"/>
        <family val="2"/>
      </rPr>
      <t>Type J</t>
    </r>
  </si>
  <si>
    <r>
      <rPr>
        <b/>
        <sz val="10"/>
        <rFont val="Arial"/>
        <family val="2"/>
      </rPr>
      <t xml:space="preserve">j. </t>
    </r>
    <r>
      <rPr>
        <sz val="10"/>
        <rFont val="Arial"/>
        <family val="2"/>
      </rPr>
      <t>Type K</t>
    </r>
  </si>
  <si>
    <r>
      <rPr>
        <b/>
        <sz val="10"/>
        <rFont val="Arial"/>
        <family val="2"/>
      </rPr>
      <t>k. Supply, install, test, fix and commission</t>
    </r>
    <r>
      <rPr>
        <sz val="10"/>
        <rFont val="Arial"/>
        <family val="2"/>
      </rPr>
      <t xml:space="preserve">  luminaries Pole 6m Hight. The price includes the base, drilling, grounding, including all necessary for operation and completion of the work according to the specifications and instructions of the supervising engineer.</t>
    </r>
  </si>
  <si>
    <r>
      <rPr>
        <b/>
        <sz val="10"/>
        <rFont val="Arial"/>
        <family val="2"/>
      </rPr>
      <t>l.</t>
    </r>
    <r>
      <rPr>
        <sz val="10"/>
        <rFont val="Arial"/>
        <family val="2"/>
      </rPr>
      <t xml:space="preserve"> Emergency Kit To be connected to the light Fixture.</t>
    </r>
  </si>
  <si>
    <r>
      <rPr>
        <b/>
        <sz val="10"/>
        <rFont val="Arial"/>
        <family val="2"/>
      </rPr>
      <t xml:space="preserve">m. </t>
    </r>
    <r>
      <rPr>
        <sz val="10"/>
        <rFont val="Arial"/>
        <family val="2"/>
      </rPr>
      <t>Type Exit</t>
    </r>
  </si>
  <si>
    <t>Computer System</t>
  </si>
  <si>
    <r>
      <rPr>
        <b/>
        <sz val="10"/>
        <rFont val="Arial"/>
        <family val="2"/>
      </rPr>
      <t>Supply, install, test and commission</t>
    </r>
    <r>
      <rPr>
        <sz val="10"/>
        <rFont val="Arial"/>
        <family val="2"/>
      </rPr>
      <t xml:space="preserve"> the following RJ45, CAT6A outlets including device boxes (flush or surface mounted), cover plates, wiring CAT7A SFTP cable (AWG.22) and conduit  to the corresponding Data Cabinet, complete as specified and as shown on the drawings</t>
    </r>
  </si>
  <si>
    <r>
      <rPr>
        <b/>
        <sz val="10"/>
        <rFont val="Arial"/>
        <family val="2"/>
      </rPr>
      <t xml:space="preserve">a. </t>
    </r>
    <r>
      <rPr>
        <sz val="10"/>
        <rFont val="Arial"/>
        <family val="2"/>
      </rPr>
      <t>Double data socket outlet</t>
    </r>
  </si>
  <si>
    <r>
      <rPr>
        <b/>
        <sz val="10"/>
        <rFont val="Arial"/>
        <family val="2"/>
      </rPr>
      <t xml:space="preserve">b. </t>
    </r>
    <r>
      <rPr>
        <sz val="10"/>
        <rFont val="Arial"/>
        <family val="2"/>
      </rPr>
      <t>Single data socket outlet</t>
    </r>
  </si>
  <si>
    <r>
      <rPr>
        <b/>
        <sz val="10"/>
        <rFont val="Arial"/>
        <family val="2"/>
      </rPr>
      <t xml:space="preserve">c. </t>
    </r>
    <r>
      <rPr>
        <sz val="10"/>
        <rFont val="Arial"/>
        <family val="2"/>
      </rPr>
      <t>Single voice socket outlet</t>
    </r>
  </si>
  <si>
    <r>
      <rPr>
        <b/>
        <sz val="10"/>
        <rFont val="Arial"/>
        <family val="2"/>
      </rPr>
      <t xml:space="preserve">d. </t>
    </r>
    <r>
      <rPr>
        <sz val="10"/>
        <rFont val="Arial"/>
        <family val="2"/>
      </rPr>
      <t>Special single data outlet for cameras with cable Cat6A/SFTP</t>
    </r>
  </si>
  <si>
    <r>
      <rPr>
        <b/>
        <sz val="10"/>
        <rFont val="Arial"/>
        <family val="2"/>
      </rPr>
      <t xml:space="preserve">e. </t>
    </r>
    <r>
      <rPr>
        <sz val="10"/>
        <rFont val="Arial"/>
        <family val="2"/>
      </rPr>
      <t>Supply, install, test, and commission 19'' server 42U rack cabinet (DC),  100cm depth, 80 cm width,  including fans,  all needed internal cables, cable ties, cable management trays (horizontal and vertical), 3-shelves, air patch panels, 2 power strips, connections and all accessories needed to complete the work as specified and as shown on drawings</t>
    </r>
  </si>
  <si>
    <r>
      <rPr>
        <b/>
        <sz val="10"/>
        <rFont val="Arial"/>
        <family val="2"/>
      </rPr>
      <t xml:space="preserve">f. Ditto, </t>
    </r>
    <r>
      <rPr>
        <sz val="10"/>
        <rFont val="Arial"/>
        <family val="2"/>
      </rPr>
      <t>a</t>
    </r>
    <r>
      <rPr>
        <sz val="10"/>
        <rFont val="Arial"/>
        <family val="2"/>
      </rPr>
      <t>s above but 12U 60x60cm data cabinet</t>
    </r>
  </si>
  <si>
    <r>
      <rPr>
        <b/>
        <sz val="10"/>
        <rFont val="Arial"/>
        <family val="2"/>
      </rPr>
      <t xml:space="preserve">g. Ditto, </t>
    </r>
    <r>
      <rPr>
        <sz val="10"/>
        <rFont val="Arial"/>
        <family val="2"/>
      </rPr>
      <t>a</t>
    </r>
    <r>
      <rPr>
        <sz val="10"/>
        <rFont val="Arial"/>
        <family val="2"/>
      </rPr>
      <t>s above but 10U 60x60cm data cabinet</t>
    </r>
  </si>
  <si>
    <r>
      <rPr>
        <b/>
        <sz val="10"/>
        <rFont val="Arial"/>
        <family val="2"/>
      </rPr>
      <t xml:space="preserve">h. Ditto, </t>
    </r>
    <r>
      <rPr>
        <sz val="10"/>
        <rFont val="Arial"/>
        <family val="2"/>
      </rPr>
      <t>a</t>
    </r>
    <r>
      <rPr>
        <sz val="10"/>
        <rFont val="Arial"/>
        <family val="2"/>
      </rPr>
      <t>s above but 6U 60x60cm data cabinet</t>
    </r>
  </si>
  <si>
    <r>
      <rPr>
        <b/>
        <sz val="10"/>
        <rFont val="Arial"/>
        <family val="2"/>
      </rPr>
      <t xml:space="preserve">i. </t>
    </r>
    <r>
      <rPr>
        <sz val="10"/>
        <rFont val="Arial"/>
        <family val="2"/>
      </rPr>
      <t>24 port patch panel for data points including termination, patch cord cable cat7a, and all accessories needed to complete the work as specified and as shown on drawings.</t>
    </r>
  </si>
  <si>
    <r>
      <rPr>
        <b/>
        <sz val="10"/>
        <rFont val="Arial"/>
        <family val="2"/>
      </rPr>
      <t>j. Ditto,</t>
    </r>
    <r>
      <rPr>
        <sz val="10"/>
        <rFont val="Arial"/>
        <family val="2"/>
      </rPr>
      <t xml:space="preserve"> a</t>
    </r>
    <r>
      <rPr>
        <sz val="10"/>
        <rFont val="Arial"/>
        <family val="2"/>
      </rPr>
      <t>s item above but 24 port patch panel for camera points</t>
    </r>
  </si>
  <si>
    <r>
      <rPr>
        <b/>
        <sz val="10"/>
        <rFont val="Arial"/>
        <family val="2"/>
      </rPr>
      <t xml:space="preserve">k. </t>
    </r>
    <r>
      <rPr>
        <sz val="10"/>
        <rFont val="Arial"/>
        <family val="2"/>
      </rPr>
      <t>Supply, install, and connect, test and commission 48-port Layer 2 manageable networking switch 10/100/1000Tx, stacking, all ports capable of providing PoE+ as per 802.3at, switch having a PoE power budget of minimum 380 Watts, minimum 4 dedicated  SFP ports, with all needed patch cables,  and connections.</t>
    </r>
  </si>
  <si>
    <r>
      <rPr>
        <b/>
        <sz val="10"/>
        <rFont val="Arial"/>
        <family val="2"/>
      </rPr>
      <t>l. Ditto,</t>
    </r>
    <r>
      <rPr>
        <sz val="10"/>
        <rFont val="Arial"/>
        <family val="2"/>
      </rPr>
      <t xml:space="preserve"> a</t>
    </r>
    <r>
      <rPr>
        <sz val="10"/>
        <rFont val="Arial"/>
        <family val="2"/>
      </rPr>
      <t>s item above but 24 port switch</t>
    </r>
  </si>
  <si>
    <t>m. Supply, install, test, and commission 12 port fiber optic patch panel including full termination and all accessories needed to complete the work as specified and as shown on drawings.</t>
  </si>
  <si>
    <t>11.15 cont</t>
  </si>
  <si>
    <r>
      <rPr>
        <b/>
        <sz val="10"/>
        <rFont val="Arial"/>
        <family val="2"/>
      </rPr>
      <t xml:space="preserve">n. </t>
    </r>
    <r>
      <rPr>
        <sz val="10"/>
        <rFont val="Arial"/>
        <family val="2"/>
      </rPr>
      <t>Supply, install, connect, test, label and commission a complete HDMI and Ethernet wall outlet system for the technology laboratory, including all materials, accessories, and works required for proper operation. The item includes 1 HDMI outlet (supporting high-definition video, up to 4K resolution), 1 Ethernet data outlet (RJ45).  Data cable shall be suitable for indoor/outdoor use, and of high-quality PVC insulated data cable (CAT6 or better); HDMI cable shall be high-speed HDMI cable with minimum length 5m, supporting 4K; Outlets shall be RJ45, Wall mounting boxes and faceplates; conduits shall be PVC conduits with all fittings and accessories as per specifications and supervision Engineer's directions.</t>
    </r>
  </si>
  <si>
    <r>
      <rPr>
        <b/>
        <sz val="10"/>
        <rFont val="Arial"/>
        <family val="2"/>
      </rPr>
      <t>o.</t>
    </r>
    <r>
      <rPr>
        <sz val="10"/>
        <rFont val="Arial"/>
        <family val="2"/>
      </rPr>
      <t xml:space="preserve"> Supply, install, connect, test and commission fiber optic cables, multimode 12 core fiber cable + Cat7A cable OM3 10GEthernet LS0H, Rodent protection, from main data cabinet to other cabinets including termination and all accessories needed to complete the work as specified and as shown on drawings.</t>
    </r>
  </si>
  <si>
    <r>
      <t xml:space="preserve">Electrical Bells
Supply, install, test and commission </t>
    </r>
    <r>
      <rPr>
        <sz val="10"/>
        <rFont val="Arial"/>
        <family val="2"/>
      </rPr>
      <t>an</t>
    </r>
    <r>
      <rPr>
        <b/>
        <sz val="10"/>
        <rFont val="Arial"/>
        <family val="2"/>
      </rPr>
      <t xml:space="preserve"> </t>
    </r>
    <r>
      <rPr>
        <sz val="10"/>
        <rFont val="Arial"/>
        <family val="2"/>
      </rPr>
      <t>electrical bell 220V include all conduits, wires, boxes including termination and all accessories needed to complete the work as specified and as shown on drawings.</t>
    </r>
  </si>
  <si>
    <r>
      <rPr>
        <b/>
        <sz val="10"/>
        <rFont val="Arial"/>
        <family val="2"/>
      </rPr>
      <t xml:space="preserve">a. </t>
    </r>
    <r>
      <rPr>
        <sz val="10"/>
        <rFont val="Arial"/>
        <family val="2"/>
      </rPr>
      <t>Indoor 6" electrical bell</t>
    </r>
  </si>
  <si>
    <r>
      <rPr>
        <b/>
        <sz val="10"/>
        <rFont val="Arial"/>
        <family val="2"/>
      </rPr>
      <t xml:space="preserve">b. </t>
    </r>
    <r>
      <rPr>
        <sz val="10"/>
        <rFont val="Arial"/>
        <family val="2"/>
      </rPr>
      <t>Outdoor 8" electrical bell water proof IP65</t>
    </r>
  </si>
  <si>
    <r>
      <rPr>
        <b/>
        <sz val="10"/>
        <rFont val="Arial"/>
        <family val="2"/>
      </rPr>
      <t xml:space="preserve">c. </t>
    </r>
    <r>
      <rPr>
        <sz val="10"/>
        <rFont val="Arial"/>
        <family val="2"/>
      </rPr>
      <t>Bell Push Button</t>
    </r>
  </si>
  <si>
    <r>
      <t xml:space="preserve">Earthing System 
a. Supply, install, test and connect </t>
    </r>
    <r>
      <rPr>
        <sz val="10"/>
        <rFont val="Arial"/>
        <family val="2"/>
      </rPr>
      <t>a complete Earthing System of (One OHM) ground resistance, including galvanized steel strip 30*3mm welded each 1.5m with steel structure and  the connection of this system to the MDB by suitable cable and including 3 electrodes with concrete manholes 40*40*40cm and earth wires 1*50mm2, plates, rods, excavation, back filling of all pits to obtain the required resistance , and including an inspection pit (Manhole) with concrete cover, and all the accessories as per drawing and specifications. Grounding Resistance is to be measured at MDB.</t>
    </r>
  </si>
  <si>
    <r>
      <rPr>
        <b/>
        <sz val="10"/>
        <rFont val="Arial"/>
        <family val="2"/>
      </rPr>
      <t>b.</t>
    </r>
    <r>
      <rPr>
        <sz val="10"/>
        <rFont val="Arial"/>
        <family val="2"/>
      </rPr>
      <t xml:space="preserve"> </t>
    </r>
    <r>
      <rPr>
        <b/>
        <sz val="10"/>
        <rFont val="Arial"/>
        <family val="2"/>
      </rPr>
      <t>Supply, install, test and commission</t>
    </r>
    <r>
      <rPr>
        <sz val="10"/>
        <rFont val="Arial"/>
        <family val="2"/>
      </rPr>
      <t xml:space="preserve"> a complete ring grounding system for mechanical plants and  all big metallic masses, etc., including all conductors, copper bars, clamps, conduits fixing etc., complete as specified and as shown on the drawings</t>
    </r>
  </si>
  <si>
    <r>
      <rPr>
        <b/>
        <sz val="10"/>
        <rFont val="Arial"/>
        <family val="2"/>
      </rPr>
      <t>c. Supply, install, test and commission</t>
    </r>
    <r>
      <rPr>
        <sz val="10"/>
        <rFont val="Arial"/>
        <family val="2"/>
      </rPr>
      <t xml:space="preserve"> a complete earthing system for all lighting poles by using 10mm2, 1.5meter copper rod with earth pit including all fixing, etc., complete as specified and as shown on the drawings.</t>
    </r>
  </si>
  <si>
    <r>
      <t xml:space="preserve">Lightning System
Supply, install, test and connect </t>
    </r>
    <r>
      <rPr>
        <sz val="10"/>
        <rFont val="Arial"/>
        <family val="2"/>
      </rPr>
      <t>lightning protection system including pulsar lightning conductor 45 (with 4m mast Height), Class III (Radius of protection 65m) on the top of the building, (earth cable 70mm2 isolated, 3 electrodes 1.5m in 3 manholes( 40*40*40cm) , lightning stroke counter, civil works, down conductor, duck foot connector, and all accessories needed to complete work as French standard NF C 17-102 and engineer instruction's,  the resistance of lightning system should not exceed 10 ohm. The Contractor shall submit detailed shop drawings for the system by specialist company to take approval from the Engineer before installing.</t>
    </r>
  </si>
  <si>
    <r>
      <t>Fire Alarm System  - UL approved
Supply, install, test and commission</t>
    </r>
    <r>
      <rPr>
        <sz val="10"/>
        <rFont val="Arial"/>
        <family val="2"/>
      </rPr>
      <t xml:space="preserve"> a complete and operate addressable Fire Alarm System and integration with evacuation system, including fire retardant boxes, fire retardant conduits and high quality cables fire rated E90 with all accessories in accordance with drawings, specifications, and civil defense  regulations complete as per specifications and engineers approval.</t>
    </r>
  </si>
  <si>
    <r>
      <rPr>
        <b/>
        <sz val="10"/>
        <rFont val="Arial"/>
        <family val="2"/>
      </rPr>
      <t xml:space="preserve">a. </t>
    </r>
    <r>
      <rPr>
        <sz val="10"/>
        <rFont val="Arial"/>
        <family val="2"/>
      </rPr>
      <t xml:space="preserve">Fully recessed (with complete glass cover) addressable control panel 2 Loops, inclusive of all equipment and accessories, batteries, charger, internal conductors and/or cables, switches, telephone point , conduits , fixing, boxes , and all needed equipment and software accordance with the requirements of the specifications and as shown on drawings. </t>
    </r>
  </si>
  <si>
    <r>
      <rPr>
        <b/>
        <sz val="10"/>
        <rFont val="Arial"/>
        <family val="2"/>
      </rPr>
      <t xml:space="preserve">b. </t>
    </r>
    <r>
      <rPr>
        <sz val="10"/>
        <rFont val="Arial"/>
        <family val="2"/>
      </rPr>
      <t xml:space="preserve">Addressable fire alarm photo-optical smoke detector </t>
    </r>
  </si>
  <si>
    <r>
      <rPr>
        <b/>
        <sz val="10"/>
        <rFont val="Arial"/>
        <family val="2"/>
      </rPr>
      <t>c. Ditto,</t>
    </r>
    <r>
      <rPr>
        <sz val="10"/>
        <rFont val="Arial"/>
        <family val="2"/>
      </rPr>
      <t xml:space="preserve"> item above but wall mounted photo-optical detector</t>
    </r>
  </si>
  <si>
    <r>
      <rPr>
        <b/>
        <sz val="10"/>
        <rFont val="Arial"/>
        <family val="2"/>
      </rPr>
      <t xml:space="preserve">d. </t>
    </r>
    <r>
      <rPr>
        <sz val="10"/>
        <rFont val="Arial"/>
        <family val="2"/>
      </rPr>
      <t xml:space="preserve">Addressable fire alarm heat detector </t>
    </r>
  </si>
  <si>
    <r>
      <rPr>
        <b/>
        <sz val="10"/>
        <rFont val="Arial"/>
        <family val="2"/>
      </rPr>
      <t xml:space="preserve">e. </t>
    </r>
    <r>
      <rPr>
        <sz val="10"/>
        <rFont val="Arial"/>
        <family val="2"/>
      </rPr>
      <t>Flush mounted fire alarm manual pull station</t>
    </r>
  </si>
  <si>
    <r>
      <rPr>
        <b/>
        <sz val="10"/>
        <rFont val="Arial"/>
        <family val="2"/>
      </rPr>
      <t xml:space="preserve">f. </t>
    </r>
    <r>
      <rPr>
        <sz val="10"/>
        <rFont val="Arial"/>
        <family val="2"/>
      </rPr>
      <t>Addressable electronic sounder with flasher</t>
    </r>
  </si>
  <si>
    <r>
      <rPr>
        <b/>
        <sz val="10"/>
        <rFont val="Arial"/>
        <family val="2"/>
      </rPr>
      <t>g.</t>
    </r>
    <r>
      <rPr>
        <sz val="10"/>
        <rFont val="Arial"/>
        <family val="2"/>
      </rPr>
      <t xml:space="preserve"> Addressable electronic sounder IP66 with strobe &amp; flasher</t>
    </r>
  </si>
  <si>
    <r>
      <rPr>
        <b/>
        <sz val="10"/>
        <rFont val="Arial"/>
        <family val="2"/>
      </rPr>
      <t>h.</t>
    </r>
    <r>
      <rPr>
        <sz val="10"/>
        <rFont val="Arial"/>
        <family val="2"/>
      </rPr>
      <t xml:space="preserve"> Line isolators to complete the system, according to drawings, specifications and Engineer's approval.</t>
    </r>
  </si>
  <si>
    <r>
      <rPr>
        <b/>
        <sz val="10"/>
        <rFont val="Arial"/>
        <family val="2"/>
      </rPr>
      <t xml:space="preserve">i. </t>
    </r>
    <r>
      <rPr>
        <sz val="10"/>
        <rFont val="Arial"/>
        <family val="2"/>
      </rPr>
      <t>Control module</t>
    </r>
  </si>
  <si>
    <r>
      <rPr>
        <b/>
        <sz val="10"/>
        <rFont val="Arial"/>
        <family val="2"/>
      </rPr>
      <t xml:space="preserve">j. </t>
    </r>
    <r>
      <rPr>
        <sz val="10"/>
        <rFont val="Arial"/>
        <family val="2"/>
      </rPr>
      <t xml:space="preserve">Monitor module </t>
    </r>
  </si>
  <si>
    <r>
      <rPr>
        <b/>
        <sz val="10"/>
        <rFont val="Arial"/>
        <family val="2"/>
      </rPr>
      <t>k.</t>
    </r>
    <r>
      <rPr>
        <sz val="10"/>
        <rFont val="Arial"/>
        <family val="2"/>
      </rPr>
      <t xml:space="preserve"> programmable auto dialer for connection with local defense department with all needed wiring, programming etc., as per specifications and drawings.</t>
    </r>
  </si>
  <si>
    <r>
      <t xml:space="preserve">FM200 System  - UL approved
</t>
    </r>
    <r>
      <rPr>
        <sz val="10"/>
        <rFont val="Arial"/>
        <family val="2"/>
      </rPr>
      <t>Supply, install, test and commission FM200 clean agent fire extinguisher cylinder, UL approved. The price includes SCH40 galvanized steel pipes network with all valves and fittings, shuttle valve, pressure gauge switch, solenoid valve, safety valve, flexible hose, discharge nozzle, Site, smoke detectors, heat detectors (cross zoning), release and abort modules, release control panel, boxes, indication Lamps,  cabling, wiring and all accessories needed for installation and commissioning the system. Note: The contractor should submit UL flow calculation report including design and shop drawing, from the original manufacturer, for the system, in addition to all needed samples such as detectors, and nozzle, to be checked and studied prior to supplying and installing the system. Basic components including control panel shall be standard catalogue products of single Manufacturer.</t>
    </r>
  </si>
  <si>
    <r>
      <rPr>
        <b/>
        <sz val="10"/>
        <rFont val="Arial"/>
        <family val="2"/>
      </rPr>
      <t xml:space="preserve">a. </t>
    </r>
    <r>
      <rPr>
        <sz val="10"/>
        <rFont val="Arial"/>
        <family val="2"/>
      </rPr>
      <t>5 Kg cylinder for MDB</t>
    </r>
  </si>
  <si>
    <r>
      <rPr>
        <b/>
        <sz val="10"/>
        <rFont val="Arial"/>
        <family val="2"/>
      </rPr>
      <t xml:space="preserve">b. </t>
    </r>
    <r>
      <rPr>
        <sz val="10"/>
        <rFont val="Arial"/>
        <family val="2"/>
      </rPr>
      <t>25 Kg cylinder for Server room</t>
    </r>
  </si>
  <si>
    <r>
      <rPr>
        <b/>
        <sz val="10"/>
        <rFont val="Arial"/>
        <family val="2"/>
      </rPr>
      <t xml:space="preserve">c. </t>
    </r>
    <r>
      <rPr>
        <sz val="10"/>
        <rFont val="Arial"/>
        <family val="2"/>
      </rPr>
      <t>Addressable Control Panel for FM200 system</t>
    </r>
  </si>
  <si>
    <r>
      <t xml:space="preserve">Sound &amp; Voice Evacuation System
</t>
    </r>
    <r>
      <rPr>
        <sz val="10"/>
        <rFont val="Arial"/>
        <family val="2"/>
      </rPr>
      <t>Supply, install, test and commission</t>
    </r>
    <r>
      <rPr>
        <b/>
        <sz val="10"/>
        <rFont val="Arial"/>
        <family val="2"/>
      </rPr>
      <t xml:space="preserve"> </t>
    </r>
    <r>
      <rPr>
        <sz val="10"/>
        <rFont val="Arial"/>
        <family val="2"/>
      </rPr>
      <t>sound &amp; voice evacuation system. The unit price shall include fire retardant conduits, fire retardant boxes, 2*2.5mm² E90 twisted pair shielded cables. Also include integration with fire alarm system, all required works, all fittings and all accessories needed to complete the job as drawings, specifications and Engineer's approval. including software, batteries, battery charger, end of line resistors.</t>
    </r>
  </si>
  <si>
    <r>
      <rPr>
        <b/>
        <sz val="10"/>
        <rFont val="Arial"/>
        <family val="2"/>
      </rPr>
      <t>a.</t>
    </r>
    <r>
      <rPr>
        <sz val="10"/>
        <rFont val="Arial"/>
        <family val="2"/>
      </rPr>
      <t xml:space="preserve"> 480w RMS Amplifier system, dual channel, six zone with "All Call". rack including  Amplifier, with built in  DVD, CD input, speaker output, direct speaker line output, recording output, preamplifier output, integration with fire alarm system , pre recorded voice message , external control input activation of messages, activation of power, activation and stop of emergency broadcast and recorder with prerecorded tones (piano) and daily-weekly go off bill timer unit, tuner, with minimum of 5 microphone inlets &amp; with program timer, note that every components above must be from the same mark. The unit price shall include Rack cabinet 15U with Aluminum and Glass door for housing the system with fans &amp; power strip.</t>
    </r>
  </si>
  <si>
    <r>
      <rPr>
        <b/>
        <sz val="10"/>
        <rFont val="Arial"/>
        <family val="2"/>
      </rPr>
      <t xml:space="preserve">b. </t>
    </r>
    <r>
      <rPr>
        <sz val="10"/>
        <rFont val="Arial"/>
        <family val="2"/>
      </rPr>
      <t xml:space="preserve">Microphone with on-off switch, (plug in), with Telescopic stand, and ten meter cord </t>
    </r>
  </si>
  <si>
    <r>
      <rPr>
        <b/>
        <sz val="10"/>
        <rFont val="Arial"/>
        <family val="2"/>
      </rPr>
      <t>c.</t>
    </r>
    <r>
      <rPr>
        <sz val="10"/>
        <rFont val="Arial"/>
        <family val="2"/>
      </rPr>
      <t xml:space="preserve"> 6-zone call station with all calls Table top microphone goose neck type and extension 10 meter cord with pressing on/off push button.</t>
    </r>
  </si>
  <si>
    <r>
      <rPr>
        <b/>
        <sz val="10"/>
        <rFont val="Arial"/>
        <family val="2"/>
      </rPr>
      <t>d.</t>
    </r>
    <r>
      <rPr>
        <sz val="10"/>
        <rFont val="Arial"/>
        <family val="2"/>
      </rPr>
      <t xml:space="preserve"> zone selector switch panel same manufacturer with toggle switches matching the number of speakers (28 zone) with led indication lamps</t>
    </r>
  </si>
  <si>
    <r>
      <rPr>
        <b/>
        <sz val="10"/>
        <rFont val="Arial"/>
        <family val="2"/>
      </rPr>
      <t>e.</t>
    </r>
    <r>
      <rPr>
        <sz val="10"/>
        <rFont val="Arial"/>
        <family val="2"/>
      </rPr>
      <t xml:space="preserve"> Voice Evacuation recessed ceiling mounted speaker, with tapping at 2, 4, 6 &amp; 8W and fire cup according to drawings and Engineer's approval.</t>
    </r>
  </si>
  <si>
    <r>
      <rPr>
        <b/>
        <sz val="10"/>
        <rFont val="Arial"/>
        <family val="2"/>
      </rPr>
      <t>f.</t>
    </r>
    <r>
      <rPr>
        <sz val="10"/>
        <rFont val="Arial"/>
        <family val="2"/>
      </rPr>
      <t xml:space="preserve"> 10 watt wall mount loudspeaker with metal grill and evacuation compliant </t>
    </r>
  </si>
  <si>
    <t>g. 50W Outdoor weatherproof type Horn loudspeaker, install on the roof.</t>
  </si>
  <si>
    <r>
      <rPr>
        <b/>
        <sz val="10"/>
        <rFont val="Arial"/>
        <family val="2"/>
      </rPr>
      <t xml:space="preserve">h. </t>
    </r>
    <r>
      <rPr>
        <sz val="10"/>
        <rFont val="Arial"/>
        <family val="2"/>
      </rPr>
      <t>Microphone socket points. The price shall include PVC conduits and special cable up to microphone amplifier outlet.</t>
    </r>
  </si>
  <si>
    <r>
      <rPr>
        <b/>
        <sz val="10"/>
        <rFont val="Arial"/>
        <family val="2"/>
      </rPr>
      <t xml:space="preserve">i. </t>
    </r>
    <r>
      <rPr>
        <sz val="10"/>
        <rFont val="Arial"/>
        <family val="2"/>
      </rPr>
      <t>Wireless microphone</t>
    </r>
  </si>
  <si>
    <r>
      <t>CCTV System
Supply, install, test and commission</t>
    </r>
    <r>
      <rPr>
        <sz val="10"/>
        <rFont val="Arial"/>
        <family val="2"/>
      </rPr>
      <t xml:space="preserve"> the following CCTV system. The unit price shall include fire retardant conduits, fire retardant boxes, cables. Also include all required works, all fittings and all accessories needed to complete the job including software as drawings, specifications and Engineer's approval.</t>
    </r>
  </si>
  <si>
    <r>
      <t xml:space="preserve">a. </t>
    </r>
    <r>
      <rPr>
        <b/>
        <sz val="10"/>
        <rFont val="Arial"/>
        <family val="2"/>
      </rPr>
      <t>Supply, install, test, operate and commission</t>
    </r>
    <r>
      <rPr>
        <sz val="10"/>
        <rFont val="Arial"/>
        <family val="2"/>
      </rPr>
      <t xml:space="preserve"> IP digital network video recorder, 19inch supports Raid5, and with power supply . It shall be computer hardware independent incorporating a modular architecture and has license for 64 cameras minimum. It shall be able to simultaneously record and display live video and display recorded video. It shall also support event based and continuous recording, in addition to supporting cameras with HD technology, all according to drawings and Engineer's approval. The price includes also the server and the storage with 3x8 TB capacity, according to specifications and Engineer's approval.</t>
    </r>
  </si>
  <si>
    <r>
      <rPr>
        <b/>
        <sz val="10"/>
        <rFont val="Arial"/>
        <family val="2"/>
      </rPr>
      <t>Supply, install, test, operate and commission</t>
    </r>
    <r>
      <rPr>
        <sz val="10"/>
        <rFont val="Arial"/>
        <family val="2"/>
      </rPr>
      <t xml:space="preserve"> the following camera types.  All cameras shall have the  following features:-</t>
    </r>
  </si>
  <si>
    <t>* IP color wide dynamic cameras of 120dB HDR with auto iris facility,</t>
  </si>
  <si>
    <t>* Compression standards H265</t>
  </si>
  <si>
    <t>* Tamper detection</t>
  </si>
  <si>
    <t>* SD card slot</t>
  </si>
  <si>
    <t>* Dual Streaming</t>
  </si>
  <si>
    <t>* One Alarm input</t>
  </si>
  <si>
    <t xml:space="preserve">* Conformant to ONVIF </t>
  </si>
  <si>
    <t>*Power on Ethernet (PoE) based on 802.3a/f.</t>
  </si>
  <si>
    <r>
      <rPr>
        <b/>
        <sz val="10"/>
        <rFont val="Arial"/>
        <family val="2"/>
      </rPr>
      <t>b.</t>
    </r>
    <r>
      <rPr>
        <sz val="10"/>
        <rFont val="Arial"/>
        <family val="2"/>
      </rPr>
      <t xml:space="preserve"> </t>
    </r>
    <r>
      <rPr>
        <b/>
        <sz val="10"/>
        <rFont val="Arial"/>
        <family val="2"/>
      </rPr>
      <t>Type A</t>
    </r>
    <r>
      <rPr>
        <sz val="10"/>
        <rFont val="Arial"/>
        <family val="2"/>
      </rPr>
      <t xml:space="preserve">: 4MP, IP color wide dynamic indoor Dome camera, Fixed focal lens 2.8mm , 1/1.8" Progressive Scan CMOS, Built-in IR illuminator with 30m viewing distance, IP44.  </t>
    </r>
  </si>
  <si>
    <r>
      <rPr>
        <b/>
        <sz val="10"/>
        <rFont val="Arial"/>
        <family val="2"/>
      </rPr>
      <t>c. Type B</t>
    </r>
    <r>
      <rPr>
        <sz val="10"/>
        <rFont val="Arial"/>
        <family val="2"/>
      </rPr>
      <t xml:space="preserve">: 5MP, IP color wide dynamic outdoor Bullet camera, Fixed focal lens 2.8mm , 1/3" Progressive Scan CMOS, Built-in IR illuminator with 30m viewing distance, IP67.  </t>
    </r>
  </si>
  <si>
    <r>
      <rPr>
        <b/>
        <sz val="10"/>
        <rFont val="Arial"/>
        <family val="2"/>
      </rPr>
      <t xml:space="preserve">d. Full HD </t>
    </r>
    <r>
      <rPr>
        <sz val="10"/>
        <rFont val="Arial"/>
        <family val="2"/>
      </rPr>
      <t xml:space="preserve">42" LED screen compatible with CCTV system, aspect ratio of 16:9, brightness </t>
    </r>
    <r>
      <rPr>
        <sz val="10"/>
        <rFont val="Aptos Narrow"/>
        <family val="2"/>
      </rPr>
      <t>≥</t>
    </r>
    <r>
      <rPr>
        <sz val="10"/>
        <rFont val="Arial"/>
        <family val="2"/>
      </rPr>
      <t xml:space="preserve"> 300 cd/m2, high contrast suitable for video monitoring, viewing angle </t>
    </r>
    <r>
      <rPr>
        <sz val="10"/>
        <rFont val="Aptos Narrow"/>
        <family val="2"/>
      </rPr>
      <t>≥</t>
    </r>
    <r>
      <rPr>
        <sz val="10"/>
        <rFont val="Arial"/>
        <family val="2"/>
      </rPr>
      <t xml:space="preserve"> 178 degrees (horizontal and vertical), suitable for 24/7 continious operation, anti-glare and fast response time to avoid motion blur. The screen shall include 2 HDMI input, VGA input, USB port and Autio input/output, accessories include: wireless mouse, remote control, power cable, HDMI cable, and mounting accessories. Datasheet and compliance statement shall be submitted for Enigneers' approval.</t>
    </r>
  </si>
  <si>
    <r>
      <t xml:space="preserve">UPS Device: </t>
    </r>
    <r>
      <rPr>
        <sz val="10"/>
        <rFont val="Arial"/>
        <family val="2"/>
      </rPr>
      <t>All-inclusive including delivery, supply and installation, testing and commissioning. Shall also include delivery time and data sheet for UPS &amp; Battaries. In addition, shall include calculation sheet for battaries to ensure compliance with the following requirements:</t>
    </r>
  </si>
  <si>
    <r>
      <rPr>
        <b/>
        <sz val="10"/>
        <rFont val="Arial"/>
        <family val="2"/>
      </rPr>
      <t>a. Supply, install, test, operate and commission</t>
    </r>
    <r>
      <rPr>
        <sz val="10"/>
        <rFont val="Arial"/>
        <family val="2"/>
      </rPr>
      <t xml:space="preserve"> a new 15KVA, three-phase input/three-phase output standalone uninterruptible power supply (UPS), complete with batteries and all accessories. The UPS system shall be True online double-conversion UPS, with a capacity of 15 kVA, include a built-in static transfer and provide stable and continous power without interruption. Batteries shall provide a minimum of 10 minutes backup time at full load, sealed maintenance-free or equivalent, and design life of minimum 10 years (under standard operating conditions). The UPS shall have a high efficiency operation of </t>
    </r>
    <r>
      <rPr>
        <sz val="10"/>
        <rFont val="Aptos Narrow"/>
        <family val="2"/>
      </rPr>
      <t>≥</t>
    </r>
    <r>
      <rPr>
        <sz val="10"/>
        <rFont val="Arial"/>
        <family val="2"/>
      </rPr>
      <t xml:space="preserve"> 90% in normal mode preferred, automatic transfer to batter in case of power failure and has protection against overload, short circuit and over/under voltage. The system shall comply with applicable internatinal standards such as IEC 62040 or equivalent. Warrant shall be submitted to cover UPS unit for a minimum of 3 years and batteries to cover a minimum of 1 year or manufacturer standard.</t>
    </r>
  </si>
  <si>
    <r>
      <t xml:space="preserve">Supply, install, test, operate and commission </t>
    </r>
    <r>
      <rPr>
        <sz val="10"/>
        <rFont val="Arial"/>
        <family val="2"/>
      </rPr>
      <t>CO2₂ Monitoring Device, A compact, wall-mounted carbon dioxide (CO₂) monitor suitable for installation in every classroom and specialist rooms . The device continuously measures and displays the CO₂ concentration in real-time and supports healthy indoor-air-quality management. It features clear visual indicators (e.g., traffic-light colours) and/or audible alarms when CO₂ levels exceed recommended thresholds, prompting ventilation or corrective action.
In addition, it may log data and support connectivity (e.g., via WiFi or wired network) for monitoring trends and maintenance.
Technical Specifications :
Sensor type: Non-Dispersive Infrared (NDIR) CO₂ sensor technology (common for indoor air-quality monitors). 
Measurement range: 0 to 5 000 ppm or higher. 
Accuracy: e.g., ± (40 ppm or ±3 % of reading) for CO₂. 
Resolution: 1 ppm typical. 
Additional parameters: Many units also measure ambient temperature and relative humidity. 
Display: Clear digital read-out plus status indicator (green/yellow/red) to denote good / moderate / poor ventilation status. 
Gain Express
+1
Installation: Wall-mounted at approximate breathing zone height (e.g., ~1.0-1.5 m above floor) in the classroom, away from direct drafts or heat sources; powered either via mains or low-voltage supply.
Calibration: Automatic or manual calibration routine to maintain accuracy over time</t>
    </r>
  </si>
  <si>
    <t>Solar System (P.V. System)
The price includes all works, making good and reinstatement including necessary materials and workmanship. In addition, it includes supplying, installing, commissioning and operating of the P.V. system as well as maintenance complete with the following requirements:
- Shop drawings for all works.
- All works shall be executed in according to standards, drawings, specifications and supervisor engineer instructions.</t>
  </si>
  <si>
    <r>
      <t>**String Configuration and Inverter Voltage Compliance</t>
    </r>
    <r>
      <rPr>
        <sz val="10"/>
        <rFont val="Arial"/>
        <family val="2"/>
      </rPr>
      <t xml:space="preserve">
The Contractor shall ensure that the PV string configuration is fully compatible with the technical operating limits of the selected inverter(s). The design and installation shall comply with the following requirements:
•The maximum open circuit voltage (Voc) of each string at minimum design temperature shall not exceed the inverter’s maximum DC input voltage.
•The minimum operating voltage of each string at maximum design temperature shall remain within the inverter’s MPPT voltage range.
•String sizing calculations shall consider temperature correction factors in accordance with IEC standards and manufacturer recommendations.
•A detailed string calculation sheet shall be submitted for approval prior to installation.</t>
    </r>
  </si>
  <si>
    <r>
      <rPr>
        <b/>
        <sz val="10"/>
        <rFont val="Arial"/>
        <family val="2"/>
      </rPr>
      <t>** Renewable Energy Performance Obligation</t>
    </r>
    <r>
      <rPr>
        <sz val="10"/>
        <rFont val="Arial"/>
        <family val="2"/>
      </rPr>
      <t xml:space="preserve">
The Contractor shall guarantee that the installed PV system achieves the minimum installed capacity (kWp) and is capable of delivering the renewable energy contribution defined in the approved detailed design and energy simulation model.
The system shall:
• Match the approved installed capacity (kWp).
• Achieve the expected annual production as per the approved design documentation.
If, within the first 12 months of operation, the system demonstrates underperformance attributable to design, installation, configuration, or equipment selection, the Contractor shall implement corrective measures at no additional cost to the Owner or Contracting Authority.</t>
    </r>
  </si>
  <si>
    <t>Solar System (P.V. System) (Cont.)</t>
  </si>
  <si>
    <r>
      <rPr>
        <b/>
        <sz val="10"/>
        <rFont val="Arial"/>
        <family val="2"/>
      </rPr>
      <t>**Post-Installation Energy Yield Verification</t>
    </r>
    <r>
      <rPr>
        <sz val="10"/>
        <rFont val="Arial"/>
        <family val="2"/>
      </rPr>
      <t xml:space="preserve">
Following commissioning, the Contractor shall conduct post-installation performance monitoring to verify that the system operates in accordance with the approved energy model.
Acceptance of the PV system shall be conditional upon submission and approval of the Yield Verification Report.</t>
    </r>
  </si>
  <si>
    <r>
      <t xml:space="preserve">a. </t>
    </r>
    <r>
      <rPr>
        <b/>
        <sz val="10"/>
        <rFont val="Arial"/>
        <family val="2"/>
      </rPr>
      <t xml:space="preserve">Supply, install, test and commission </t>
    </r>
    <r>
      <rPr>
        <sz val="10"/>
        <rFont val="Arial"/>
        <family val="2"/>
      </rPr>
      <t>solar system to produces electric energy covering the annual building electricity consumption, the work must be according to these specifications and drawing which includes:</t>
    </r>
  </si>
  <si>
    <r>
      <rPr>
        <b/>
        <sz val="10"/>
        <rFont val="Arial"/>
        <family val="2"/>
      </rPr>
      <t>System Capacity</t>
    </r>
    <r>
      <rPr>
        <sz val="10"/>
        <rFont val="Arial"/>
        <family val="2"/>
      </rPr>
      <t xml:space="preserve">
• Nominal installed DC capacity: Approximately 22kWp
</t>
    </r>
    <r>
      <rPr>
        <b/>
        <sz val="10"/>
        <rFont val="Arial"/>
        <family val="2"/>
      </rPr>
      <t>Annual Energy Production</t>
    </r>
    <r>
      <rPr>
        <sz val="10"/>
        <rFont val="Arial"/>
        <family val="2"/>
      </rPr>
      <t xml:space="preserve">
• Minimum annual energy injected to grid: ≥ 38,000 kWh/year
</t>
    </r>
    <r>
      <rPr>
        <b/>
        <sz val="10"/>
        <rFont val="Arial"/>
        <family val="2"/>
      </rPr>
      <t>The inverter shall comply with:</t>
    </r>
    <r>
      <rPr>
        <sz val="10"/>
        <rFont val="Arial"/>
        <family val="2"/>
      </rPr>
      <t xml:space="preserve">
* European efficiency ≥ 98%
* Minimum 2 MPPT inputs
* Wide DC voltage operating range
* Integrated DC isolator
* Anti-islanding protection
* IEC 62109 certified
* IEC 61000 compliant
* IP65 minimum protection
* Monitoring interface</t>
    </r>
  </si>
  <si>
    <r>
      <rPr>
        <b/>
        <sz val="10"/>
        <rFont val="Arial"/>
        <family val="2"/>
      </rPr>
      <t>PV Modules shall comply with:</t>
    </r>
    <r>
      <rPr>
        <sz val="10"/>
        <rFont val="Arial"/>
        <family val="2"/>
      </rPr>
      <t xml:space="preserve">
* Minimum module efficiency: ≥ 20%
* Positive power tolerance: 0 to +5 W
* Maximum annual degradation: ≤ 0.55% per year
* Temperature coefficient (Pmax): ≤ −0.35%/°C
* 20-year performance warranty (minimum 80% at year 25)
* IEC 61215/ IEC 61730 certified
* Anti-PID protection</t>
    </r>
  </si>
  <si>
    <t>• KWH Net Meter
• Fire extinguisher CO2 5kg
• Surge protection DC &amp; AC
•Galvanized steel structure with:                                       * wind resistant of 144km/hr
* Angle of inclination of 27 degree
* distance between each triangle is 180cm
* steel profile of 60*60*2.7 mm
* steel profile holders of 40*40*2.7mm
• Earthing system -lighting arrestor
• Junction box
• Water proof distribution board DC &amp; AC (IP65)</t>
  </si>
  <si>
    <t xml:space="preserve">• Cables and cable tray
• Real time monitoring system (data logger) with  Ethernet outlete, and online screen 42” unit to measure and  monitoring real time data from the solar  system, all accessories from  data cable cat7A to supply internet to the inverter and all needed. </t>
  </si>
  <si>
    <t>All material must be  from the top 10 manufacturer in the world. As per drawings ,the contractor must coordinate with the supervisor engineer and take his approve for each level and step and the acceptance for each sample for all the parts of the system before start the work and the Contractor shall coordinate with the provider of the electricity service and the price to include all the electricity provider requirements and the Palestinian civil defense in order to connect the solar cells on the electricity network. according to the Palestinian Electrical Authority instructions.</t>
  </si>
  <si>
    <t>KWp</t>
  </si>
  <si>
    <r>
      <t xml:space="preserve">Electricity Connection 
</t>
    </r>
    <r>
      <rPr>
        <sz val="10"/>
        <rFont val="Arial"/>
        <family val="2"/>
      </rPr>
      <t xml:space="preserve">This item is a </t>
    </r>
    <r>
      <rPr>
        <b/>
        <u/>
        <sz val="10"/>
        <rFont val="Arial"/>
        <family val="2"/>
      </rPr>
      <t>provisional item</t>
    </r>
    <r>
      <rPr>
        <sz val="10"/>
        <rFont val="Arial"/>
        <family val="2"/>
      </rPr>
      <t xml:space="preserve"> </t>
    </r>
    <r>
      <rPr>
        <b/>
        <sz val="10"/>
        <rFont val="Arial"/>
        <family val="2"/>
      </rPr>
      <t>and to be priced as a percentage above 100% for overhead and profit</t>
    </r>
    <r>
      <rPr>
        <sz val="10"/>
        <rFont val="Arial"/>
        <family val="2"/>
      </rPr>
      <t xml:space="preserve"> as part of tender documents and will be paid in accordance with Municipality – electrical department, actual incurred, paid and submitted invoices made by the  Electrical Company.
The contractor shall feed the building with electrical power, according to the drawings, specifications, and site location, engineer approval and according to the Palestinian Electrical Authority instructions. The price shall include pipes, ducts, manholes, poles, skirting, cables, civil works and all accessories to be completed working job including connecting costs and fees to the electrical authority.</t>
    </r>
  </si>
  <si>
    <t>Percentage</t>
  </si>
  <si>
    <t xml:space="preserve">SECTION ' 6 ' </t>
  </si>
  <si>
    <t>PLUMBING, SANITARY AND MECHANICAL WORKS</t>
  </si>
  <si>
    <t xml:space="preserve">NUMBER OF BILLS " 1 "  </t>
  </si>
  <si>
    <t>1. Supply networks pipes To Tanks, or from on roof  feeding tanks to collectors shall be priced in L.S.</t>
  </si>
  <si>
    <t xml:space="preserve">2. Water tanks shall be measured in number.  </t>
  </si>
  <si>
    <t xml:space="preserve">3. Sanitary Fixtures shall be measured in number, price to include drain supply, fittings connection, to riser and  manholes. </t>
  </si>
  <si>
    <t>4. Drains, Floor Traps, Clean outs and the like shall be measured in number.</t>
  </si>
  <si>
    <t>5. Internal sanitary sewers network shall be included in the rates of  sanitary fixtures and appliances.</t>
  </si>
  <si>
    <t>6. Vents and vertical stacks shall measured in linear meter.</t>
  </si>
  <si>
    <t>7. Manhole, Galleys and the like shall be measured in number.</t>
  </si>
  <si>
    <t>8. External sewers pipes shall be measured in linear meter for each individual diameter and material.</t>
  </si>
  <si>
    <t>9. Rates of all fittings , fixtures , appliances and pipe laying  shall include:-</t>
  </si>
  <si>
    <t xml:space="preserve">Supply of material, workmanship, installation, testing  and commissioning. </t>
  </si>
  <si>
    <t xml:space="preserve">10. Rates to include also all peace’s and fittings, including by passes , floats, cleaning outlets , automatic vents, vents and stack  covers, valves and non return valves and the like needed to complete works as per specifications. </t>
  </si>
  <si>
    <t>11. Insulation and painting as called for in specifications.</t>
  </si>
  <si>
    <t>12. Excavation and cutting for all pipe laying works, bedding back filling and all works connected with pipe laying.</t>
  </si>
  <si>
    <t xml:space="preserve">13. All ties, sleeves, joints, tie bolts and rods, brackets and the like. Rates to include Workshops, Coordinated and as- built drawings.   
</t>
  </si>
  <si>
    <t xml:space="preserve">14. Handover All Domestic , Fire Water Tanks and Public ,Rainwater Wells Full of Water </t>
  </si>
  <si>
    <t>Bill No (12/6)                                                               MECHANICAL WORKS.   (SEC -06 )</t>
  </si>
  <si>
    <r>
      <rPr>
        <b/>
        <sz val="10"/>
        <rFont val="Arial"/>
        <family val="2"/>
      </rPr>
      <t>a. Supply and Install White Vitreous Western Floor Mounted Type Toilet</t>
    </r>
    <r>
      <rPr>
        <sz val="10"/>
        <rFont val="Arial"/>
        <family val="2"/>
      </rPr>
      <t xml:space="preserve"> (Class A and approved by Palestine Standards Institution) Complete with, Fittings, chrome plated 13mm stop and valve side tap.   Price to include Flush Tank 3/6-liter, waste pipes to nearest manhole, copper elbows with Plastic cover in wall, angle valves, heavy duty paper holder, seat hard heavy-duty cover, water hose with flasher 100 cm length and all other fittings as per specifications, drawing and as directed by Eng.</t>
    </r>
  </si>
  <si>
    <r>
      <t xml:space="preserve">b. Ditto, but for handicapped toilet </t>
    </r>
    <r>
      <rPr>
        <sz val="10"/>
        <rFont val="Arial"/>
        <family val="2"/>
      </rPr>
      <t xml:space="preserve">49 cm height, including all necessary, fittings and accessories, Stainless Steel 304 movable handle and fixed handle, as shown on drawings and in Specifications. </t>
    </r>
  </si>
  <si>
    <r>
      <rPr>
        <b/>
        <sz val="10"/>
        <rFont val="Arial"/>
        <family val="2"/>
      </rPr>
      <t xml:space="preserve">a. Supply and Install White Vitreous China Wash Basin </t>
    </r>
    <r>
      <rPr>
        <sz val="10"/>
        <rFont val="Arial"/>
        <family val="2"/>
      </rPr>
      <t>(Class A and approved by Palestine Standards Institution), size (55 * 40) cm. Complete with all fittings, angle valves, copper elbows with Plastic cover in wall, waste pipes to nearest floor trap, taps or mixer (Class A and approved by Palestine Standards Institution), connection to water distribution, traps, Rigid siphon, and any other necessary parts as Specification and as directed by Eng. Price includes supplying and installing 40x60cm mirror with aluminum frame.</t>
    </r>
  </si>
  <si>
    <r>
      <rPr>
        <b/>
        <sz val="10"/>
        <rFont val="Arial"/>
        <family val="2"/>
      </rPr>
      <t>b. Ditto, but for handicapped Wash basin</t>
    </r>
    <r>
      <rPr>
        <sz val="10"/>
        <rFont val="Arial"/>
        <family val="2"/>
      </rPr>
      <t xml:space="preserve"> (60 * 50) cm (76cm from tile), Including all necessary fittings and accessories as shown on drawings and in specifications. Price includes supplying and installing 40x60cm mirror with aluminum frame, and gear tap.   </t>
    </r>
  </si>
  <si>
    <r>
      <rPr>
        <b/>
        <sz val="10"/>
        <rFont val="Arial"/>
        <family val="2"/>
      </rPr>
      <t>Supply and Install single bowl anti acid Lab</t>
    </r>
    <r>
      <rPr>
        <sz val="10"/>
        <rFont val="Arial"/>
        <family val="2"/>
      </rPr>
      <t>. White Sink (20 cm. Deep), of approximate size (60x40cm). (Class A and approved by Palestine Standards Institution).  Acid proof tope installed in laboratory. Complete with all necessary valves , (Class A and approved by Palestine Standards Institution)., connection to water distribution, fittings, anti chemical waste pipes to the nearest trap, and any other necessary parts and accessories to complete works per specifications and as directed by Engineer.</t>
    </r>
  </si>
  <si>
    <r>
      <rPr>
        <b/>
        <sz val="10"/>
        <rFont val="Arial"/>
        <family val="2"/>
      </rPr>
      <t xml:space="preserve">a. </t>
    </r>
    <r>
      <rPr>
        <sz val="10"/>
        <rFont val="Arial"/>
        <family val="2"/>
      </rPr>
      <t>For Lab Benches</t>
    </r>
  </si>
  <si>
    <r>
      <rPr>
        <b/>
        <sz val="10"/>
        <rFont val="Arial"/>
        <family val="2"/>
      </rPr>
      <t>b.</t>
    </r>
    <r>
      <rPr>
        <sz val="10"/>
        <rFont val="Arial"/>
        <family val="2"/>
      </rPr>
      <t xml:space="preserve"> Preparation Room</t>
    </r>
  </si>
  <si>
    <r>
      <rPr>
        <b/>
        <sz val="10"/>
        <rFont val="Arial"/>
        <family val="2"/>
      </rPr>
      <t>Supply and Install White Sink Stainless Steel</t>
    </r>
    <r>
      <rPr>
        <sz val="10"/>
        <rFont val="Arial"/>
        <family val="2"/>
      </rPr>
      <t xml:space="preserve"> (20 cm. Deep), single bowl, 60X40cm basin sink for Canteen and kitchen. (Class A and approved by Palestine Standards Institution). Complete with all necessary valves, Goose neck taps (Class A and approved by Palestine Standards Institution), connection to water distribution, fittings, anti chemical waste pipes to the nearest floor trap, and any other necessary parts and accessories to complete works per specifications and as directed by Engineer.</t>
    </r>
  </si>
  <si>
    <r>
      <t xml:space="preserve">Supply and install of approved quality </t>
    </r>
    <r>
      <rPr>
        <b/>
        <sz val="10"/>
        <rFont val="Arial"/>
        <family val="2"/>
      </rPr>
      <t>water cooler,</t>
    </r>
    <r>
      <rPr>
        <sz val="10"/>
        <rFont val="Arial"/>
        <family val="2"/>
      </rPr>
      <t xml:space="preserve"> the price includes all necessary fittings, water supply, two taps drain connections, ceramic tiles all around the cooler up to 20cm above the top surface, all necessary works to complete works as per Specifications and drawings.
-The Cooler meets the requirement of the electrical safety standard (T.I.900).
- Cooling output 200 cups per hour.
- Environmentally friendly gas 134 A.
- Water Outlet temperature 12- 6 Celsius degree.
Note: the floor tiles under the cooler to be lower than corridor finish floor level with 2cm.</t>
    </r>
  </si>
  <si>
    <r>
      <rPr>
        <b/>
        <sz val="10"/>
        <rFont val="Arial"/>
        <family val="2"/>
      </rPr>
      <t xml:space="preserve">Supply and install of copper hose bibs (water tap for irrigation) </t>
    </r>
    <r>
      <rPr>
        <sz val="10"/>
        <rFont val="Arial"/>
        <family val="2"/>
      </rPr>
      <t xml:space="preserve"> including brackets and supports and connections to supply pipes according to the following sizes 1/2" diameter hose bib.</t>
    </r>
  </si>
  <si>
    <r>
      <rPr>
        <b/>
        <sz val="10"/>
        <rFont val="Arial"/>
        <family val="2"/>
      </rPr>
      <t>a. Supply and Install 4” UPVC Floor Trap</t>
    </r>
    <r>
      <rPr>
        <sz val="10"/>
        <rFont val="Arial"/>
        <family val="2"/>
      </rPr>
      <t xml:space="preserve">. Price to include siphon to be fixed in reinforced concrete, long collection box, (15*15) cm double chrome plated cover with lashes one grated and one-closed, waste pipes to the nearest manhole and all other Fittings needed to comply with specifications and as directed by Engineer.      </t>
    </r>
  </si>
  <si>
    <r>
      <rPr>
        <b/>
        <sz val="10"/>
        <rFont val="Arial"/>
        <family val="2"/>
      </rPr>
      <t>b. Ditto,</t>
    </r>
    <r>
      <rPr>
        <sz val="10"/>
        <rFont val="Arial"/>
        <family val="2"/>
      </rPr>
      <t xml:space="preserve"> but 4/2"FD.</t>
    </r>
  </si>
  <si>
    <r>
      <rPr>
        <b/>
        <sz val="10"/>
        <rFont val="Arial"/>
        <family val="2"/>
      </rPr>
      <t>Roof Drains:</t>
    </r>
    <r>
      <rPr>
        <sz val="10"/>
        <rFont val="Arial"/>
        <family val="2"/>
      </rPr>
      <t xml:space="preserve">
Supply, installation, and commissioning of UPVC rainwater roof drain (Class A and approved by Palestine Standards Institution).
Rainwater drain size is: 20cm x 20cm. (3” Outlet)</t>
    </r>
  </si>
  <si>
    <r>
      <rPr>
        <b/>
        <sz val="10"/>
        <rFont val="Arial"/>
        <family val="2"/>
      </rPr>
      <t>Supply and Install (Clean Out), of Drainage Network.</t>
    </r>
    <r>
      <rPr>
        <sz val="10"/>
        <rFont val="Arial"/>
        <family val="2"/>
      </rPr>
      <t xml:space="preserve"> “With Quality approval Tags” In size and location shown in the drawings and where necessary, including all needed to complete work as specification and directed by Engineer.    
</t>
    </r>
    <r>
      <rPr>
        <b/>
        <sz val="10"/>
        <rFont val="Arial"/>
        <family val="2"/>
      </rPr>
      <t xml:space="preserve">a. </t>
    </r>
    <r>
      <rPr>
        <sz val="10"/>
        <rFont val="Arial"/>
        <family val="2"/>
      </rPr>
      <t>4” UPVC pipes for internal drainage with (15*15) cm chrome plated screw in closed cover.</t>
    </r>
  </si>
  <si>
    <r>
      <rPr>
        <b/>
        <sz val="10"/>
        <rFont val="Arial"/>
        <family val="2"/>
      </rPr>
      <t xml:space="preserve">b. </t>
    </r>
    <r>
      <rPr>
        <sz val="10"/>
        <rFont val="Arial"/>
        <family val="2"/>
      </rPr>
      <t>4”UPVC for external drainage with (15*15)cm chrome plated screwed in closed cover .</t>
    </r>
  </si>
  <si>
    <r>
      <rPr>
        <b/>
        <sz val="10"/>
        <rFont val="Arial"/>
        <family val="2"/>
      </rPr>
      <t>Supply and install 4” UPVC suspended cleanout</t>
    </r>
    <r>
      <rPr>
        <sz val="10"/>
        <rFont val="Arial"/>
        <family val="2"/>
      </rPr>
      <t xml:space="preserve"> with closed end cap and all other fittings needed to comply with the drawings and specifications .</t>
    </r>
  </si>
  <si>
    <r>
      <rPr>
        <b/>
        <sz val="10"/>
        <rFont val="Arial"/>
        <family val="2"/>
      </rPr>
      <t xml:space="preserve">UPVC pipes and UPVC  Fittings:
</t>
    </r>
    <r>
      <rPr>
        <sz val="10"/>
        <rFont val="Arial"/>
        <family val="2"/>
      </rPr>
      <t>Supply, installation, testing and commissioning of  UPVC pipes and UPVC  Fittings: ,  for soil, waste, vent sewage system and manhole network system , including casting into concrete or block work, jointing, fittings, excavation , back filling and roof vent caps. Rate shall include jointing, penetration in walls and slabs, connection to sewage network and manhole as shown on drawings, in addition to fixing to concrete or block work, as follows:</t>
    </r>
  </si>
  <si>
    <r>
      <rPr>
        <b/>
        <sz val="10"/>
        <rFont val="Arial"/>
        <family val="2"/>
      </rPr>
      <t>a.</t>
    </r>
    <r>
      <rPr>
        <sz val="10"/>
        <rFont val="Arial"/>
        <family val="2"/>
      </rPr>
      <t xml:space="preserve"> 4" diameter UPVC pipe.(SN4)</t>
    </r>
  </si>
  <si>
    <r>
      <rPr>
        <b/>
        <sz val="10"/>
        <rFont val="Arial"/>
        <family val="2"/>
      </rPr>
      <t xml:space="preserve">b. </t>
    </r>
    <r>
      <rPr>
        <sz val="10"/>
        <rFont val="Arial"/>
        <family val="2"/>
      </rPr>
      <t>2" diameter UPVC pipe.</t>
    </r>
  </si>
  <si>
    <r>
      <rPr>
        <b/>
        <sz val="10"/>
        <rFont val="Arial"/>
        <family val="2"/>
      </rPr>
      <t>Supply and install  UPVC (SN8) pipes</t>
    </r>
    <r>
      <rPr>
        <sz val="10"/>
        <rFont val="Arial"/>
        <family val="2"/>
      </rPr>
      <t xml:space="preserve">, for manhole network system ,  including all needed fittings in walls,  fittings,  connections, excavation, covering with a layer of 20 cm sand around the pipe, co on rop pipe and back filling as shown in drawings and specifications and approval of supervisor engineer. </t>
    </r>
  </si>
  <si>
    <r>
      <rPr>
        <b/>
        <sz val="10"/>
        <rFont val="Arial"/>
        <family val="2"/>
      </rPr>
      <t xml:space="preserve">a. </t>
    </r>
    <r>
      <rPr>
        <sz val="10"/>
        <rFont val="Arial"/>
        <family val="2"/>
      </rPr>
      <t>4" diameter UPVC pipe.(SN8)</t>
    </r>
  </si>
  <si>
    <r>
      <rPr>
        <b/>
        <sz val="10"/>
        <rFont val="Arial"/>
        <family val="2"/>
      </rPr>
      <t>b.</t>
    </r>
    <r>
      <rPr>
        <sz val="10"/>
        <rFont val="Arial"/>
        <family val="2"/>
      </rPr>
      <t xml:space="preserve"> 6" diameter UPVC pipe.(SN8)</t>
    </r>
  </si>
  <si>
    <r>
      <rPr>
        <b/>
        <sz val="10"/>
        <rFont val="Arial"/>
        <family val="2"/>
      </rPr>
      <t>Rain Water pipes: -
Galvanized Steel rainwater pipes (Seamless type)</t>
    </r>
    <r>
      <rPr>
        <sz val="10"/>
        <rFont val="Arial"/>
        <family val="2"/>
      </rPr>
      <t>, Thickness not less 2.7 mm down to a free discharge with wired mesh above ground level or connected to manhole, with all required hanging accessories, fittings, and vent caps, all as shown in drawings, specifications.</t>
    </r>
  </si>
  <si>
    <r>
      <t xml:space="preserve">a. </t>
    </r>
    <r>
      <rPr>
        <sz val="10"/>
        <rFont val="Arial"/>
        <family val="2"/>
      </rPr>
      <t>Galvanized Pipe of Ø 3 inch diameter</t>
    </r>
  </si>
  <si>
    <r>
      <rPr>
        <b/>
        <sz val="10"/>
        <rFont val="Arial"/>
        <family val="2"/>
      </rPr>
      <t xml:space="preserve">b. Ditto, </t>
    </r>
    <r>
      <rPr>
        <sz val="10"/>
        <rFont val="Arial"/>
        <family val="2"/>
      </rPr>
      <t>but  2” Diameter PVC (PN10) condensate drain pipes, for elevator pipes</t>
    </r>
  </si>
  <si>
    <r>
      <rPr>
        <b/>
        <sz val="10"/>
        <rFont val="Arial"/>
        <family val="2"/>
      </rPr>
      <t xml:space="preserve">c. Ditto, </t>
    </r>
    <r>
      <rPr>
        <sz val="10"/>
        <rFont val="Arial"/>
        <family val="2"/>
      </rPr>
      <t>but  3” Diameter PVC (PN10) condensate drain pipes, for pump rooms pipes</t>
    </r>
  </si>
  <si>
    <r>
      <rPr>
        <b/>
        <sz val="10"/>
        <rFont val="Arial"/>
        <family val="2"/>
      </rPr>
      <t>Domestic and Fire water reservoir</t>
    </r>
    <r>
      <rPr>
        <sz val="10"/>
        <rFont val="Arial"/>
        <family val="2"/>
      </rPr>
      <t xml:space="preserve"> fittings including  sleeves with Galvanized steel non leakage flange for suction line, test line, over flow,  vent and Drain with the sizes as per the drawing Price includes 50mm float valves and all required accessories for complete installation</t>
    </r>
  </si>
  <si>
    <r>
      <rPr>
        <b/>
        <sz val="10"/>
        <rFont val="Arial"/>
        <family val="2"/>
      </rPr>
      <t>Supply and install 6" PVC perforated pipe to be laid around building</t>
    </r>
    <r>
      <rPr>
        <sz val="10"/>
        <rFont val="Arial"/>
        <family val="2"/>
      </rPr>
      <t>. The price include digging &amp;excavation under the pipes inaddition to back filling and coving the pipes with single size gravels with depths as required and as per engineers instructions and drawings.</t>
    </r>
  </si>
  <si>
    <r>
      <rPr>
        <b/>
        <sz val="10"/>
        <rFont val="Arial"/>
        <family val="2"/>
      </rPr>
      <t xml:space="preserve">Supply and install and commissioning of reinforced precast concrete Manholes </t>
    </r>
    <r>
      <rPr>
        <sz val="10"/>
        <rFont val="Arial"/>
        <family val="2"/>
      </rPr>
      <t xml:space="preserve">of 12cm thickness for walls and 15cm for bottom slab, with depths as shown on drawing, with all necessary fittings, excavation, back filling as specified to the required depth complete with  cast iron covers of weight and bearing capacity load for the cover not less than 8 ton for sidewalk and 25 ton all other manholes, with cleanouts on branch pipes including connections to upvc pipes ,also price include to remove existing manhole , all as shown in drawings, and  approval of supervisor engineer, and as follows: </t>
    </r>
  </si>
  <si>
    <r>
      <rPr>
        <b/>
        <sz val="10"/>
        <rFont val="Arial"/>
        <family val="2"/>
      </rPr>
      <t xml:space="preserve">a. </t>
    </r>
    <r>
      <rPr>
        <sz val="10"/>
        <rFont val="Arial"/>
        <family val="2"/>
      </rPr>
      <t>Manhole of 60 cm internal diam.</t>
    </r>
  </si>
  <si>
    <r>
      <rPr>
        <b/>
        <sz val="10"/>
        <rFont val="Arial"/>
        <family val="2"/>
      </rPr>
      <t xml:space="preserve">b. </t>
    </r>
    <r>
      <rPr>
        <sz val="10"/>
        <rFont val="Arial"/>
        <family val="2"/>
      </rPr>
      <t>Manhole of 80 cm internal diam.</t>
    </r>
  </si>
  <si>
    <r>
      <rPr>
        <b/>
        <sz val="10"/>
        <rFont val="Arial"/>
        <family val="2"/>
      </rPr>
      <t>c.</t>
    </r>
    <r>
      <rPr>
        <sz val="10"/>
        <rFont val="Arial"/>
        <family val="2"/>
      </rPr>
      <t xml:space="preserve"> Manhole of 100 cm internal diam.</t>
    </r>
  </si>
  <si>
    <r>
      <rPr>
        <b/>
        <sz val="10"/>
        <rFont val="Arial"/>
        <family val="2"/>
      </rPr>
      <t xml:space="preserve">d. </t>
    </r>
    <r>
      <rPr>
        <sz val="10"/>
        <rFont val="Arial"/>
        <family val="2"/>
      </rPr>
      <t>Manhole of 120 cm internal diam.</t>
    </r>
  </si>
  <si>
    <r>
      <rPr>
        <b/>
        <sz val="10"/>
        <rFont val="Arial"/>
        <family val="2"/>
      </rPr>
      <t>Supply, install and test the following submersible pumps and sump pit</t>
    </r>
    <r>
      <rPr>
        <sz val="10"/>
        <rFont val="Arial"/>
        <family val="2"/>
      </rPr>
      <t xml:space="preserve"> accessories complete with control panel, electric float valves and all needed valves like gate valves, check valves, pipes connections, controls, electrical connections and all accessories wherever shown on drawings and to the approval of the Engineer.</t>
    </r>
  </si>
  <si>
    <r>
      <rPr>
        <b/>
        <sz val="10"/>
        <rFont val="Arial"/>
        <family val="2"/>
      </rPr>
      <t xml:space="preserve">a. </t>
    </r>
    <r>
      <rPr>
        <sz val="10"/>
        <rFont val="Arial"/>
        <family val="2"/>
      </rPr>
      <t>Submersible pumps of (2.0 l/s, 15 m head) set consisting of two pumps (1 duty &amp; 1 standby).</t>
    </r>
  </si>
  <si>
    <t>SET</t>
  </si>
  <si>
    <r>
      <rPr>
        <b/>
        <sz val="10"/>
        <rFont val="Arial"/>
        <family val="2"/>
      </rPr>
      <t xml:space="preserve">b. </t>
    </r>
    <r>
      <rPr>
        <sz val="10"/>
        <rFont val="Arial"/>
        <family val="2"/>
      </rPr>
      <t>Submersible pumps for  lift of (0.5 l/s, 7 m head).</t>
    </r>
  </si>
  <si>
    <r>
      <rPr>
        <b/>
        <sz val="10"/>
        <rFont val="Arial"/>
        <family val="2"/>
      </rPr>
      <t>Public Sewage Connection</t>
    </r>
    <r>
      <rPr>
        <sz val="10"/>
        <rFont val="Arial"/>
        <family val="2"/>
      </rPr>
      <t xml:space="preserve">
This item is a </t>
    </r>
    <r>
      <rPr>
        <b/>
        <u/>
        <sz val="10"/>
        <rFont val="Arial"/>
        <family val="2"/>
      </rPr>
      <t>provisional item</t>
    </r>
    <r>
      <rPr>
        <b/>
        <sz val="10"/>
        <rFont val="Arial"/>
        <family val="2"/>
      </rPr>
      <t xml:space="preserve"> and to be priced as a percentage above 100% for overhead and profit as part of tender documents and will be paid in accordance with </t>
    </r>
    <r>
      <rPr>
        <sz val="10"/>
        <rFont val="Arial"/>
        <family val="2"/>
      </rPr>
      <t>Municipality – sewage department, actual incurred, paid and submitted invoices made by the Municipality.
The contractor shall connect the building to the public city sewage lines, according to the drawings, specifications, and site location, engineer approval and according to the Municipality instructions. The price shall include pipes, ducts, manholes, civil works and all accessories to achieve a completed working job including connection costs and fees to the Municipality.</t>
    </r>
  </si>
  <si>
    <r>
      <rPr>
        <b/>
        <sz val="10"/>
        <rFont val="Arial"/>
        <family val="2"/>
      </rPr>
      <t>a. Supply, install and test of medium  duty cast iron</t>
    </r>
    <r>
      <rPr>
        <sz val="10"/>
        <rFont val="Arial"/>
        <family val="2"/>
      </rPr>
      <t xml:space="preserve">  (of load 25 Tons) drain gutter 2X.15X.15mt (of approved quality) . Complete with sand filter and 8"/4" floor trap with strainer including connections with drainage discharge pipes to manhole, in addition to backfilling, anchor.</t>
    </r>
  </si>
  <si>
    <r>
      <rPr>
        <b/>
        <sz val="10"/>
        <rFont val="Arial"/>
        <family val="2"/>
      </rPr>
      <t xml:space="preserve">b. Ditto, </t>
    </r>
    <r>
      <rPr>
        <sz val="10"/>
        <rFont val="Arial"/>
        <family val="2"/>
      </rPr>
      <t xml:space="preserve">but  (of load 12.5 Tons) drain gutter 2.0X0.20X0.20mt </t>
    </r>
  </si>
  <si>
    <r>
      <rPr>
        <b/>
        <sz val="10"/>
        <rFont val="Arial"/>
        <family val="2"/>
      </rPr>
      <t>c. Ditto,</t>
    </r>
    <r>
      <rPr>
        <sz val="10"/>
        <rFont val="Arial"/>
        <family val="2"/>
      </rPr>
      <t xml:space="preserve"> but  (of load 25 Tons) drain gutter 4.5X0.15X0.15mt </t>
    </r>
  </si>
  <si>
    <r>
      <rPr>
        <b/>
        <sz val="10"/>
        <rFont val="Arial"/>
        <family val="2"/>
      </rPr>
      <t xml:space="preserve">d. Ditto, </t>
    </r>
    <r>
      <rPr>
        <sz val="10"/>
        <rFont val="Arial"/>
        <family val="2"/>
      </rPr>
      <t xml:space="preserve">but  (of load 25.0 Tons) drain gutter 6.0X0.15X0.15mt </t>
    </r>
  </si>
  <si>
    <r>
      <rPr>
        <b/>
        <sz val="10"/>
        <rFont val="Arial"/>
        <family val="2"/>
      </rPr>
      <t>e. Ditto,</t>
    </r>
    <r>
      <rPr>
        <sz val="10"/>
        <rFont val="Arial"/>
        <family val="2"/>
      </rPr>
      <t xml:space="preserve"> but  (of load 12.5 Tons) drain gutter 10.0X0.15X0.15mt </t>
    </r>
  </si>
  <si>
    <r>
      <t xml:space="preserve">Supply and install polypropylene (PPR) pipes, SDR 7.4, PN16, for cold water distribution system in floors.
</t>
    </r>
    <r>
      <rPr>
        <sz val="10"/>
        <rFont val="Arial"/>
        <family val="2"/>
      </rPr>
      <t>Pipes shall be manufactured in accordance with relevant DIN standards (DIN 8077/DIN8078). The price shall include all fittings and accessories required for complete installation, including but not limited to elbows, tees, valves, and unions, all from the same manufacturer and of approved quality. The price shall also include galvanized supports and hangers, connections to water collectors, automatic air vents with valves at the top of risers, and drain cocks at the bottom.
All works shall be complete as specified and as shown on the drawings.</t>
    </r>
  </si>
  <si>
    <t>12.20.1</t>
  </si>
  <si>
    <r>
      <rPr>
        <b/>
        <sz val="10"/>
        <rFont val="Arial"/>
        <family val="2"/>
      </rPr>
      <t xml:space="preserve">PPR for cold water </t>
    </r>
    <r>
      <rPr>
        <sz val="10"/>
        <rFont val="Arial"/>
        <family val="2"/>
      </rPr>
      <t>of the following sizes:</t>
    </r>
  </si>
  <si>
    <r>
      <rPr>
        <b/>
        <sz val="10"/>
        <rFont val="Arial"/>
        <family val="2"/>
      </rPr>
      <t xml:space="preserve">a. </t>
    </r>
    <r>
      <rPr>
        <sz val="10"/>
        <rFont val="Arial"/>
        <family val="2"/>
      </rPr>
      <t>20mm internal diameter</t>
    </r>
  </si>
  <si>
    <r>
      <rPr>
        <b/>
        <sz val="10"/>
        <rFont val="Arial"/>
        <family val="2"/>
      </rPr>
      <t xml:space="preserve">b. </t>
    </r>
    <r>
      <rPr>
        <sz val="10"/>
        <rFont val="Arial"/>
        <family val="2"/>
      </rPr>
      <t>25mm internal diameter</t>
    </r>
  </si>
  <si>
    <r>
      <rPr>
        <b/>
        <sz val="10"/>
        <rFont val="Arial"/>
        <family val="2"/>
      </rPr>
      <t xml:space="preserve">c. </t>
    </r>
    <r>
      <rPr>
        <sz val="10"/>
        <rFont val="Arial"/>
        <family val="2"/>
      </rPr>
      <t>32mm internal diameter</t>
    </r>
  </si>
  <si>
    <r>
      <rPr>
        <b/>
        <sz val="10"/>
        <rFont val="Arial"/>
        <family val="2"/>
      </rPr>
      <t xml:space="preserve">d. </t>
    </r>
    <r>
      <rPr>
        <sz val="10"/>
        <rFont val="Arial"/>
        <family val="2"/>
      </rPr>
      <t>40mm internal diameter</t>
    </r>
  </si>
  <si>
    <r>
      <rPr>
        <b/>
        <sz val="10"/>
        <rFont val="Arial"/>
        <family val="2"/>
      </rPr>
      <t xml:space="preserve">e. </t>
    </r>
    <r>
      <rPr>
        <sz val="10"/>
        <rFont val="Arial"/>
        <family val="2"/>
      </rPr>
      <t>50mm internal diameter</t>
    </r>
  </si>
  <si>
    <t>12.20.2</t>
  </si>
  <si>
    <r>
      <rPr>
        <b/>
        <sz val="10"/>
        <rFont val="Arial"/>
        <family val="2"/>
      </rPr>
      <t xml:space="preserve">PPR SDR 7.4  Multi layer PN 20 for hot water and return hot water pipes DIN LISTED . </t>
    </r>
    <r>
      <rPr>
        <sz val="10"/>
        <rFont val="Arial"/>
        <family val="2"/>
      </rPr>
      <t>with insulation  refer to specifications with XLPE insulation  13mm of the  following sizes:</t>
    </r>
  </si>
  <si>
    <r>
      <rPr>
        <b/>
        <sz val="10"/>
        <rFont val="Arial"/>
        <family val="2"/>
      </rPr>
      <t>a.</t>
    </r>
    <r>
      <rPr>
        <sz val="10"/>
        <rFont val="Arial"/>
        <family val="2"/>
      </rPr>
      <t xml:space="preserve"> 16mm internal diameter</t>
    </r>
  </si>
  <si>
    <r>
      <rPr>
        <b/>
        <sz val="10"/>
        <rFont val="Arial"/>
        <family val="2"/>
      </rPr>
      <t>b.</t>
    </r>
    <r>
      <rPr>
        <sz val="10"/>
        <rFont val="Arial"/>
        <family val="2"/>
      </rPr>
      <t xml:space="preserve"> 20mm internal diameter</t>
    </r>
  </si>
  <si>
    <r>
      <rPr>
        <b/>
        <sz val="10"/>
        <rFont val="Arial"/>
        <family val="2"/>
      </rPr>
      <t>c.</t>
    </r>
    <r>
      <rPr>
        <sz val="10"/>
        <rFont val="Arial"/>
        <family val="2"/>
      </rPr>
      <t xml:space="preserve"> 25mm internal diameter</t>
    </r>
  </si>
  <si>
    <r>
      <rPr>
        <b/>
        <sz val="10"/>
        <rFont val="Arial"/>
        <family val="2"/>
      </rPr>
      <t>d.</t>
    </r>
    <r>
      <rPr>
        <sz val="10"/>
        <rFont val="Arial"/>
        <family val="2"/>
      </rPr>
      <t xml:space="preserve"> 32mm internal diameter</t>
    </r>
  </si>
  <si>
    <t>12.20.3</t>
  </si>
  <si>
    <r>
      <rPr>
        <b/>
        <sz val="10"/>
        <rFont val="Arial"/>
        <family val="2"/>
      </rPr>
      <t xml:space="preserve">As above, but the pipes are wrapped with 0.6mm galvanized metal sheet (cladding) over 19 mm xlpe </t>
    </r>
    <r>
      <rPr>
        <sz val="10"/>
        <rFont val="Arial"/>
        <family val="2"/>
      </rPr>
      <t>insulation for cold water  piping network inside mechanical rooms, site , and unconditioned areas service floors (Roof): PPR 7.4 MULTI LAYER PN20</t>
    </r>
  </si>
  <si>
    <r>
      <rPr>
        <b/>
        <sz val="10"/>
        <rFont val="Arial"/>
        <family val="2"/>
      </rPr>
      <t>e.</t>
    </r>
    <r>
      <rPr>
        <sz val="10"/>
        <rFont val="Arial"/>
        <family val="2"/>
      </rPr>
      <t xml:space="preserve"> 50mm internal diameter</t>
    </r>
  </si>
  <si>
    <t>Ditto, as above but for hot and return hot water:</t>
  </si>
  <si>
    <r>
      <rPr>
        <b/>
        <sz val="10"/>
        <rFont val="Arial"/>
        <family val="2"/>
      </rPr>
      <t xml:space="preserve">a. </t>
    </r>
    <r>
      <rPr>
        <sz val="10"/>
        <rFont val="Arial"/>
        <family val="2"/>
      </rPr>
      <t>16mm internal diameter</t>
    </r>
  </si>
  <si>
    <r>
      <rPr>
        <b/>
        <sz val="10"/>
        <rFont val="Arial"/>
        <family val="2"/>
      </rPr>
      <t xml:space="preserve">b. </t>
    </r>
    <r>
      <rPr>
        <sz val="10"/>
        <rFont val="Arial"/>
        <family val="2"/>
      </rPr>
      <t>20mm internal diameter</t>
    </r>
  </si>
  <si>
    <r>
      <rPr>
        <b/>
        <sz val="10"/>
        <rFont val="Arial"/>
        <family val="2"/>
      </rPr>
      <t>Supply and install  XLPE  pipes  for  irrigation system</t>
    </r>
    <r>
      <rPr>
        <sz val="10"/>
        <rFont val="Arial"/>
        <family val="2"/>
      </rPr>
      <t>.  The price includes pipes for irrigation, with all accessories and fittings needed for installation, i.e. elbows, tees, valves, etc. of approved quality.The price should also include galvanized supports,and connections to hose bibs, in addition to excavation and back filling (where needed), with insulation with vidoflex 13mm for pipes installed in site complete as specified and as shown on drawing.</t>
    </r>
  </si>
  <si>
    <r>
      <rPr>
        <b/>
        <sz val="10"/>
        <rFont val="Arial"/>
        <family val="2"/>
      </rPr>
      <t>c.</t>
    </r>
    <r>
      <rPr>
        <sz val="10"/>
        <rFont val="Arial"/>
        <family val="2"/>
      </rPr>
      <t xml:space="preserve"> 32mm internal diameter</t>
    </r>
  </si>
  <si>
    <r>
      <rPr>
        <b/>
        <sz val="10"/>
        <rFont val="Arial"/>
        <family val="2"/>
      </rPr>
      <t>Supply and install Glass Reinforced Plastic Tanks</t>
    </r>
    <r>
      <rPr>
        <sz val="10"/>
        <rFont val="Arial"/>
        <family val="2"/>
      </rPr>
      <t xml:space="preserve"> (Ready made Panels) of capacity  with internal separator panel/divider divided in to two spaces, with valid WRAS certificate or equivalent , for domestic cold water system. The price includes reinforecd concrete base with corks, stop valves, air vent, over flow connection, drain valve, stainless steel ladder from inside and outside of tank, access door from top of tank, connection with municipality and main supply pipes through galvanized steel pipes. The price should also include water header, galvanized supports of suitable type and size, and all other fittings needed to complete the job as per drawings and engineer's instructions, capacities as below :</t>
    </r>
  </si>
  <si>
    <r>
      <rPr>
        <b/>
        <sz val="10"/>
        <rFont val="Arial"/>
        <family val="2"/>
      </rPr>
      <t xml:space="preserve">a. </t>
    </r>
    <r>
      <rPr>
        <sz val="10"/>
        <rFont val="Arial"/>
        <family val="2"/>
      </rPr>
      <t>GRP water tank with capacity 14 m3, 2.5X2.5X2.3 m</t>
    </r>
  </si>
  <si>
    <r>
      <rPr>
        <b/>
        <sz val="10"/>
        <rFont val="Arial"/>
        <family val="2"/>
      </rPr>
      <t>Supply and install copper collectors,</t>
    </r>
    <r>
      <rPr>
        <sz val="10"/>
        <rFont val="Arial"/>
        <family val="2"/>
      </rPr>
      <t xml:space="preserve">  for domestic cold and hot water system, with all necessary fittings, nipples, nuts, unions, quick shut off valves (of the same type as collector) on main and on each eye of collector, brass fittings adapter, automatic vents, fasteners ..etc of approved quality. Rate includes metallic steel cupboard (of good quality) with double doors. The price should also supplying and installing 16mm plastic pipes,  with its 25mm plastic conduits with 5cm thick concrete layer to fixture units outlets, copper elbows recessed in walls and all civil works needed, all according to plans and engineer’s instructions and as follows:</t>
    </r>
  </si>
  <si>
    <r>
      <rPr>
        <b/>
        <sz val="10"/>
        <rFont val="Arial"/>
        <family val="2"/>
      </rPr>
      <t xml:space="preserve">a. </t>
    </r>
    <r>
      <rPr>
        <sz val="10"/>
        <rFont val="Arial"/>
        <family val="2"/>
      </rPr>
      <t>Water Collectors: size 3/4” with 1 Openings for cold water.</t>
    </r>
  </si>
  <si>
    <r>
      <rPr>
        <b/>
        <sz val="10"/>
        <rFont val="Arial"/>
        <family val="2"/>
      </rPr>
      <t xml:space="preserve">b. </t>
    </r>
    <r>
      <rPr>
        <sz val="10"/>
        <rFont val="Arial"/>
        <family val="2"/>
      </rPr>
      <t>Water Collectors: size 3/4” with 2 Openings for cold water and size 3/4” with 1 Openings for hot water.</t>
    </r>
  </si>
  <si>
    <r>
      <rPr>
        <b/>
        <sz val="10"/>
        <rFont val="Arial"/>
        <family val="2"/>
      </rPr>
      <t xml:space="preserve">c. </t>
    </r>
    <r>
      <rPr>
        <sz val="10"/>
        <rFont val="Arial"/>
        <family val="2"/>
      </rPr>
      <t>Water Collectors: size 3/4” with 2 Openings for cold water and size 3/4” with 2 Openings for hot water.</t>
    </r>
  </si>
  <si>
    <r>
      <rPr>
        <b/>
        <sz val="10"/>
        <rFont val="Arial"/>
        <family val="2"/>
      </rPr>
      <t>d.</t>
    </r>
    <r>
      <rPr>
        <sz val="10"/>
        <rFont val="Arial"/>
        <family val="2"/>
      </rPr>
      <t xml:space="preserve"> Water Collectors: size 11/4” with 8 Openings for cold water and size 1” with 4 Openings for hot water.</t>
    </r>
  </si>
  <si>
    <r>
      <rPr>
        <b/>
        <sz val="10"/>
        <rFont val="Arial"/>
        <family val="2"/>
      </rPr>
      <t>e.</t>
    </r>
    <r>
      <rPr>
        <sz val="10"/>
        <rFont val="Arial"/>
        <family val="2"/>
      </rPr>
      <t xml:space="preserve"> Water Collectors: size 1” with 8 Openings for cold water .</t>
    </r>
  </si>
  <si>
    <r>
      <rPr>
        <b/>
        <sz val="10"/>
        <rFont val="Arial"/>
        <family val="2"/>
      </rPr>
      <t xml:space="preserve">f. </t>
    </r>
    <r>
      <rPr>
        <sz val="10"/>
        <rFont val="Arial"/>
        <family val="2"/>
      </rPr>
      <t>Water Collectors: size 1 1/4” with 10 Openings for cold water .</t>
    </r>
  </si>
  <si>
    <r>
      <rPr>
        <b/>
        <sz val="10"/>
        <rFont val="Arial"/>
        <family val="2"/>
      </rPr>
      <t xml:space="preserve">g. </t>
    </r>
    <r>
      <rPr>
        <sz val="10"/>
        <rFont val="Arial"/>
        <family val="2"/>
      </rPr>
      <t>Water Collectors: size 1 1/4” with 11 Openings for cold water .</t>
    </r>
  </si>
  <si>
    <r>
      <rPr>
        <b/>
        <sz val="10"/>
        <rFont val="Arial"/>
        <family val="2"/>
      </rPr>
      <t xml:space="preserve">h. </t>
    </r>
    <r>
      <rPr>
        <sz val="10"/>
        <rFont val="Arial"/>
        <family val="2"/>
      </rPr>
      <t>Water Collectors: size 1 1/4” with 13 Openings for cold water .</t>
    </r>
  </si>
  <si>
    <r>
      <rPr>
        <b/>
        <sz val="10"/>
        <rFont val="Arial"/>
        <family val="2"/>
      </rPr>
      <t xml:space="preserve">i. </t>
    </r>
    <r>
      <rPr>
        <sz val="10"/>
        <rFont val="Arial"/>
        <family val="2"/>
      </rPr>
      <t>Water Collectors: size 1 1/4” with 14 Openings for cold water .</t>
    </r>
  </si>
  <si>
    <r>
      <rPr>
        <b/>
        <sz val="10"/>
        <rFont val="Arial"/>
        <family val="2"/>
      </rPr>
      <t>Drinking Fountain:</t>
    </r>
    <r>
      <rPr>
        <sz val="10"/>
        <rFont val="Arial"/>
        <family val="2"/>
      </rPr>
      <t xml:space="preserve">
Supply and install water taps for outside drinking fountain as shown on drawings, high quality (Class A and approved by Palestine Standards Institution)  Hydurlic valve ,chrome plated taps of approved kind, rates also include p.v.c. Drainpipe outlet to green area or as per drawings.</t>
    </r>
  </si>
  <si>
    <r>
      <rPr>
        <b/>
        <sz val="10"/>
        <rFont val="Arial"/>
        <family val="2"/>
      </rPr>
      <t>Supply and install Booster  pumps</t>
    </r>
    <r>
      <rPr>
        <sz val="10"/>
        <rFont val="Arial"/>
        <family val="2"/>
      </rPr>
      <t xml:space="preserve"> with VFD motor and controller for domestic water system, to be located on roof floor, complete as specified and as per capacity schedules including control panel, pressure tank of 100 liters, pressure switch, all accessories, fittings,  valves, check valve, strainer, electric floating valve inside well, stainless steel  heavy duty flexible connection, electrical connection, control connections. </t>
    </r>
  </si>
  <si>
    <r>
      <rPr>
        <b/>
        <sz val="10"/>
        <rFont val="Arial"/>
        <family val="2"/>
      </rPr>
      <t xml:space="preserve">a. </t>
    </r>
    <r>
      <rPr>
        <sz val="10"/>
        <rFont val="Arial"/>
        <family val="2"/>
      </rPr>
      <t xml:space="preserve">Booster  pump with capacity of 4 M3/h flow at 10m head (1duty &amp; 1 standby). </t>
    </r>
  </si>
  <si>
    <r>
      <rPr>
        <b/>
        <sz val="10"/>
        <rFont val="Arial"/>
        <family val="2"/>
      </rPr>
      <t>Supply and install lifting pump for domestic feed</t>
    </r>
    <r>
      <rPr>
        <sz val="10"/>
        <rFont val="Arial"/>
        <family val="2"/>
      </rPr>
      <t xml:space="preserve"> water system to water tanks, located  in pump room, complete as specified and as per capacity schedules including control panel, all accessories, fittings,  valves, check valve, strainer, electric floating valve inside tanks, flexible connection, , electrical connection, control connections.  </t>
    </r>
  </si>
  <si>
    <r>
      <rPr>
        <b/>
        <sz val="10"/>
        <rFont val="Arial"/>
        <family val="2"/>
      </rPr>
      <t xml:space="preserve">a. </t>
    </r>
    <r>
      <rPr>
        <sz val="10"/>
        <rFont val="Arial"/>
        <family val="2"/>
      </rPr>
      <t xml:space="preserve">Lifting pump with capacity of 2 L/s flow at 30m head (1duty &amp; 1 standby). </t>
    </r>
  </si>
  <si>
    <r>
      <rPr>
        <b/>
        <sz val="10"/>
        <rFont val="Arial"/>
        <family val="2"/>
      </rPr>
      <t>b.</t>
    </r>
    <r>
      <rPr>
        <sz val="10"/>
        <rFont val="Arial"/>
        <family val="2"/>
      </rPr>
      <t xml:space="preserve"> Irrigation pump with capacity of 3 L/s flow at 40m head (1duty &amp; 1 standby). </t>
    </r>
  </si>
  <si>
    <r>
      <rPr>
        <b/>
        <sz val="10"/>
        <rFont val="Arial"/>
        <family val="2"/>
      </rPr>
      <t xml:space="preserve">Return pumps: </t>
    </r>
    <r>
      <rPr>
        <sz val="10"/>
        <rFont val="Arial"/>
        <family val="2"/>
      </rPr>
      <t>Return  pump inline centrifugal complete with , isolation valves, check valve and pressure gauges and all electrical wiring and cables between pumps and electrical panel as specified and as per following capacities: Ref: HWRP-1  for hot water return system, capacity(0.5 L/s ,15m head)</t>
    </r>
  </si>
  <si>
    <t>Supply and install of approved high quality solar heating unit including 2 solar mirror, every mirror consists of 9 metal rods (90 x 180 cm) size. The solar mirrors contain sch 40 tubes with a diameter of 1/2" in the form of a grid covered with a ribbed metal plate painted in a matte black color and an outer coat of galvanized sheet with a thickness of 0.4 mm. The glass is installed on the solar collectors. With a special glass skin, which withstands high temperatures to prevent heat leakage and prevent water from entering, and the insulation material is made of polythene with a thickness of 5 cm. Each solar collector gives 3300 calories and 150 Liter Cylindrical galvanized steel tank, metal painted stand of 50/50/5 mm steel angles, the price also includes 1000Lit feeding tank located on the same stand, Two galvanized steel sheets thickness 1.2mm, width = 40 cm , length = 99 cm , automatic air vent and all required fittings and connections.</t>
  </si>
  <si>
    <r>
      <rPr>
        <b/>
        <sz val="10"/>
        <rFont val="Arial"/>
        <family val="2"/>
      </rPr>
      <t>Rigid Single Lab Tap:</t>
    </r>
    <r>
      <rPr>
        <sz val="10"/>
        <rFont val="Arial"/>
        <family val="2"/>
      </rPr>
      <t xml:space="preserve">
Supply and Install and commissioning Rigid Single Cold Water Lab Tap Bench Mounted-Right Hand (Cold), specifications are , Forged Brass Body , Rigid Gooseneck , Wrist blade handle , Bench or countertop mounted with removable locator pins, Furnished with white powder coated finish as standard , Fitting is fully assembled and factory tested.</t>
    </r>
  </si>
  <si>
    <r>
      <rPr>
        <b/>
        <sz val="10"/>
        <rFont val="Arial"/>
        <family val="2"/>
      </rPr>
      <t xml:space="preserve">Supply, install, test, and commission of  centralized water filtration unit </t>
    </r>
    <r>
      <rPr>
        <sz val="10"/>
        <rFont val="Arial"/>
        <family val="2"/>
      </rPr>
      <t>on pump room to serve  fountain tank &amp; harvesting water tank of Filtration capacity: 1.5 – 2.0 m³/hr, including: Sediment filter, activated carbon filter, and UV sterilizer. Piping, valves, gauges, vents and all fittings and accessories, connections to feed and supply piping network in addition to galvanized steels stand for the unit. Complete with flushing, disinfection, and commissioning. All materials suitable for potable water use (NSF/ANSI 61 compliant).</t>
    </r>
  </si>
  <si>
    <r>
      <rPr>
        <b/>
        <sz val="10"/>
        <rFont val="Arial"/>
        <family val="2"/>
      </rPr>
      <t>Water Softener</t>
    </r>
    <r>
      <rPr>
        <sz val="10"/>
        <rFont val="Arial"/>
        <family val="2"/>
      </rPr>
      <t xml:space="preserve">
Supply, install and test water softening system  with all necessary fittings and accessories for complete installation:
Type: Dual automatic ,fully automatic ,one column in operation while the second is in regeneration or stand by . Softeners charge and regeneration initiation are automatic by water flow measurement .The vessel is made of poly glass ,corrosion resistant materials
</t>
    </r>
    <r>
      <rPr>
        <b/>
        <sz val="10"/>
        <rFont val="Arial"/>
        <family val="2"/>
      </rPr>
      <t>Maximum flow rate: 4 m3/hr Flow</t>
    </r>
    <r>
      <rPr>
        <sz val="10"/>
        <rFont val="Arial"/>
        <family val="2"/>
      </rPr>
      <t xml:space="preserve">
</t>
    </r>
    <r>
      <rPr>
        <u/>
        <sz val="10"/>
        <rFont val="Arial"/>
        <family val="2"/>
      </rPr>
      <t xml:space="preserve">Control :−Programmable microprocessor type. 
</t>
    </r>
    <r>
      <rPr>
        <sz val="10"/>
        <rFont val="Arial"/>
        <family val="2"/>
      </rPr>
      <t>−Regeneration by volume with digital display of available water quantity and regeneration steps.
−Optional regeneration by push -button or external signal
−Operated by 12 volt supply (a suitable transformer is included .Internal rechargeable battery for memory back up.
−High reliability controller valve system.
Brine Tank 
Polyethylene, fully assembled with safety brine valve
−Automatic saturated brine dissolution(a stock of crystalline salt is required in the salt compartment).
Valve: Side mount 6 port  valve
Control: Meter(Demand)control.
Bypass: No bypass.
Softener: poly glass Corrosion Resistant FRP-NSF Certified.Price also includes:
1) Connection to water piping, electrical Power and testing kit. Supply and install control cables to Electrical Board.
2) Supply and install of galvanized steel platform and cantilever as per specifications shown on the drawings and approval of engineer.</t>
    </r>
  </si>
  <si>
    <t>Supply and install a complete fire fighting system to the approval of the civil defense authorities and complete with all accessories and fittings (UL FM)specified below and as shown on drawings and to the approval of the Engineer:</t>
  </si>
  <si>
    <r>
      <rPr>
        <b/>
        <sz val="10"/>
        <rFont val="Arial"/>
        <family val="2"/>
      </rPr>
      <t xml:space="preserve">Exposed Fire Pipes. </t>
    </r>
    <r>
      <rPr>
        <sz val="10"/>
        <rFont val="Arial"/>
        <family val="2"/>
      </rPr>
      <t>Supply, install, test and commission ERW welded galvanized steel pipe to ASTM A 53, Schedule 40, complete with suitable fire protection service fittings (reducers, equal/unequal tees, bends, end caps, supports, keyed couplings, fire stops, etc.) which shall be compatible with pipe material (i.e. either grooved ductile iron fittings for pipes larger then 2" and threaded malleable iron fittings for pipes smaller than 2"). Price includes all necessary consumables to complete the system in accordance with the drawings and specifications.</t>
    </r>
  </si>
  <si>
    <r>
      <rPr>
        <b/>
        <sz val="10"/>
        <rFont val="Arial"/>
        <family val="2"/>
      </rPr>
      <t>a.</t>
    </r>
    <r>
      <rPr>
        <sz val="10"/>
        <rFont val="Arial"/>
        <family val="2"/>
      </rPr>
      <t xml:space="preserve"> 2'' Sch. 40</t>
    </r>
  </si>
  <si>
    <r>
      <rPr>
        <b/>
        <sz val="10"/>
        <rFont val="Arial"/>
        <family val="2"/>
      </rPr>
      <t xml:space="preserve">b. </t>
    </r>
    <r>
      <rPr>
        <sz val="10"/>
        <rFont val="Arial"/>
        <family val="2"/>
      </rPr>
      <t>3'' Sch. 40</t>
    </r>
  </si>
  <si>
    <r>
      <rPr>
        <b/>
        <sz val="10"/>
        <rFont val="Arial"/>
        <family val="2"/>
      </rPr>
      <t>c.</t>
    </r>
    <r>
      <rPr>
        <sz val="10"/>
        <rFont val="Arial"/>
        <family val="2"/>
      </rPr>
      <t xml:space="preserve"> 4'' Sch. 40</t>
    </r>
  </si>
  <si>
    <r>
      <rPr>
        <b/>
        <sz val="10"/>
        <rFont val="Arial"/>
        <family val="2"/>
      </rPr>
      <t xml:space="preserve">Underground Fire Pipes. </t>
    </r>
    <r>
      <rPr>
        <sz val="10"/>
        <rFont val="Arial"/>
        <family val="2"/>
      </rPr>
      <t>Supply, install, test and commission ERW welded galvanized steel pipes to ASTM A53, Schedule 40, complete with suitable fire protection service fittings as specified above under item 12.32, but for underground installation.
Pipes shall be externally insulated with an approved anti-corrosion wrapping system (approved rapping/coating system such as bitumious tape/PE wrapping). Rate shall include: Excavation to required levels and widths, bedding with 150 mm layer of selected fine gravel (well-graded filter material, 5-10mm or as approved), laying and alignment of pipes, 150 mm surround of the same selected filter material above pipe, backfilling with selected gravel and soil, compaction in layers not exceeding 200-300mm to required density (or as per specifications), and all supports, protection, and reinstatement works.</t>
    </r>
  </si>
  <si>
    <r>
      <t xml:space="preserve">Fire Cabinets. </t>
    </r>
    <r>
      <rPr>
        <sz val="10"/>
        <rFont val="Arial"/>
        <family val="2"/>
      </rPr>
      <t>Supply, install, test and commission recessed steel fire cabinet (800x800x300 mm), fabricated from minimum 1.2 mm thick steel sheet, powder-coated red (RAL 3000) labelled from outside with an approved identification signage ("FIRE CABINET" in both Arabic and English) in accordance with local fire authority regulations. The Hose Reel System shall include a 20mm semi-rigid hose, 30 m length, mounted on swinging hose reel (drum type), 3/4 Inch globe valve (isolation valve) and an adjustable jet/spray nozzle. The Fire Hose System shall include a 2 Inch (DN50) landing valve, a 30 m long 2 Inch canvas (textile) fire hose, rubber-lined and a 2 Inch jet/spray nozzle. Note: All components shall be suitable for fire protection service and installed complete as per drawings and specifications.</t>
    </r>
  </si>
  <si>
    <t>Supply and install 3 Kg fire extinguisher as below specifications in accordance with local regulations.
• Gas fire extinguisher, type HCFC.
• Environment friendly.
• Quick and easy to use, even for non professional.
• Suitable for extinguishing all types of fires solid, liquid and electrical fires.
• Fire rating 5a/21b
• Gas life time minimum 5 years.
• Manufactured according country slandered meets Palestinian standard instituted requirement.
• Manufactured in compliance with ISO 9001:2000 quality management system.
• Supplied with special nozzle for effective use.
• Pressure gauge included for visual inspection and wall mounted.
• Metal cylinder base.
• Gross weight 5.5kg.
• Height: 40cm, Width: 14.5cm</t>
  </si>
  <si>
    <r>
      <rPr>
        <b/>
        <sz val="10"/>
        <rFont val="Arial"/>
        <family val="2"/>
      </rPr>
      <t xml:space="preserve">a. </t>
    </r>
    <r>
      <rPr>
        <sz val="10"/>
        <rFont val="Arial"/>
        <family val="2"/>
      </rPr>
      <t>Supply and install Portable Fire Extinguisher of 2kg CO2 each in Location as decided by the Engineer. The installation shall be complete with brackets, and it should be in accordance with the Civil Defense specification, life time minimum 5 years.
Gross weight 6.3 kg.</t>
    </r>
  </si>
  <si>
    <t>12.36 Cont</t>
  </si>
  <si>
    <r>
      <rPr>
        <b/>
        <sz val="10"/>
        <rFont val="Arial"/>
        <family val="2"/>
      </rPr>
      <t xml:space="preserve">b. </t>
    </r>
    <r>
      <rPr>
        <sz val="10"/>
        <rFont val="Arial"/>
        <family val="2"/>
      </rPr>
      <t>Supply and install Portable Fire Extinguisher of 3kg Dry Powder for kitchen, Lab , canteen .Life time minimum one years.</t>
    </r>
  </si>
  <si>
    <r>
      <t xml:space="preserve">Siamese Connection. </t>
    </r>
    <r>
      <rPr>
        <sz val="10"/>
        <rFont val="Arial"/>
        <family val="2"/>
      </rPr>
      <t>Supply, install and commissioning a 4 Inch Fire Department Connection (Siamese connection) with two (2) - 21/2 Inch (65 mm) inlets, complete with non-return valves, caps and chains, and all required fittings. The connection shall be installed at a height of 900–1200 mm above finished ground level, in a visible and accessible location for fire department use, in accordance with Palestinian Civil Defense requirements. Price shall include all accessories and works necessary to complete the installation as per drawings and specifications.</t>
    </r>
  </si>
  <si>
    <r>
      <t>Fire Fighting Pump Set.</t>
    </r>
    <r>
      <rPr>
        <sz val="10"/>
        <rFont val="Arial"/>
        <family val="2"/>
      </rPr>
      <t xml:space="preserve"> Supply, install, test and commission Fire Fighting Pump Set, including piping and valves consisting of one electric fire pump (200 GPM) @ 68 m, one diesel engine driven standby fire pump (200 GPM) @ 68 m, and one jockey pump (20 GPM) @ 70 m, complete with electric and diesel controllers, fuel tank, batteries and charger, suction and discharge headers, isolation valves, check valves, pressure relief valve, test header, flow meter, pressure gauges, pressure switches, expansion tank, anti-vibration mounts, base frame, concrete  base, electrical wiring, monitoring and alarm devices, all fittings and accessories, including shop drawings, testing, commissioning, training, and obtaining Palestinian Civil Defense approval, complete in accordance with NFPA 20, or as required from civil defense, project specifications, and as approved by the Engineer.
</t>
    </r>
    <r>
      <rPr>
        <b/>
        <sz val="10"/>
        <rFont val="Arial"/>
        <family val="2"/>
      </rPr>
      <t>Note: Price shall include obtaining approval from Palestinian Civil Defense for the fire pump set associated fire protection system.</t>
    </r>
  </si>
  <si>
    <r>
      <rPr>
        <b/>
        <sz val="10"/>
        <rFont val="Arial"/>
        <family val="2"/>
      </rPr>
      <t xml:space="preserve">a. </t>
    </r>
    <r>
      <rPr>
        <sz val="10"/>
        <rFont val="Arial"/>
        <family val="2"/>
      </rPr>
      <t>Firefighting pump set</t>
    </r>
  </si>
  <si>
    <r>
      <t xml:space="preserve">Supply and install general kitchen and canteen </t>
    </r>
    <r>
      <rPr>
        <b/>
        <sz val="10"/>
        <rFont val="Arial"/>
        <family val="2"/>
      </rPr>
      <t>copper gas pipes</t>
    </r>
    <r>
      <rPr>
        <sz val="10"/>
        <rFont val="Arial"/>
        <family val="2"/>
      </rPr>
      <t xml:space="preserve"> in diameter and length shown in the drawings price to include valves above marble and outside building, fittings, support protection painting of exposed pipes, insulation, gas cylinders manifold to different supply points valves, ½” GAS Copper collectors, gas detector, cabinets, all related works as per drawings and specification. and according to NFPA recommendation.</t>
    </r>
  </si>
  <si>
    <t>a. 8mm gas copper pipe inside 25mm PVC pipe</t>
  </si>
  <si>
    <r>
      <t>Supply, install, and commissioning portable and rechargeable laboratory gas burners (Bunsen type)</t>
    </r>
    <r>
      <rPr>
        <sz val="10"/>
        <rFont val="Arial"/>
        <family val="2"/>
      </rPr>
      <t xml:space="preserve">, including gas cartridges, connections, and all required accessories. The gas cartidge capacity shall be 190 grams, provide adjustable flame control, be suitable for educational science laboratory use. The system shall be safe, leak-proof, approved for gas use, include for stable base to prevent tipping, safe ignition and shut-off system, with all necessary fittings and accessories, flexible connectors, regulators and valves, safe mounting or placement arrangement, complete connection between burner and gas source and shall comply with NFPA recommendations for laboratory gas equipment and local safety regulations. </t>
    </r>
  </si>
  <si>
    <r>
      <rPr>
        <b/>
        <sz val="10"/>
        <rFont val="Arial"/>
        <family val="2"/>
      </rPr>
      <t>Supply, install, and commissioning gas cylinder’s for kitchen only</t>
    </r>
    <r>
      <rPr>
        <sz val="10"/>
        <rFont val="Arial"/>
        <family val="2"/>
      </rPr>
      <t>. The price includes two gas cylinders 12kg each inside suitable lockable box, with all necessary fittings as elbow, valves, manifold, the price includes supports, hangers, Automatic gas Shutt-off Valve Outside with gas sensor connected to fire alarm and gas detectors in kitchen, canteen, gas cabinet  and all necessary digging,/and empty lockable box for canteen ,The pipe should lie inside plastic pipe. All mentioned are according to NFPA recommendations and local safety regulations.</t>
    </r>
  </si>
  <si>
    <r>
      <rPr>
        <b/>
        <sz val="10"/>
        <rFont val="Arial"/>
        <family val="2"/>
      </rPr>
      <t>Split Units</t>
    </r>
    <r>
      <rPr>
        <sz val="10"/>
        <rFont val="Arial"/>
        <family val="2"/>
      </rPr>
      <t xml:space="preserve">
Supply, install and commissioning split air conditioning unit inverter (heat pump) Refrigerant R410a (Ozone Friendly), at high level, wall type. Complete with electrical connections, remote control, work including drain pipes UPVC 2” in wall connected to nearest floor trap, supports, builders work copper pipes, cables, Sound pressure level of indoor unit must not exceed than 40 dcp at 3 m , Price include 3 Pin Socket at 30 cm from Ceiling with Cable 3*2.5 mm connect to the SUB-DB’s , also updated the SUB-DB’s with necessary circuit breaker and rise the main circuit breaker to achieve the needed load Capacity selection should be corrected to summer 22 C° indoor temperature, 35 C°  summer outdoor temperature, 2 C°  winter outdoor temperature and as per the actual cooling capacity.</t>
    </r>
  </si>
  <si>
    <r>
      <rPr>
        <b/>
        <sz val="10"/>
        <rFont val="Arial"/>
        <family val="2"/>
      </rPr>
      <t xml:space="preserve">a. </t>
    </r>
    <r>
      <rPr>
        <sz val="10"/>
        <rFont val="Arial"/>
        <family val="2"/>
      </rPr>
      <t>4.2 kW Cooling Only (For Server Room)/1 duty and 1 standby, Including its dedicated DB control panel with thermostat, AND WITH with Cable 3*4 mm2 connect to the SUB-DB’s , The air-conditioning units shall be controlled to operate in a duty/standby mode or in alternating operation, as instructed by the supervising engineer .</t>
    </r>
  </si>
  <si>
    <r>
      <rPr>
        <b/>
        <sz val="10"/>
        <rFont val="Arial"/>
        <family val="2"/>
      </rPr>
      <t>b.</t>
    </r>
    <r>
      <rPr>
        <sz val="10"/>
        <rFont val="Arial"/>
        <family val="2"/>
      </rPr>
      <t xml:space="preserve"> 5 kW Cooling Capacity &amp;&amp; 3.0kW Heating Capacity  </t>
    </r>
  </si>
  <si>
    <r>
      <rPr>
        <b/>
        <sz val="10"/>
        <rFont val="Arial"/>
        <family val="2"/>
      </rPr>
      <t xml:space="preserve">c. </t>
    </r>
    <r>
      <rPr>
        <sz val="10"/>
        <rFont val="Arial"/>
        <family val="2"/>
      </rPr>
      <t xml:space="preserve">7.2 kW Cooling Capacity &amp;&amp; 5.8kW Heating Capacity  </t>
    </r>
  </si>
  <si>
    <r>
      <rPr>
        <b/>
        <sz val="10"/>
        <rFont val="Arial"/>
        <family val="2"/>
      </rPr>
      <t xml:space="preserve">d. </t>
    </r>
    <r>
      <rPr>
        <sz val="10"/>
        <rFont val="Arial"/>
        <family val="2"/>
      </rPr>
      <t xml:space="preserve">9 kW Cooling Capacity &amp;&amp; 5.8kW Heating Capacity  </t>
    </r>
  </si>
  <si>
    <r>
      <t xml:space="preserve">Supply, install and commissioning </t>
    </r>
    <r>
      <rPr>
        <b/>
        <sz val="10"/>
        <rFont val="Arial"/>
        <family val="2"/>
      </rPr>
      <t>Wall or Window type Exhaust Fans</t>
    </r>
    <r>
      <rPr>
        <sz val="10"/>
        <rFont val="Arial"/>
        <family val="2"/>
      </rPr>
      <t xml:space="preserve"> of approved manufacture, With Timer  complete with self – act automatic shutter, galvanized steel mesh.  Price includes making necessary holes diameter in walls and fixing, electrical connections. Indicator lamp ,All is according to drawings, specifications, and drawing.    </t>
    </r>
  </si>
  <si>
    <r>
      <rPr>
        <b/>
        <sz val="10"/>
        <rFont val="Arial"/>
        <family val="2"/>
      </rPr>
      <t xml:space="preserve">a. </t>
    </r>
    <r>
      <rPr>
        <sz val="10"/>
        <rFont val="Arial"/>
        <family val="2"/>
      </rPr>
      <t xml:space="preserve">50 L/s Air Flow </t>
    </r>
  </si>
  <si>
    <r>
      <rPr>
        <b/>
        <sz val="10"/>
        <rFont val="Arial"/>
        <family val="2"/>
      </rPr>
      <t xml:space="preserve">b. </t>
    </r>
    <r>
      <rPr>
        <sz val="10"/>
        <rFont val="Arial"/>
        <family val="2"/>
      </rPr>
      <t xml:space="preserve">180 L/s Air Flow </t>
    </r>
  </si>
  <si>
    <r>
      <rPr>
        <b/>
        <sz val="10"/>
        <rFont val="Arial"/>
        <family val="2"/>
      </rPr>
      <t>c.</t>
    </r>
    <r>
      <rPr>
        <sz val="10"/>
        <rFont val="Arial"/>
        <family val="2"/>
      </rPr>
      <t xml:space="preserve"> 250 L/s Air Flow </t>
    </r>
  </si>
  <si>
    <r>
      <rPr>
        <b/>
        <sz val="10"/>
        <rFont val="Arial"/>
        <family val="2"/>
      </rPr>
      <t>Supply and install outdoor ducted centrifugal cabinet exhaust air fan</t>
    </r>
    <r>
      <rPr>
        <sz val="10"/>
        <rFont val="Arial"/>
        <family val="2"/>
      </rPr>
      <t>, of low noise sound level. The price shall include concrete or steel base, vibration isolators, galvanized adaptor, flexible connection, in addition to installing galvanized steel duct from the outdoor grille till to the fan and all accessories needed for installation. The price shall also include control and electrical connections, all according  to drawings, specifications and engineer’s instructions:</t>
    </r>
  </si>
  <si>
    <r>
      <rPr>
        <b/>
        <sz val="10"/>
        <rFont val="Arial"/>
        <family val="2"/>
      </rPr>
      <t xml:space="preserve">a. </t>
    </r>
    <r>
      <rPr>
        <sz val="10"/>
        <rFont val="Arial"/>
        <family val="2"/>
      </rPr>
      <t>1050 L/s Air Flow @ 0.5" Static pressure</t>
    </r>
  </si>
  <si>
    <r>
      <rPr>
        <b/>
        <sz val="10"/>
        <rFont val="Arial"/>
        <family val="2"/>
      </rPr>
      <t xml:space="preserve">b. </t>
    </r>
    <r>
      <rPr>
        <sz val="10"/>
        <rFont val="Arial"/>
        <family val="2"/>
      </rPr>
      <t>350 L/s Air Flow @ 0.5" Static pressure</t>
    </r>
  </si>
  <si>
    <r>
      <rPr>
        <b/>
        <sz val="10"/>
        <rFont val="Arial"/>
        <family val="2"/>
      </rPr>
      <t xml:space="preserve"> Supply and install ducted in-line exhaust air fan, of low noise sound level. </t>
    </r>
    <r>
      <rPr>
        <sz val="10"/>
        <rFont val="Arial"/>
        <family val="2"/>
      </rPr>
      <t xml:space="preserve">The price shall include galvanized adaptor, flexible connection, including outdoor gravity grille  with insect mesh  and all accessories needed for installation. The price shall also include supply and install control cables to DB Control and electrical connections, all according  to drawings, specifications and engineer’s instructions:  </t>
    </r>
  </si>
  <si>
    <r>
      <rPr>
        <b/>
        <sz val="10"/>
        <rFont val="Arial"/>
        <family val="2"/>
      </rPr>
      <t>a.</t>
    </r>
    <r>
      <rPr>
        <sz val="10"/>
        <rFont val="Arial"/>
        <family val="2"/>
      </rPr>
      <t xml:space="preserve"> 50 L/s Air Flow @ 0.15" Static pressure</t>
    </r>
  </si>
  <si>
    <r>
      <rPr>
        <b/>
        <sz val="10"/>
        <rFont val="Arial"/>
        <family val="2"/>
      </rPr>
      <t>b.</t>
    </r>
    <r>
      <rPr>
        <sz val="10"/>
        <rFont val="Arial"/>
        <family val="2"/>
      </rPr>
      <t xml:space="preserve"> 50 L/s Air Flow @ 0.10" Static pressure</t>
    </r>
  </si>
  <si>
    <r>
      <rPr>
        <b/>
        <sz val="10"/>
        <rFont val="Arial"/>
        <family val="2"/>
      </rPr>
      <t>c.</t>
    </r>
    <r>
      <rPr>
        <sz val="10"/>
        <rFont val="Arial"/>
        <family val="2"/>
      </rPr>
      <t xml:space="preserve"> 80 L/s Air Flow @ 0.15" Static pressure</t>
    </r>
  </si>
  <si>
    <r>
      <rPr>
        <b/>
        <sz val="10"/>
        <rFont val="Arial"/>
        <family val="2"/>
      </rPr>
      <t xml:space="preserve">d. </t>
    </r>
    <r>
      <rPr>
        <sz val="10"/>
        <rFont val="Arial"/>
        <family val="2"/>
      </rPr>
      <t>120 L/s Air Flow @ 0.15" Static pressure</t>
    </r>
  </si>
  <si>
    <r>
      <rPr>
        <b/>
        <sz val="10"/>
        <rFont val="Arial"/>
        <family val="2"/>
      </rPr>
      <t>Ditto, but the fan is of fresh air type,</t>
    </r>
    <r>
      <rPr>
        <sz val="10"/>
        <rFont val="Arial"/>
        <family val="2"/>
      </rPr>
      <t xml:space="preserve"> complete also with outdoor grille including filter (efficiency Not less than 70%), installed at fan intake:</t>
    </r>
  </si>
  <si>
    <r>
      <rPr>
        <b/>
        <sz val="10"/>
        <rFont val="Arial"/>
        <family val="2"/>
      </rPr>
      <t xml:space="preserve">a. </t>
    </r>
    <r>
      <rPr>
        <sz val="10"/>
        <rFont val="Arial"/>
        <family val="2"/>
      </rPr>
      <t>50 L/s Air Flow @ 0.15" Static pressure</t>
    </r>
  </si>
  <si>
    <r>
      <rPr>
        <b/>
        <sz val="10"/>
        <rFont val="Arial"/>
        <family val="2"/>
      </rPr>
      <t xml:space="preserve">b. </t>
    </r>
    <r>
      <rPr>
        <sz val="10"/>
        <rFont val="Arial"/>
        <family val="2"/>
      </rPr>
      <t>80 L/s Air Flow @ 0.15" Static pressure</t>
    </r>
  </si>
  <si>
    <r>
      <rPr>
        <b/>
        <sz val="10"/>
        <rFont val="Arial"/>
        <family val="2"/>
      </rPr>
      <t>Supply and install galvanized metal sheet duct,</t>
    </r>
    <r>
      <rPr>
        <sz val="10"/>
        <rFont val="Arial"/>
        <family val="2"/>
      </rPr>
      <t xml:space="preserve"> with thickness according to ASHREA Standards, for Ventilation system. The price includes all joints, sealant compound, fire retardant type and all necessary accessories, galvanized hangers, hooks, penetration in walls as per detail on drawing , all according to plans and engineer’s instructions.</t>
    </r>
  </si>
  <si>
    <r>
      <rPr>
        <b/>
        <sz val="10"/>
        <rFont val="Arial"/>
        <family val="2"/>
      </rPr>
      <t xml:space="preserve">Supply and install white anodized Aluminum, exhaust air  grilles with registers. </t>
    </r>
    <r>
      <rPr>
        <sz val="10"/>
        <rFont val="Arial"/>
        <family val="2"/>
      </rPr>
      <t>The price includes insulated galvanized adapter with necks in addition to connections to flexible ducts fire retardant type , and connections to grilles according to the following sizes:</t>
    </r>
  </si>
  <si>
    <r>
      <rPr>
        <b/>
        <sz val="10"/>
        <rFont val="Arial"/>
        <family val="2"/>
      </rPr>
      <t xml:space="preserve">a. </t>
    </r>
    <r>
      <rPr>
        <sz val="10"/>
        <rFont val="Arial"/>
        <family val="2"/>
      </rPr>
      <t>15cm Dia.</t>
    </r>
  </si>
  <si>
    <r>
      <rPr>
        <b/>
        <sz val="10"/>
        <rFont val="Arial"/>
        <family val="2"/>
      </rPr>
      <t xml:space="preserve">b. </t>
    </r>
    <r>
      <rPr>
        <sz val="10"/>
        <rFont val="Arial"/>
        <family val="2"/>
      </rPr>
      <t xml:space="preserve">23X23cm </t>
    </r>
  </si>
  <si>
    <r>
      <rPr>
        <b/>
        <sz val="10"/>
        <rFont val="Arial"/>
        <family val="2"/>
      </rPr>
      <t>c.</t>
    </r>
    <r>
      <rPr>
        <sz val="10"/>
        <rFont val="Arial"/>
        <family val="2"/>
      </rPr>
      <t xml:space="preserve"> 30X30cm </t>
    </r>
  </si>
  <si>
    <r>
      <rPr>
        <b/>
        <sz val="10"/>
        <rFont val="Arial"/>
        <family val="2"/>
      </rPr>
      <t xml:space="preserve">d. </t>
    </r>
    <r>
      <rPr>
        <sz val="10"/>
        <rFont val="Arial"/>
        <family val="2"/>
      </rPr>
      <t xml:space="preserve">25X15cm </t>
    </r>
  </si>
  <si>
    <r>
      <rPr>
        <b/>
        <sz val="10"/>
        <rFont val="Arial"/>
        <family val="2"/>
      </rPr>
      <t>e.</t>
    </r>
    <r>
      <rPr>
        <sz val="10"/>
        <rFont val="Arial"/>
        <family val="2"/>
      </rPr>
      <t xml:space="preserve"> 40X15cm </t>
    </r>
  </si>
  <si>
    <r>
      <rPr>
        <b/>
        <sz val="10"/>
        <rFont val="Arial"/>
        <family val="2"/>
      </rPr>
      <t>Ditto, but fresh air grilles,</t>
    </r>
    <r>
      <rPr>
        <sz val="10"/>
        <rFont val="Arial"/>
        <family val="2"/>
      </rPr>
      <t xml:space="preserve"> grilles according to the following sizes:</t>
    </r>
  </si>
  <si>
    <r>
      <rPr>
        <b/>
        <sz val="10"/>
        <rFont val="Arial"/>
        <family val="2"/>
      </rPr>
      <t xml:space="preserve">a. </t>
    </r>
    <r>
      <rPr>
        <sz val="10"/>
        <rFont val="Arial"/>
        <family val="2"/>
      </rPr>
      <t xml:space="preserve">25X15cm </t>
    </r>
  </si>
  <si>
    <r>
      <rPr>
        <b/>
        <sz val="10"/>
        <rFont val="Arial"/>
        <family val="2"/>
      </rPr>
      <t xml:space="preserve">b. </t>
    </r>
    <r>
      <rPr>
        <sz val="10"/>
        <rFont val="Arial"/>
        <family val="2"/>
      </rPr>
      <t xml:space="preserve">40X15cm </t>
    </r>
  </si>
  <si>
    <r>
      <rPr>
        <b/>
        <sz val="10"/>
        <rFont val="Arial"/>
        <family val="2"/>
      </rPr>
      <t>Municipality Water Connection:</t>
    </r>
    <r>
      <rPr>
        <sz val="10"/>
        <rFont val="Arial"/>
        <family val="2"/>
      </rPr>
      <t xml:space="preserve">
This item is a </t>
    </r>
    <r>
      <rPr>
        <b/>
        <u/>
        <sz val="10"/>
        <rFont val="Arial"/>
        <family val="2"/>
      </rPr>
      <t>provisional item</t>
    </r>
    <r>
      <rPr>
        <sz val="10"/>
        <rFont val="Arial"/>
        <family val="2"/>
      </rPr>
      <t xml:space="preserve"> </t>
    </r>
    <r>
      <rPr>
        <b/>
        <sz val="10"/>
        <rFont val="Arial"/>
        <family val="2"/>
      </rPr>
      <t>and to be priced as a percentage above 100% for overhead and profit</t>
    </r>
    <r>
      <rPr>
        <sz val="10"/>
        <rFont val="Arial"/>
        <family val="2"/>
      </rPr>
      <t xml:space="preserve"> as part of tender documents and will be paid in accordance with Municipality – water department, actual incurred, paid and submitted invoices made to the Municipality.
The contractor shall submit application on behalf of Owner, connect the building to the public city water lines and follow up with water department, all according to the drawings, specifications, and site location, engineer approval and according to the Municipality instructions. The price shall include pipes, ducts, manholes, civil works and all accessories to achieve a completed working job including connection costs and fees to the Municipality.</t>
    </r>
  </si>
  <si>
    <t>Supply and install irrigation control valve statio with cabinet  including control and electrical valve, PRV and valve and all required for complete intstallation and commissioning.</t>
  </si>
  <si>
    <t>SECTION 7</t>
  </si>
  <si>
    <t>EXTERNAL WORKS</t>
  </si>
  <si>
    <t xml:space="preserve"> NUMBER OF BILLS " 1 "</t>
  </si>
  <si>
    <t>1.Ensure that the source of steel and cement complies with international standards to protect the environment and reduce carbon emissions.</t>
  </si>
  <si>
    <t>2. Measurement, rates and specification of all external works shall comply with the works stated in previous sections.</t>
  </si>
  <si>
    <t>3. Ensure that all the works must complies the technical specifications.</t>
  </si>
  <si>
    <t>·  Curb stone shall be measured in linear meter</t>
  </si>
  <si>
    <t>·  Base course works shall be in net square meter.</t>
  </si>
  <si>
    <t xml:space="preserve">·  Shaded Areas in net square meter </t>
  </si>
  <si>
    <t>·  Stone works in net square meter.</t>
  </si>
  <si>
    <t>·  Rubble stone works in cubic volume or meter square as mentioned</t>
  </si>
  <si>
    <t>4. Play yards fixtures and things shall be measured in number whereas painting of play yard shall be as lump sum.</t>
  </si>
  <si>
    <t xml:space="preserve">5. Rates of Curb stone works shall include:- </t>
  </si>
  <si>
    <t>Excavation in all kinds of soils including rocks, concrete and asphalt,</t>
  </si>
  <si>
    <t>Supply and cast of blinding concrete as per Specifications,</t>
  </si>
  <si>
    <t>Struts,</t>
  </si>
  <si>
    <t xml:space="preserve">Laying curb stones including mortar, </t>
  </si>
  <si>
    <t>Back filling, levelling, watering and compacting,</t>
  </si>
  <si>
    <t>Pointing and grouting,</t>
  </si>
  <si>
    <t>Lowering curbs at entrances and ramps and where requested by the Engineer.</t>
  </si>
  <si>
    <t>Rates of  Basecourse works shall include:-</t>
  </si>
  <si>
    <t>Levelling, watering and compacting of subgrade.</t>
  </si>
  <si>
    <t>Spreading, levelling, watering and compacting the base course to receive asphalt, Supply and apply asphalt concrete, Spreading by using Finisher, Compacting.</t>
  </si>
  <si>
    <t>Trimming, cutting and making good around edges openings, corners and trenches.</t>
  </si>
  <si>
    <t>And all required sampling and testing.</t>
  </si>
  <si>
    <t>BILL No. (14/7)</t>
  </si>
  <si>
    <t xml:space="preserve">EXTERNAL WORKS  (SEC- 07) </t>
  </si>
  <si>
    <t xml:space="preserve">(SECTION NO. ' 7 ‘)     </t>
  </si>
  <si>
    <r>
      <rPr>
        <b/>
        <sz val="10"/>
        <rFont val="Arial"/>
        <family val="2"/>
      </rPr>
      <t>Trench excavation for foundations of Retaining and boundary Walls, and excavation for water tanks septic tanks foundations where ever it needs</t>
    </r>
    <r>
      <rPr>
        <sz val="10"/>
        <rFont val="Arial"/>
        <family val="2"/>
      </rPr>
      <t xml:space="preserve">, in any kind of soil, to the dimensions and levels shown in the drawings.
Price Includes cut for all the edges. Price to include back filling with one size aggregate (folia) up to reduce level from outside and inside. Price includes back filling with suitable material as per specified  and it must (complies with the technical specifications). Back filling material shall be applied on layers and compacted.
</t>
    </r>
    <r>
      <rPr>
        <b/>
        <sz val="10"/>
        <rFont val="Arial"/>
        <family val="2"/>
      </rPr>
      <t>The contractor must submit full detailed shop drawings before excavation.</t>
    </r>
  </si>
  <si>
    <t>M.C</t>
  </si>
  <si>
    <r>
      <rPr>
        <b/>
        <sz val="10"/>
        <rFont val="Arial"/>
        <family val="2"/>
      </rPr>
      <t>Supply and Well Compact Base Course grade A Thickness shall be 20cm after compaction,</t>
    </r>
    <r>
      <rPr>
        <sz val="10"/>
        <rFont val="Arial"/>
        <family val="2"/>
      </rPr>
      <t xml:space="preserve"> under slab on grade 10 cm , rubble concrete seat, interlock , tiles and where required.  compaction not less than  98%, according to Modified AASHTO Density Test (CT 180). Price to include levelling compacting and watering.</t>
    </r>
  </si>
  <si>
    <r>
      <rPr>
        <b/>
        <sz val="10"/>
        <rFont val="Arial"/>
        <family val="2"/>
      </rPr>
      <t>Supply and cast plain Cast in Place Concrete Grade B '200'. Including Form works, curing, and all related works for</t>
    </r>
    <r>
      <rPr>
        <sz val="10"/>
        <rFont val="Arial"/>
        <family val="2"/>
      </rPr>
      <t xml:space="preserve"> Blinding under Foundations, walls, beams, tanks and where required (10cm Ten cm Thick).
</t>
    </r>
  </si>
  <si>
    <t xml:space="preserve">Reinforced Cast in place Concrete Grade ‘B 300 ‘of cement content not less than 350 kg/m2 for Boundary Walls, retaining walls, External Seating and where is required according to drawings. Price to include form work, PVC weep holes 4” every 2m in vertical and horizontal with gravel filter, 20mm polystyrene filler boards at expansion joints every         8-12m intervals and length and every change of direction and all necessary works as per details and drawings. Price includes water stop 250mm high &amp; crystalline Add from approved source for water tanks and septic tank walls, price also include Water insulation material type (1) as mentioned in preamble, cement base </t>
  </si>
  <si>
    <r>
      <t xml:space="preserve">a. </t>
    </r>
    <r>
      <rPr>
        <sz val="10"/>
        <rFont val="Arial"/>
        <family val="2"/>
      </rPr>
      <t>Foundations, Footings</t>
    </r>
  </si>
  <si>
    <r>
      <t xml:space="preserve">b. </t>
    </r>
    <r>
      <rPr>
        <sz val="10"/>
        <rFont val="Arial"/>
        <family val="2"/>
      </rPr>
      <t xml:space="preserve">Columns between fence above retaining wall </t>
    </r>
  </si>
  <si>
    <r>
      <t xml:space="preserve">c. </t>
    </r>
    <r>
      <rPr>
        <sz val="10"/>
        <rFont val="Arial"/>
        <family val="2"/>
      </rPr>
      <t>Reinforced Concrete Walls (fair face finish)</t>
    </r>
  </si>
  <si>
    <r>
      <t xml:space="preserve">d. </t>
    </r>
    <r>
      <rPr>
        <sz val="10"/>
        <rFont val="Arial"/>
        <family val="2"/>
      </rPr>
      <t>Boundary reinforced concrete walls</t>
    </r>
  </si>
  <si>
    <r>
      <t xml:space="preserve">e. </t>
    </r>
    <r>
      <rPr>
        <sz val="10"/>
        <rFont val="Arial"/>
        <family val="2"/>
      </rPr>
      <t>External Staircase include ground beam</t>
    </r>
  </si>
  <si>
    <r>
      <t xml:space="preserve">g. </t>
    </r>
    <r>
      <rPr>
        <sz val="10"/>
        <rFont val="Arial"/>
        <family val="2"/>
      </rPr>
      <t>Rubble concrete for seat walls with 20-30% stone. include 10 cm reinforced concrete screed above seats and include 3 cm zefzaf (sea gravel) as a plaster   for the seats top and sides for concrete screed , measurement  in m2 for the top view for all hights without any cost additions.</t>
    </r>
  </si>
  <si>
    <t xml:space="preserve">FORWARDED TOTAL </t>
  </si>
  <si>
    <t>13.04 Cont</t>
  </si>
  <si>
    <r>
      <rPr>
        <b/>
        <sz val="10"/>
        <rFont val="Arial"/>
        <family val="2"/>
      </rPr>
      <t>h.</t>
    </r>
    <r>
      <rPr>
        <sz val="10"/>
        <rFont val="Arial"/>
        <family val="2"/>
      </rPr>
      <t xml:space="preserve"> </t>
    </r>
    <r>
      <rPr>
        <b/>
        <sz val="10"/>
        <rFont val="Arial"/>
        <family val="2"/>
      </rPr>
      <t>water tanks walls</t>
    </r>
    <r>
      <rPr>
        <sz val="10"/>
        <rFont val="Arial"/>
        <family val="2"/>
      </rPr>
      <t xml:space="preserve">, fountain water, pump room, harvesting, fire fighting, and drinking water tanks price includes walls Water insulation material type (1) as mentioned in preamble, for the walls and slab  </t>
    </r>
  </si>
  <si>
    <r>
      <t xml:space="preserve">I. </t>
    </r>
    <r>
      <rPr>
        <sz val="10"/>
        <rFont val="Arial"/>
        <family val="2"/>
      </rPr>
      <t xml:space="preserve">Mat foundations for tanks </t>
    </r>
  </si>
  <si>
    <r>
      <t xml:space="preserve">j. </t>
    </r>
    <r>
      <rPr>
        <sz val="10"/>
        <rFont val="Arial"/>
        <family val="2"/>
      </rPr>
      <t xml:space="preserve">30cm slabs for tanks </t>
    </r>
  </si>
  <si>
    <t xml:space="preserve">Supply and build rubble stone walls (Salasel) in the traditional way. Thickness not less than 50 cm. Price to include casting layers of plain concrete under and between stone courses and copping a 10 cm thick layer of plain concrete above the wall, smooth, trawling, joints, curing and all related works as per detailed drawings, specifications . Price to include cleaning and pointing of cement mortar. 
Measurement shall be in M.S. for one side from the top level of concrete blinding under the wall to the top level of the concrete copping.
</t>
  </si>
  <si>
    <r>
      <rPr>
        <b/>
        <sz val="10"/>
        <rFont val="Arial"/>
        <family val="2"/>
      </rPr>
      <t>Reinforced Cast in place Concrete, Grade 'B 350'</t>
    </r>
    <r>
      <rPr>
        <sz val="10"/>
        <rFont val="Arial"/>
        <family val="2"/>
      </rPr>
      <t>, price to include fair face finish for parking yard and play yard area where required  .</t>
    </r>
  </si>
  <si>
    <r>
      <rPr>
        <b/>
        <sz val="10"/>
        <rFont val="Arial"/>
        <family val="2"/>
      </rPr>
      <t>a.</t>
    </r>
    <r>
      <rPr>
        <sz val="10"/>
        <rFont val="Arial"/>
        <family val="2"/>
      </rPr>
      <t xml:space="preserve"> 10cm thick Slab on Hard Core for Parking, Ramps, playing area court area  and where required in the site, including edge beam, Trawling with helicopter polishing of concrete, joints for playing yard and parking area and where required  include mechanical cutting of the surfaces into a regular grid at 3.00 m × 3.00 m intervals with 30 mm depth using a mechanical saw, sealant, curing, reinforced steel mesh Φ10mm, 20x20cm in both direction, fibres 1 pack for m3, and hardener and all related works as per details and due to specifications. Measurements shall be for horizontal area only. </t>
    </r>
  </si>
  <si>
    <t>Supply and Build; Grade B '250' Concrete Pre-cast Curb Stone. Size (20x25x100) cm. exposed height 20 cm. Price to include excavation, casting of blinding 40*10   cm., struts 15*15 cm. of plain concrete Grade B ' 150 ', pointing and grouting Struts and Blinding of curbs. as Detailed in drawings, (Lowering curbs in entrance of ramps specially detailed for handicapped. Price also includes coloured painting for curb stone.</t>
  </si>
  <si>
    <r>
      <rPr>
        <b/>
        <sz val="10"/>
        <rFont val="Arial"/>
        <family val="2"/>
      </rPr>
      <t>Supply and Fix Main Entrance Steel Gate.</t>
    </r>
    <r>
      <rPr>
        <sz val="10"/>
        <rFont val="Arial"/>
        <family val="2"/>
      </rPr>
      <t xml:space="preserve"> Sashes are framed by (80x40x2)mm. Steel Tube for edges &amp; partitions. Covered with 5-mm. thick steel sheeting engraved by CNC according to the design drawings. Price to include cylindrical locks, ironmonger, hinges, L-shape angle 2.5x2.5cm to be fixed in the lower part of the gate, three coats of oil paint on two coats of primer coat, and all related works as per drawings, specifications.</t>
    </r>
  </si>
  <si>
    <r>
      <t xml:space="preserve">1. </t>
    </r>
    <r>
      <rPr>
        <sz val="10"/>
        <rFont val="Arial"/>
        <family val="2"/>
      </rPr>
      <t>Overall size 400cm x 200cm Type MD8 Folded Door</t>
    </r>
  </si>
  <si>
    <r>
      <t xml:space="preserve">2. </t>
    </r>
    <r>
      <rPr>
        <sz val="10"/>
        <rFont val="Arial"/>
        <family val="2"/>
      </rPr>
      <t xml:space="preserve">Overall size 400cm x 200cm Sliding MD6 Motorized Door </t>
    </r>
  </si>
  <si>
    <r>
      <rPr>
        <b/>
        <sz val="10"/>
        <rFont val="Arial"/>
        <family val="2"/>
      </rPr>
      <t xml:space="preserve">Supply and instal natural stone seats </t>
    </r>
    <r>
      <rPr>
        <sz val="10"/>
        <rFont val="Arial"/>
        <family val="2"/>
      </rPr>
      <t>of size 42*42*42 cm polished all faces and with chamfer for all edges 25/25 mm</t>
    </r>
    <r>
      <rPr>
        <b/>
        <sz val="10"/>
        <rFont val="Arial"/>
        <family val="2"/>
      </rPr>
      <t xml:space="preserve">, </t>
    </r>
    <r>
      <rPr>
        <sz val="10"/>
        <rFont val="Arial"/>
        <family val="2"/>
      </rPr>
      <t>all as per detailed drawings, specifications.</t>
    </r>
  </si>
  <si>
    <r>
      <rPr>
        <b/>
        <sz val="10"/>
        <rFont val="Arial"/>
        <family val="2"/>
      </rPr>
      <t xml:space="preserve">Supply and install galvanized steel mesh fence and doors </t>
    </r>
    <r>
      <rPr>
        <sz val="10"/>
        <rFont val="Arial"/>
        <family val="2"/>
      </rPr>
      <t>made of Ø 4 mm of standard 5×14 cm spacing and frame of steel angel 30×30×3 mm steel tube 60×60 mm and steel piece 30×3 mm. Work includes all fixation well galvanizing with zinc coat min 15–20-micron, necessary fittings and fixing above external walls and inbeded in gabion boxes 50 cm at least according to drawing and specification.</t>
    </r>
  </si>
  <si>
    <r>
      <rPr>
        <b/>
        <sz val="10"/>
        <rFont val="Arial"/>
        <family val="2"/>
      </rPr>
      <t xml:space="preserve">Supply and instal Basket Ball Board </t>
    </r>
    <r>
      <rPr>
        <sz val="10"/>
        <rFont val="Arial"/>
        <family val="2"/>
      </rPr>
      <t>from galvanized steel pipe 6" diameter with (250*250*5) mm steel sheet in both ends of the post. Price to include excavation, cast in place concrete Grade B '250' for footing (1 * 1 *1.5) m.; erecting; oil painting of   three coats of required colour over two coats of primer, 20cm base course according to drawings.</t>
    </r>
  </si>
  <si>
    <r>
      <rPr>
        <b/>
        <sz val="10"/>
        <rFont val="Arial"/>
        <family val="2"/>
      </rPr>
      <t xml:space="preserve">Supply and fix volleyball posts, 4" dim. galvanized steel pipe. </t>
    </r>
    <r>
      <rPr>
        <sz val="10"/>
        <rFont val="Arial"/>
        <family val="2"/>
      </rPr>
      <t xml:space="preserve">Price to include excavation for footings, cast in place concrete footings grade B 250. Footing size 100x100x100 cm. 1cm dim. eyebolts, oil paint three coats in addition to two prime coats. price include standard net  best quality for external use with UV resistance certificate is needed, with hight of 2.44 m, and one other spare net without any additions. </t>
    </r>
  </si>
  <si>
    <t xml:space="preserve">Supply and fix Stepped Flag posts. </t>
  </si>
  <si>
    <r>
      <rPr>
        <b/>
        <sz val="10"/>
        <rFont val="Arial"/>
        <family val="2"/>
      </rPr>
      <t>a. Of 6 meter High stepped Galvanized Steel pipes (2.5, 2, &amp;1.5) inch</t>
    </r>
    <r>
      <rPr>
        <sz val="10"/>
        <rFont val="Arial"/>
        <family val="2"/>
      </rPr>
      <t xml:space="preserve"> in diameter, with Fixing plate, anchors and anchor bolts, flag hanging bullies and rob catches. Price to include excavation and all concrete works.  </t>
    </r>
  </si>
  <si>
    <r>
      <rPr>
        <b/>
        <sz val="10"/>
        <rFont val="Arial"/>
        <family val="2"/>
      </rPr>
      <t>b. Wall mounted flag post diam. 1.5” and 2m high</t>
    </r>
    <r>
      <rPr>
        <sz val="10"/>
        <rFont val="Arial"/>
        <family val="2"/>
      </rPr>
      <t xml:space="preserve"> including rollers, robs and fixing</t>
    </r>
  </si>
  <si>
    <r>
      <rPr>
        <b/>
        <sz val="10"/>
        <rFont val="Arial"/>
        <family val="2"/>
      </rPr>
      <t>Supply, install, spread, and make well, 50 cm. agricultural soils in areas designated on drawings</t>
    </r>
    <r>
      <rPr>
        <sz val="10"/>
        <rFont val="Arial"/>
        <family val="2"/>
      </rPr>
      <t>. Price includes planting minimum 200 trees (including 100 evergreen) of different types, including olive trees, royal Bosnian, jacaranda, gaillardia, arecacea, fruits, almond,  safsaf trees and others as shown on the drawings, to be behind the concrete seating as per sit, etc. All trees shall be at least 3 years old and 5cm stem thick. Price also includes removing and replanting existing trees if it exists.</t>
    </r>
  </si>
  <si>
    <r>
      <rPr>
        <b/>
        <sz val="10"/>
        <rFont val="Arial"/>
        <family val="2"/>
      </rPr>
      <t>Supply, install, spread, and make well, 50 cm. agricultural soils covered with wadi-  polished white stone size of 2" all the plant box area as  shown on drawings</t>
    </r>
    <r>
      <rPr>
        <sz val="10"/>
        <rFont val="Arial"/>
        <family val="2"/>
      </rPr>
      <t>. Price includes planting climping plants of 3 plants of (cat's clow - maghlab al qit) min 3 years old including the climping system of galvanized steel tubes and galvanized rods mesh as details covers all the facades all as drawings details. measurement for the number of facades. see AD - 106</t>
    </r>
  </si>
  <si>
    <r>
      <t>Supply, cultivation, care, and make well, natural grass (najeel),</t>
    </r>
    <r>
      <rPr>
        <sz val="10"/>
        <rFont val="Arial"/>
        <family val="2"/>
      </rPr>
      <t xml:space="preserve"> including the special soil underneath, in the required areas and locations as per drawings price include all the needed works to complete the job measurement in net meter square</t>
    </r>
  </si>
  <si>
    <r>
      <rPr>
        <b/>
        <sz val="10"/>
        <rFont val="Arial"/>
        <family val="2"/>
      </rPr>
      <t>Supply and install skylight roof internal Multi Purpose Hall  from polycarbonate with UV coat on both sides</t>
    </r>
    <r>
      <rPr>
        <sz val="10"/>
        <rFont val="Arial"/>
        <family val="2"/>
      </rPr>
      <t xml:space="preserve"> (Multicell 20mm thick of 60cm wide with free length colour (Ice) price to include all accessories needed to fix polycarbonate sheet (screw, steel roofing fastener, aluminium plate 2mm thick and 5cm width for fixing polycarbonate sheets with the steel frame…etc.) also the price include supply and install steel truss and all accessories needed for fixing (plates, column, bolts'. Etc.) welding, grinding and smoothing( painting with hammer finish paint over one coat of primer stucco-) all related works as per drawings and specification </t>
    </r>
    <r>
      <rPr>
        <b/>
        <sz val="10"/>
        <rFont val="Arial"/>
        <family val="2"/>
      </rPr>
      <t xml:space="preserve"> .</t>
    </r>
    <r>
      <rPr>
        <sz val="10"/>
        <rFont val="Arial"/>
        <family val="2"/>
      </rPr>
      <t xml:space="preserve"> </t>
    </r>
  </si>
  <si>
    <r>
      <rPr>
        <b/>
        <sz val="10"/>
        <rFont val="Arial"/>
        <family val="2"/>
      </rPr>
      <t xml:space="preserve">a) Supply and tile interlock multi coloured concrete bricks </t>
    </r>
    <r>
      <rPr>
        <sz val="10"/>
        <rFont val="Arial"/>
        <family val="2"/>
      </rPr>
      <t xml:space="preserve">of size (20x10) cm and 6-7cm thick in different texture. Price to include tiling, cutting and a layer of 10cm compacted Adasiya mixed with sand in accordance with the manufactures instructions. </t>
    </r>
    <r>
      <rPr>
        <b/>
        <sz val="10"/>
        <rFont val="Arial"/>
        <family val="2"/>
      </rPr>
      <t>SRI for material not less than 40%</t>
    </r>
    <r>
      <rPr>
        <sz val="10"/>
        <rFont val="Arial"/>
        <family val="2"/>
      </rPr>
      <t xml:space="preserve">
</t>
    </r>
  </si>
  <si>
    <r>
      <t xml:space="preserve">b) Ditto, </t>
    </r>
    <r>
      <rPr>
        <sz val="10"/>
        <rFont val="Arial"/>
        <family val="2"/>
      </rPr>
      <t>as above but for street sidewalk.</t>
    </r>
    <r>
      <rPr>
        <b/>
        <sz val="10"/>
        <rFont val="Arial"/>
        <family val="2"/>
      </rPr>
      <t xml:space="preserve"> (PROVISIONAL ITEM)</t>
    </r>
  </si>
  <si>
    <r>
      <rPr>
        <b/>
        <sz val="10"/>
        <rFont val="Arial"/>
        <family val="2"/>
      </rPr>
      <t xml:space="preserve">a) Supply, build and install a set of bicycle rack </t>
    </r>
    <r>
      <rPr>
        <sz val="10"/>
        <rFont val="Arial"/>
        <family val="2"/>
      </rPr>
      <t xml:space="preserve">consists of two reinforced ground beams 35cm x 35 cm x 600 cm and 12 racks of 2" galvanized steel U shape of dim 50 cm hight and 70 cm wide fixed on 15x15x0.8 cm  gal plate on the ground beam  and all the needed screws, welding and works needed to complete the work.
</t>
    </r>
  </si>
  <si>
    <r>
      <rPr>
        <b/>
        <sz val="10"/>
        <rFont val="Arial"/>
        <family val="2"/>
      </rPr>
      <t>Supply and Install curb stone for street side walk size of 100x17x25 cm</t>
    </r>
    <r>
      <rPr>
        <sz val="10"/>
        <rFont val="Arial"/>
        <family val="2"/>
      </rPr>
      <t xml:space="preserve"> the price includes the excavation, the special concrete the pointing and all needed material to complete the job.</t>
    </r>
  </si>
  <si>
    <r>
      <rPr>
        <b/>
        <sz val="10"/>
        <rFont val="Arial"/>
        <family val="2"/>
      </rPr>
      <t xml:space="preserve">Supply and Install Waste Basket Bins. </t>
    </r>
    <r>
      <rPr>
        <sz val="10"/>
        <rFont val="Arial"/>
        <family val="2"/>
      </rPr>
      <t>Made of 4mm aluminium composite with an internal galvanized steel frame 40x40x2 mm , including internal plastic bins. Divided into 3 compartments for recycling: paper &amp; cardboard, plastic, and organic/other waste, with clear signage for each section. Includes lids, openings, and all necessary accessories to complete the installation, refer to details AD 825-826.</t>
    </r>
  </si>
  <si>
    <r>
      <rPr>
        <b/>
        <sz val="10"/>
        <rFont val="Arial"/>
        <family val="2"/>
      </rPr>
      <t xml:space="preserve">Supply, install and finish pre-cast coloured cement tiles multi colour Size 30x30x3cm with  grid (strips in 10 cm width interlock coloured with dark grey) in the two directions  as shown in the drawings </t>
    </r>
    <r>
      <rPr>
        <sz val="10"/>
        <rFont val="Arial"/>
        <family val="2"/>
      </rPr>
      <t xml:space="preserve">, Price to include tiles bedding and jointing in mortar, required fine aggregate filling (semsim), pointing with sand and cleaning. All as per drawings. </t>
    </r>
    <r>
      <rPr>
        <b/>
        <sz val="10"/>
        <rFont val="Arial"/>
        <family val="2"/>
      </rPr>
      <t>SRI for material not less than 40%</t>
    </r>
  </si>
  <si>
    <r>
      <rPr>
        <b/>
        <sz val="10"/>
        <rFont val="Arial"/>
        <family val="2"/>
      </rPr>
      <t>Supply and install prefabricated steel structure canopy for shaded areas</t>
    </r>
    <r>
      <rPr>
        <sz val="10"/>
        <rFont val="Arial"/>
        <family val="2"/>
      </rPr>
      <t xml:space="preserve"> (for Canteen, Drinking Fountains &amp; Activity Areas ) made of elastic coloured polycarbonate sheets 10 mm thick  </t>
    </r>
    <r>
      <rPr>
        <b/>
        <sz val="10"/>
        <rFont val="Arial"/>
        <family val="2"/>
      </rPr>
      <t>with UV coat on both sides</t>
    </r>
    <r>
      <rPr>
        <sz val="10"/>
        <rFont val="Arial"/>
        <family val="2"/>
      </rPr>
      <t xml:space="preserve"> fixed on a skeleton of steel tube 100x100x4 mm in vertical, steel tubes 100×50 ×4 mm in horizontal, arches of steel tubes 80×40 ×4 mm in horizontal, purulent of tube 60×30 and 3 mm thick each 60 cm. Price to include all the required steel elements, polycarbonate sheets also reinforced concrete and concrete elements, foundations, excavations, backfilling works, all necessary polycarbonate sheets, fittings and welding elements.
The price to include also Hammer Finish painting in three coats in addition to two primer coats, and all related works as per detailed drawings, specifications . </t>
    </r>
    <r>
      <rPr>
        <b/>
        <sz val="10"/>
        <rFont val="Arial"/>
        <family val="2"/>
      </rPr>
      <t>(See AD901-914)</t>
    </r>
    <r>
      <rPr>
        <sz val="10"/>
        <rFont val="Arial"/>
        <family val="2"/>
      </rPr>
      <t xml:space="preserve">
Measurements only for Horizontal dimensions of the Canopy only.  </t>
    </r>
  </si>
  <si>
    <r>
      <t xml:space="preserve">finishing of two ramps for handicapped </t>
    </r>
    <r>
      <rPr>
        <sz val="10"/>
        <rFont val="Arial"/>
        <family val="2"/>
      </rPr>
      <t>one to the entrance at basement floor , and the other to the court yard at ground floor of clear width 120 cm price include  stone works screed  and tiling of local marble of size 30 *120 * 2  (</t>
    </r>
    <r>
      <rPr>
        <b/>
        <sz val="10"/>
        <rFont val="Arial"/>
        <family val="2"/>
      </rPr>
      <t xml:space="preserve"> the tile should be with strips of 7.5 cm one matabeh and the other polished )parapet all the needed works as specifications and drawings</t>
    </r>
    <r>
      <rPr>
        <sz val="10"/>
        <rFont val="Arial"/>
        <family val="2"/>
      </rPr>
      <t xml:space="preserve"> .</t>
    </r>
  </si>
  <si>
    <r>
      <t xml:space="preserve">Stone cladding facades, Assera Stone First Class and First Quarry or Equivalent same as school building technical specification and approval, over reinforced concrete elements (Reinforced walls and columns on the external side facing streets and roads only). mulatash for walls and matabeh for columns    
</t>
    </r>
    <r>
      <rPr>
        <sz val="10"/>
        <rFont val="Arial"/>
        <family val="2"/>
      </rPr>
      <t xml:space="preserve">Price to include stone material as per details plain concrete filling Grade B-200, steel mesh of φ 6 mm/20 cm in both directions and all ancillaries.   </t>
    </r>
  </si>
  <si>
    <r>
      <t xml:space="preserve">Supply, build stone coping for External Walls and retaining walls and where required,  as shown on details.
</t>
    </r>
    <r>
      <rPr>
        <sz val="10"/>
        <rFont val="Arial"/>
        <family val="2"/>
      </rPr>
      <t>Price includes fixing the coping for roof parapet, corridor parapet, columns,  with 2cm cement mortar  using galvanized Jampo screw 12 mm diameter not less than 12cm length the fixation should be every 30 cm and each stone not less than 2 screw.</t>
    </r>
  </si>
  <si>
    <r>
      <t>Supply, preparation, application, and completion of a</t>
    </r>
    <r>
      <rPr>
        <b/>
        <sz val="10"/>
        <rFont val="Arial"/>
        <family val="2"/>
      </rPr>
      <t xml:space="preserve"> skid-resistant, flexible, multi-layer traffic deck waterproofing and protection ecosystem for external areas</t>
    </r>
    <r>
      <rPr>
        <sz val="10"/>
        <rFont val="Arial"/>
        <family val="2"/>
      </rPr>
      <t xml:space="preserve">, including parking and playground, all in accordance with the specifications and as approved by the Engineer. The system shall be a resin-based system (polyurethane, epoxy, or hybrid) designed for heavily trafficked areas and capable of providing UV resistance, waterproofing, durability, and anti-slip performance in accordance with the following characteristics: 
</t>
    </r>
    <r>
      <rPr>
        <u/>
        <sz val="10"/>
        <rFont val="Arial"/>
        <family val="2"/>
      </rPr>
      <t>Multi-layer ecosystem comprising:</t>
    </r>
    <r>
      <rPr>
        <sz val="10"/>
        <rFont val="Arial"/>
        <family val="2"/>
      </rPr>
      <t xml:space="preserve">
a.	Primer: Epoxy or polyurethane primer suitable for concrete substrate
b.	Base / Waterproofing layer: Elastomeric polyurethane membrane or high-build epoxy layer
c.	Anti-Skid Layer: Broadcast of graded silica/quartz aggregate to achieve anti-slip finish
d.	Topcoat: UV-resistant polyurethane or epoxy seal coat and a final anti-slip texture finished
</t>
    </r>
    <r>
      <rPr>
        <u/>
        <sz val="10"/>
        <rFont val="Arial"/>
        <family val="2"/>
      </rPr>
      <t>Technical requirements:</t>
    </r>
    <r>
      <rPr>
        <sz val="10"/>
        <rFont val="Arial"/>
        <family val="2"/>
      </rPr>
      <t xml:space="preserve">
a.	Total system thickness: 2.5-3.0 mm
b.	Slip resistance: R11 or equivalent
c.	Suitable for vehicular and pedestrian traffic
d.	Resistant to abrasion, weathering, and UV expo
e.	The system shall maintain flexibility and durability under service conditions</t>
    </r>
  </si>
  <si>
    <t>Price includes all material, labour, equipment, tools, and surface preparation by mechanical grinding / shot blasting of concrete surface, cleaning of dust and contaminants, repair of cracks using approved epoxy resin/putty. Furthermore, the installation of movement joints at 3m grid and sealing using approved elastic polyurethane sealant and any treatments around upstands, corners and drainage points. Finish colour and texture shall be selected by the Engineer, including an option for multi-colour where required. The quantity will be measured in square meters of completed and accepted works.</t>
  </si>
  <si>
    <r>
      <rPr>
        <b/>
        <sz val="10"/>
        <rFont val="Arial"/>
        <family val="2"/>
      </rPr>
      <t>Supply, preparation, application, and completion of paint</t>
    </r>
    <r>
      <rPr>
        <sz val="10"/>
        <rFont val="Arial"/>
        <family val="2"/>
      </rPr>
      <t xml:space="preserve"> over the completed skid-resistant traffic deck waterproofing system under Item [a] above, for marking playgrounds and parking areas, all in accordance with the drawings and as approved by the Engineer.
The paint material shall be polyurethane-based or epoxy-based marking paint, fully compatible with the underlying traffic deck system, UV-resistant, and non-slip or not adversely affecting substrate slip resistance. The paint shall have strong adhesion to PU/epoxy system, high abrasion resistance, UV and weather resistant, and resistant to traffic wear. Note: Marking paint shall be supplied or approved by the same manufacturer of the traffic deck system or shall be proven compatible.
</t>
    </r>
    <r>
      <rPr>
        <u/>
        <sz val="10"/>
        <rFont val="Arial"/>
        <family val="2"/>
      </rPr>
      <t>Line types shall be as follows:</t>
    </r>
    <r>
      <rPr>
        <sz val="10"/>
        <rFont val="Arial"/>
        <family val="2"/>
      </rPr>
      <t xml:space="preserve">
(1)	Playground markings (basketball / volleyball):
•	Line width: 50 mm
•	In accordance with recognized international standards
(2)	Parking markings:
•	Line width: 100 mm
•	Includes directional arrows, symbols, and markings
The work shall include cleaning and surface preparation, setting out lines in accordance with approved drawings, masking and protection of surrounding areas, application of marking paint in minimum two coats (or as per manufacturer). Measurement will be in linear meters of applied lines (arrows, symbols, and marking shall be included in the item rate and not measured separately).</t>
    </r>
  </si>
  <si>
    <r>
      <rPr>
        <b/>
        <sz val="10"/>
        <rFont val="Arial"/>
        <family val="2"/>
      </rPr>
      <t xml:space="preserve">Supply and install a complete Unit of External Drinking Fountain with (15 faucets in each) in two locations each one consists  of  two parts: </t>
    </r>
    <r>
      <rPr>
        <sz val="10"/>
        <rFont val="Arial"/>
        <family val="2"/>
      </rPr>
      <t xml:space="preserve">price include all structure works, stone works related also include galvanized grills windows under sink 1, to the full length and height as per detailed drawings. Rough textured “Mulatash” and “Matabeh” (according to the drawings) for facades and smooth “Matabeh” for door and window jambs and reveals with plain concrete backing. Plastering, hollow blocks stands, steel covers price include supply instal and test two motorized security shutter doors motor frame super durable powder coated 7cm aluminium strips all electrical works, and all required works to be completed as per drawings and details with connection with water and drain including all required piping and fittings. </t>
    </r>
  </si>
  <si>
    <r>
      <rPr>
        <b/>
        <sz val="10"/>
        <rFont val="Arial"/>
        <family val="2"/>
      </rPr>
      <t xml:space="preserve">Supply and construct concrete FLOWER BOX </t>
    </r>
    <r>
      <rPr>
        <sz val="10"/>
        <rFont val="Arial"/>
        <family val="2"/>
      </rPr>
      <t xml:space="preserve"> for tree located at the entrance court , made of 35 cm stone wall, including foundations for the copping, plant soil minimum depth of 50 cm hight and planting of a roman olive tree 20 years age. The price includes applying minimum of two coats waterproofing system consisting of a cold-applied elastomeric, liquid waterproofing membrane based on rubberised bitumen, polyurethane, or equivalen polymer-modified technology and meet the following characteristics: be a single or multi-component, cold-applied, forms a continuous seamless waterproof membrane, have a minimum dry fil thickness of greater than or equal to 1.5mm, exhibit crack-bridging capability, resistant to water, salts and mild chemicals, be suitable for horizontal and vertical applications and complies or equivalent to ASTM C836 / ASMT C309 / ASTM D412 / EN 13969 / EN 13707; application and coverage shall be as per manufacturer guidelines and recommendations.  </t>
    </r>
  </si>
  <si>
    <r>
      <rPr>
        <b/>
        <sz val="10"/>
        <rFont val="Arial"/>
        <family val="2"/>
      </rPr>
      <t xml:space="preserve">Supply and intal gabion walls </t>
    </r>
    <r>
      <rPr>
        <sz val="10"/>
        <rFont val="Arial"/>
        <family val="2"/>
      </rPr>
      <t xml:space="preserve">consists of galvanized steel mesh 12cm / 4 cm with wire  4 mm  steel, filled with natural stone 100 % from site excavation with suitable size, gabion should be boxes of size 100cm L x50cm W x 50cm H , the price include site the fence fixation works all needed works to complete the job. 
</t>
    </r>
  </si>
  <si>
    <r>
      <rPr>
        <b/>
        <sz val="10"/>
        <rFont val="Arial"/>
        <family val="2"/>
      </rPr>
      <t xml:space="preserve">Supply and instal 4mm galvanized mobazzar steel covers for tanks and pumps rooms </t>
    </r>
    <r>
      <rPr>
        <sz val="10"/>
        <rFont val="Arial"/>
        <family val="2"/>
      </rPr>
      <t xml:space="preserve">consists of galvanized angle frame of 50*50* 4 mm and opening frame of profile 50 * 50 * 3.5 mm with cross profile inside the price include welding, recessed handle, and painting all the steel  with epoxy  to match the colour of the parking ,also includes locks with master key, all the needed works to complete the job. </t>
    </r>
  </si>
  <si>
    <t>SUMMARY</t>
  </si>
  <si>
    <t>SECTION NO.</t>
  </si>
  <si>
    <t>BILL NO.</t>
  </si>
  <si>
    <t>PAGE NO.</t>
  </si>
  <si>
    <t>TITLE OF SECTION</t>
  </si>
  <si>
    <t>(IN EURO)</t>
  </si>
  <si>
    <t>20-21</t>
  </si>
  <si>
    <t>Excavation, Backfilling And Site Works</t>
  </si>
  <si>
    <t>23-26</t>
  </si>
  <si>
    <t>Skeleton Works-Concrete Works</t>
  </si>
  <si>
    <t>27-29</t>
  </si>
  <si>
    <t>Skeleton Works-Stone Works</t>
  </si>
  <si>
    <t>30-31</t>
  </si>
  <si>
    <t>Skeleton Works-Concrete Block Works</t>
  </si>
  <si>
    <t>Internal Finishes- Plastering Works</t>
  </si>
  <si>
    <t>34-36</t>
  </si>
  <si>
    <t>Internal Finishies-Tiling,Flooring and Marble Works</t>
  </si>
  <si>
    <t>37-44</t>
  </si>
  <si>
    <t>Internal Finishies-Carpentary and Joinery Works</t>
  </si>
  <si>
    <t>45-49</t>
  </si>
  <si>
    <t>Internal Finishes-Steel and Aluminum Works</t>
  </si>
  <si>
    <t>Internal Finishes-Painting Works</t>
  </si>
  <si>
    <t>52-55</t>
  </si>
  <si>
    <t>Insulation,Roofing and Expantion Joints</t>
  </si>
  <si>
    <t>57-75</t>
  </si>
  <si>
    <t>Electrical Works</t>
  </si>
  <si>
    <t>77-92</t>
  </si>
  <si>
    <t>Plumbing,Sanitary and Mechanical Works</t>
  </si>
  <si>
    <t>94-100</t>
  </si>
  <si>
    <t>External Works</t>
  </si>
  <si>
    <t>Grand Total (in Euros)</t>
  </si>
  <si>
    <t>Note: All prices are exclusive of VAT and shall be reported in tender documents cf. X.XTender form - Prices, p.XX</t>
  </si>
  <si>
    <t>Name of Tenderer (Company)</t>
  </si>
  <si>
    <t>Authorized person to sign</t>
  </si>
  <si>
    <t>In the Capacity of</t>
  </si>
  <si>
    <t>Date</t>
  </si>
  <si>
    <t>Signature</t>
  </si>
  <si>
    <t>Stamp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</si>
</sst>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00_-;\-* #,##0.00_-;_-* &quot;-&quot;??_-;_-@_-"/>
    <numFmt numFmtId="166" formatCode="_-* #,##0.00_-;_-* #,##0.00\-;_-* &quot;-&quot;??_-;_-@_-"/>
    <numFmt numFmtId="167" formatCode="0.000"/>
    <numFmt numFmtId="168" formatCode="[$-409]mmm\-yy;@"/>
    <numFmt numFmtId="169" formatCode="[$]dddd\,\ d\ mmmm\ yyyy;@"/>
    <numFmt numFmtId="170" formatCode="[$]h:mm;@"/>
    <numFmt numFmtId="171" formatCode="_([$€-2]\ * #,##0.00_);_([$€-2]\ * \(#,##0.00\);_([$€-2]\ * &quot;-&quot;??_);_(@_)"/>
  </numFmts>
  <fonts count="55">
    <font>
      <sz val="10"/>
      <name val="Arial"/>
      <charset val="178"/>
    </font>
    <font>
      <sz val="10"/>
      <name val="Arial"/>
      <family val="2"/>
    </font>
    <font>
      <sz val="12"/>
      <name val="Times New Roman"/>
      <family val="1"/>
    </font>
    <font>
      <b/>
      <sz val="10"/>
      <name val="Arial"/>
      <family val="2"/>
    </font>
    <font>
      <sz val="10"/>
      <name val="Arial"/>
      <family val="2"/>
    </font>
    <font>
      <sz val="8"/>
      <name val="Arial"/>
      <family val="2"/>
    </font>
    <font>
      <sz val="12"/>
      <name val="Arial"/>
      <family val="2"/>
    </font>
    <font>
      <b/>
      <sz val="12"/>
      <name val="Arial"/>
      <family val="2"/>
    </font>
    <font>
      <sz val="9"/>
      <name val="Arial"/>
      <family val="2"/>
    </font>
    <font>
      <sz val="11"/>
      <name val="Arial"/>
      <family val="2"/>
    </font>
    <font>
      <b/>
      <sz val="11"/>
      <name val="Arial"/>
      <family val="2"/>
    </font>
    <font>
      <b/>
      <sz val="8"/>
      <name val="Arial"/>
      <family val="2"/>
    </font>
    <font>
      <sz val="12"/>
      <name val="Times New Roman"/>
      <family val="1"/>
    </font>
    <font>
      <b/>
      <sz val="14"/>
      <name val="Arial"/>
      <family val="2"/>
    </font>
    <font>
      <b/>
      <sz val="9"/>
      <name val="Arial"/>
      <family val="2"/>
    </font>
    <font>
      <b/>
      <i/>
      <sz val="10"/>
      <name val="Arial"/>
      <family val="2"/>
    </font>
    <font>
      <b/>
      <i/>
      <sz val="12"/>
      <name val="Arial"/>
      <family val="2"/>
    </font>
    <font>
      <b/>
      <u/>
      <sz val="12"/>
      <name val="Arial"/>
      <family val="2"/>
    </font>
    <font>
      <u/>
      <sz val="12"/>
      <name val="Arial"/>
      <family val="2"/>
    </font>
    <font>
      <b/>
      <sz val="36"/>
      <name val="Arial"/>
      <family val="2"/>
    </font>
    <font>
      <b/>
      <u/>
      <sz val="14"/>
      <name val="Arial"/>
      <family val="2"/>
    </font>
    <font>
      <sz val="10"/>
      <name val="Arial"/>
      <family val="2"/>
    </font>
    <font>
      <b/>
      <sz val="20"/>
      <name val="Arial"/>
      <family val="2"/>
    </font>
    <font>
      <b/>
      <sz val="48"/>
      <name val="Arial"/>
      <family val="2"/>
    </font>
    <font>
      <b/>
      <u/>
      <sz val="20"/>
      <name val="Arial"/>
      <family val="2"/>
    </font>
    <font>
      <sz val="12"/>
      <name val="Times New Roman"/>
      <family val="1"/>
    </font>
    <font>
      <sz val="12"/>
      <name val="Times New Roman"/>
      <family val="1"/>
      <charset val="178"/>
    </font>
    <font>
      <b/>
      <u/>
      <sz val="10"/>
      <name val="Arial"/>
      <family val="2"/>
    </font>
    <font>
      <sz val="9"/>
      <name val="Times New Roman"/>
      <family val="1"/>
    </font>
    <font>
      <sz val="12"/>
      <name val="Times New Roman"/>
      <family val="1"/>
    </font>
    <font>
      <b/>
      <sz val="15"/>
      <name val="Arial"/>
      <family val="2"/>
    </font>
    <font>
      <b/>
      <u/>
      <sz val="15"/>
      <name val="Arial"/>
      <family val="2"/>
    </font>
    <font>
      <sz val="16"/>
      <name val="Arial"/>
      <family val="2"/>
    </font>
    <font>
      <u/>
      <sz val="16"/>
      <name val="Arial"/>
      <family val="2"/>
    </font>
    <font>
      <b/>
      <i/>
      <u/>
      <sz val="12"/>
      <name val="Arial"/>
      <family val="2"/>
    </font>
    <font>
      <i/>
      <u/>
      <sz val="12"/>
      <name val="Arial"/>
      <family val="2"/>
    </font>
    <font>
      <i/>
      <sz val="12"/>
      <name val="Arial"/>
      <family val="2"/>
    </font>
    <font>
      <b/>
      <i/>
      <u/>
      <sz val="10"/>
      <name val="Arial"/>
      <family val="2"/>
    </font>
    <font>
      <b/>
      <sz val="16"/>
      <name val="Arial"/>
      <family val="2"/>
    </font>
    <font>
      <b/>
      <sz val="18"/>
      <name val="Arial"/>
      <family val="2"/>
    </font>
    <font>
      <b/>
      <sz val="10"/>
      <color rgb="FFFF0000"/>
      <name val="Arial"/>
      <family val="2"/>
    </font>
    <font>
      <sz val="10"/>
      <color rgb="FFFF0000"/>
      <name val="Arial"/>
      <family val="2"/>
    </font>
    <font>
      <sz val="12"/>
      <color theme="1"/>
      <name val="Arial"/>
      <family val="2"/>
    </font>
    <font>
      <sz val="12"/>
      <color theme="6"/>
      <name val="Arial"/>
      <family val="2"/>
    </font>
    <font>
      <b/>
      <i/>
      <u/>
      <sz val="10"/>
      <color rgb="FFFF0000"/>
      <name val="Arial"/>
      <family val="2"/>
    </font>
    <font>
      <b/>
      <sz val="9"/>
      <name val="Book Antiqua"/>
      <family val="1"/>
    </font>
    <font>
      <sz val="10"/>
      <name val="Calibri"/>
      <family val="2"/>
    </font>
    <font>
      <sz val="9"/>
      <name val="Aptos Narrow"/>
      <family val="2"/>
    </font>
    <font>
      <sz val="10"/>
      <color indexed="10"/>
      <name val="Arial"/>
      <family val="2"/>
    </font>
    <font>
      <sz val="10"/>
      <color indexed="8"/>
      <name val="Arial"/>
      <family val="2"/>
    </font>
    <font>
      <u/>
      <sz val="10"/>
      <name val="Arial"/>
      <family val="2"/>
    </font>
    <font>
      <sz val="10"/>
      <name val="Aptos Narrow"/>
      <family val="2"/>
    </font>
    <font>
      <b/>
      <sz val="10"/>
      <name val="Arial"/>
      <family val="2"/>
      <charset val="178"/>
    </font>
    <font>
      <b/>
      <sz val="12"/>
      <name val="Arial"/>
      <family val="2"/>
      <charset val="178"/>
    </font>
    <font>
      <sz val="12"/>
      <name val="Arial"/>
      <family val="2"/>
      <charset val="178"/>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6" tint="0.59999389629810485"/>
        <bgColor indexed="64"/>
      </patternFill>
    </fill>
  </fills>
  <borders count="42">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top style="hair">
        <color indexed="64"/>
      </top>
      <bottom/>
      <diagonal/>
    </border>
  </borders>
  <cellStyleXfs count="14">
    <xf numFmtId="0" fontId="0" fillId="0" borderId="0"/>
    <xf numFmtId="166" fontId="1" fillId="0" borderId="0" applyFont="0" applyFill="0" applyBorder="0" applyAlignment="0" applyProtection="0"/>
    <xf numFmtId="164" fontId="4" fillId="0" borderId="0" applyFont="0" applyFill="0" applyBorder="0" applyAlignment="0" applyProtection="0"/>
    <xf numFmtId="0" fontId="2" fillId="0" borderId="0"/>
    <xf numFmtId="0" fontId="4" fillId="0" borderId="0"/>
    <xf numFmtId="0" fontId="4" fillId="0" borderId="0"/>
    <xf numFmtId="0" fontId="12" fillId="0" borderId="0"/>
    <xf numFmtId="0" fontId="25" fillId="0" borderId="0"/>
    <xf numFmtId="0" fontId="2" fillId="0" borderId="0"/>
    <xf numFmtId="0" fontId="2" fillId="0" borderId="0"/>
    <xf numFmtId="0" fontId="29" fillId="0" borderId="0"/>
    <xf numFmtId="0" fontId="21" fillId="0" borderId="0"/>
    <xf numFmtId="0" fontId="4" fillId="0" borderId="0"/>
    <xf numFmtId="9" fontId="1" fillId="0" borderId="0" applyFont="0" applyFill="0" applyBorder="0" applyAlignment="0" applyProtection="0"/>
  </cellStyleXfs>
  <cellXfs count="1110">
    <xf numFmtId="0" fontId="0" fillId="0" borderId="0" xfId="0"/>
    <xf numFmtId="0" fontId="4" fillId="0" borderId="0" xfId="0" applyFont="1"/>
    <xf numFmtId="0" fontId="0" fillId="0" borderId="0" xfId="0" applyAlignment="1">
      <alignment horizontal="left"/>
    </xf>
    <xf numFmtId="0" fontId="3" fillId="0" borderId="0" xfId="0" applyFont="1"/>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7" fillId="0" borderId="7" xfId="0" applyFont="1" applyBorder="1" applyAlignment="1">
      <alignment horizontal="center" vertical="top" wrapText="1"/>
    </xf>
    <xf numFmtId="0" fontId="3" fillId="0" borderId="0" xfId="0" applyFont="1" applyAlignment="1">
      <alignment vertical="top" wrapText="1"/>
    </xf>
    <xf numFmtId="0" fontId="16" fillId="0" borderId="7" xfId="0" applyFont="1" applyBorder="1" applyAlignment="1">
      <alignment horizontal="center" vertical="center" wrapText="1"/>
    </xf>
    <xf numFmtId="0" fontId="4" fillId="0" borderId="0" xfId="5" applyAlignment="1">
      <alignment horizontal="center" vertical="top"/>
    </xf>
    <xf numFmtId="0" fontId="4" fillId="0" borderId="0" xfId="5"/>
    <xf numFmtId="0" fontId="4" fillId="0" borderId="0" xfId="5" applyAlignment="1">
      <alignment horizontal="center" vertical="center"/>
    </xf>
    <xf numFmtId="0" fontId="4" fillId="0" borderId="0" xfId="5" applyAlignment="1">
      <alignment horizontal="center"/>
    </xf>
    <xf numFmtId="0" fontId="11" fillId="0" borderId="0" xfId="5" applyFont="1"/>
    <xf numFmtId="0" fontId="11" fillId="0" borderId="0" xfId="5" applyFont="1" applyAlignment="1">
      <alignment horizontal="left"/>
    </xf>
    <xf numFmtId="0" fontId="5" fillId="0" borderId="0" xfId="5" applyFont="1" applyAlignment="1">
      <alignment horizontal="center" vertical="center"/>
    </xf>
    <xf numFmtId="0" fontId="7" fillId="0" borderId="2" xfId="5" applyFont="1" applyBorder="1" applyAlignment="1">
      <alignment horizontal="center" vertical="top" wrapText="1"/>
    </xf>
    <xf numFmtId="0" fontId="3" fillId="0" borderId="2" xfId="5" applyFont="1" applyBorder="1" applyAlignment="1">
      <alignment horizontal="center" vertical="top" wrapText="1"/>
    </xf>
    <xf numFmtId="0" fontId="6" fillId="0" borderId="2" xfId="5" applyFont="1" applyBorder="1" applyAlignment="1">
      <alignment horizontal="center" vertical="top" wrapText="1"/>
    </xf>
    <xf numFmtId="0" fontId="6" fillId="0" borderId="2" xfId="5" applyFont="1" applyBorder="1" applyAlignment="1">
      <alignment horizontal="center" vertical="center" wrapText="1"/>
    </xf>
    <xf numFmtId="0" fontId="7" fillId="0" borderId="1" xfId="5" applyFont="1" applyBorder="1" applyAlignment="1">
      <alignment horizontal="center" vertical="top" wrapText="1"/>
    </xf>
    <xf numFmtId="0" fontId="3" fillId="0" borderId="1" xfId="5" applyFont="1" applyBorder="1" applyAlignment="1">
      <alignment horizontal="center" vertical="top" wrapText="1"/>
    </xf>
    <xf numFmtId="0" fontId="6" fillId="0" borderId="1" xfId="5" applyFont="1" applyBorder="1" applyAlignment="1">
      <alignment horizontal="center" vertical="top" wrapText="1"/>
    </xf>
    <xf numFmtId="0" fontId="6" fillId="0" borderId="1" xfId="5" applyFont="1" applyBorder="1" applyAlignment="1">
      <alignment horizontal="center" vertical="center" wrapText="1"/>
    </xf>
    <xf numFmtId="0" fontId="7" fillId="0" borderId="3" xfId="5" applyFont="1" applyBorder="1" applyAlignment="1">
      <alignment horizontal="center" vertical="top" wrapText="1"/>
    </xf>
    <xf numFmtId="0" fontId="14" fillId="0" borderId="3" xfId="5" applyFont="1" applyBorder="1" applyAlignment="1">
      <alignment horizontal="center" vertical="top" wrapText="1"/>
    </xf>
    <xf numFmtId="0" fontId="6" fillId="0" borderId="3" xfId="5" applyFont="1" applyBorder="1" applyAlignment="1">
      <alignment horizontal="center" vertical="top" wrapText="1"/>
    </xf>
    <xf numFmtId="0" fontId="7" fillId="0" borderId="7" xfId="5" applyFont="1" applyBorder="1" applyAlignment="1">
      <alignment horizontal="center" vertical="top" wrapText="1"/>
    </xf>
    <xf numFmtId="0" fontId="7" fillId="0" borderId="8" xfId="5" applyFont="1" applyBorder="1" applyAlignment="1">
      <alignment horizontal="center" vertical="top" wrapText="1"/>
    </xf>
    <xf numFmtId="0" fontId="4" fillId="0" borderId="8" xfId="5" applyBorder="1" applyAlignment="1">
      <alignment horizontal="center" vertical="top" wrapText="1"/>
    </xf>
    <xf numFmtId="0" fontId="6" fillId="0" borderId="8" xfId="5" applyFont="1" applyBorder="1" applyAlignment="1">
      <alignment horizontal="center" vertical="top" wrapText="1"/>
    </xf>
    <xf numFmtId="0" fontId="6" fillId="0" borderId="8" xfId="5" applyFont="1" applyBorder="1" applyAlignment="1">
      <alignment horizontal="center" vertical="center" wrapText="1"/>
    </xf>
    <xf numFmtId="0" fontId="7" fillId="0" borderId="9" xfId="5" applyFont="1" applyBorder="1" applyAlignment="1">
      <alignment horizontal="center" vertical="top" wrapText="1"/>
    </xf>
    <xf numFmtId="0" fontId="7" fillId="0" borderId="0" xfId="5" applyFont="1" applyAlignment="1">
      <alignment horizontal="center" vertical="top" wrapText="1"/>
    </xf>
    <xf numFmtId="0" fontId="6" fillId="0" borderId="0" xfId="5" applyFont="1" applyAlignment="1">
      <alignment horizontal="center" vertical="top" wrapText="1"/>
    </xf>
    <xf numFmtId="0" fontId="6" fillId="0" borderId="0" xfId="5" applyFont="1" applyAlignment="1">
      <alignment horizontal="center" vertical="center" wrapText="1"/>
    </xf>
    <xf numFmtId="0" fontId="4" fillId="0" borderId="0" xfId="4"/>
    <xf numFmtId="0" fontId="21" fillId="0" borderId="0" xfId="11"/>
    <xf numFmtId="0" fontId="19" fillId="2" borderId="0" xfId="4" applyFont="1" applyFill="1" applyAlignment="1">
      <alignment horizontal="center" wrapText="1"/>
    </xf>
    <xf numFmtId="0" fontId="20" fillId="2" borderId="0" xfId="4" applyFont="1" applyFill="1" applyAlignment="1">
      <alignment horizontal="center" wrapText="1"/>
    </xf>
    <xf numFmtId="0" fontId="21" fillId="2" borderId="0" xfId="11" applyFill="1"/>
    <xf numFmtId="0" fontId="16" fillId="0" borderId="7" xfId="5" applyFont="1" applyBorder="1" applyAlignment="1">
      <alignment horizontal="center" vertical="center" wrapText="1"/>
    </xf>
    <xf numFmtId="0" fontId="6" fillId="0" borderId="1" xfId="5" applyFont="1" applyBorder="1" applyAlignment="1">
      <alignment horizontal="center" wrapText="1"/>
    </xf>
    <xf numFmtId="3" fontId="6" fillId="0" borderId="1" xfId="5" applyNumberFormat="1" applyFont="1" applyBorder="1" applyAlignment="1">
      <alignment horizontal="center" wrapText="1"/>
    </xf>
    <xf numFmtId="3" fontId="6" fillId="0" borderId="3" xfId="5" applyNumberFormat="1" applyFont="1" applyBorder="1" applyAlignment="1">
      <alignment horizontal="center" wrapText="1"/>
    </xf>
    <xf numFmtId="0" fontId="7" fillId="0" borderId="7" xfId="5" applyFont="1" applyBorder="1" applyAlignment="1">
      <alignment horizontal="center" vertical="center" wrapText="1"/>
    </xf>
    <xf numFmtId="0" fontId="4" fillId="0" borderId="7" xfId="5" applyBorder="1" applyAlignment="1">
      <alignment horizontal="center" vertical="center" wrapText="1"/>
    </xf>
    <xf numFmtId="0" fontId="6" fillId="0" borderId="7" xfId="5" applyFont="1" applyBorder="1" applyAlignment="1">
      <alignment horizontal="center" vertical="center" wrapText="1"/>
    </xf>
    <xf numFmtId="166" fontId="6" fillId="0" borderId="1" xfId="1" applyFont="1" applyBorder="1" applyAlignment="1">
      <alignment horizontal="center"/>
    </xf>
    <xf numFmtId="0" fontId="3" fillId="0" borderId="16" xfId="5" applyFont="1" applyBorder="1" applyAlignment="1">
      <alignment horizontal="center" wrapText="1"/>
    </xf>
    <xf numFmtId="0" fontId="3" fillId="0" borderId="7" xfId="5" applyFont="1" applyBorder="1" applyAlignment="1">
      <alignment horizontal="center" vertical="center" wrapText="1"/>
    </xf>
    <xf numFmtId="0" fontId="3" fillId="0" borderId="7" xfId="5" applyFont="1" applyBorder="1" applyAlignment="1">
      <alignment horizontal="center"/>
    </xf>
    <xf numFmtId="0" fontId="3" fillId="0" borderId="7" xfId="5" applyFont="1" applyBorder="1" applyAlignment="1">
      <alignment horizontal="center" vertical="center"/>
    </xf>
    <xf numFmtId="0" fontId="40" fillId="0" borderId="0" xfId="5" applyFont="1" applyAlignment="1">
      <alignment vertical="top" wrapText="1"/>
    </xf>
    <xf numFmtId="0" fontId="4" fillId="0" borderId="0" xfId="5" applyAlignment="1">
      <alignment vertical="top" wrapText="1"/>
    </xf>
    <xf numFmtId="0" fontId="4" fillId="2" borderId="0" xfId="4" applyFill="1"/>
    <xf numFmtId="0" fontId="20" fillId="2" borderId="0" xfId="4" applyFont="1" applyFill="1" applyAlignment="1">
      <alignment wrapText="1"/>
    </xf>
    <xf numFmtId="0" fontId="20" fillId="2" borderId="0" xfId="4" applyFont="1" applyFill="1" applyAlignment="1">
      <alignment vertical="top"/>
    </xf>
    <xf numFmtId="0" fontId="23" fillId="2" borderId="0" xfId="4" applyFont="1" applyFill="1" applyAlignment="1">
      <alignment vertical="top"/>
    </xf>
    <xf numFmtId="4" fontId="6" fillId="3" borderId="1" xfId="5" applyNumberFormat="1" applyFont="1" applyFill="1" applyBorder="1" applyAlignment="1" applyProtection="1">
      <alignment horizontal="center" wrapText="1"/>
      <protection locked="0"/>
    </xf>
    <xf numFmtId="4" fontId="6" fillId="3" borderId="5" xfId="0" applyNumberFormat="1" applyFont="1" applyFill="1" applyBorder="1" applyAlignment="1" applyProtection="1">
      <alignment horizontal="center" wrapText="1"/>
      <protection locked="0"/>
    </xf>
    <xf numFmtId="4" fontId="6" fillId="3" borderId="15" xfId="0" applyNumberFormat="1" applyFont="1" applyFill="1" applyBorder="1" applyAlignment="1" applyProtection="1">
      <alignment horizontal="center" wrapText="1"/>
      <protection locked="0"/>
    </xf>
    <xf numFmtId="4" fontId="6" fillId="3" borderId="4" xfId="0" applyNumberFormat="1" applyFont="1" applyFill="1" applyBorder="1" applyAlignment="1" applyProtection="1">
      <alignment horizontal="center" wrapText="1"/>
      <protection locked="0"/>
    </xf>
    <xf numFmtId="4" fontId="6" fillId="3" borderId="15" xfId="0" applyNumberFormat="1" applyFont="1" applyFill="1" applyBorder="1" applyAlignment="1" applyProtection="1">
      <alignment horizontal="center" vertical="center" wrapText="1"/>
      <protection locked="0"/>
    </xf>
    <xf numFmtId="4" fontId="6" fillId="3" borderId="4" xfId="0" applyNumberFormat="1" applyFont="1" applyFill="1" applyBorder="1" applyAlignment="1" applyProtection="1">
      <alignment horizontal="center" vertical="center" wrapText="1"/>
      <protection locked="0"/>
    </xf>
    <xf numFmtId="4" fontId="6" fillId="3" borderId="7" xfId="0" applyNumberFormat="1" applyFont="1" applyFill="1" applyBorder="1" applyAlignment="1" applyProtection="1">
      <alignment horizontal="center" vertical="center" wrapText="1"/>
      <protection locked="0"/>
    </xf>
    <xf numFmtId="4" fontId="6" fillId="3" borderId="13" xfId="0" applyNumberFormat="1" applyFont="1" applyFill="1" applyBorder="1" applyAlignment="1" applyProtection="1">
      <alignment horizontal="center" vertical="center" wrapText="1"/>
      <protection locked="0"/>
    </xf>
    <xf numFmtId="4" fontId="6" fillId="3" borderId="5" xfId="0" applyNumberFormat="1" applyFont="1" applyFill="1" applyBorder="1" applyAlignment="1" applyProtection="1">
      <alignment horizontal="center" vertical="center" wrapText="1"/>
      <protection locked="0"/>
    </xf>
    <xf numFmtId="4" fontId="6" fillId="3" borderId="1" xfId="0" applyNumberFormat="1" applyFont="1" applyFill="1" applyBorder="1" applyAlignment="1" applyProtection="1">
      <alignment horizontal="center" vertical="center" wrapText="1"/>
      <protection locked="0"/>
    </xf>
    <xf numFmtId="4" fontId="6" fillId="3" borderId="30" xfId="0" applyNumberFormat="1" applyFont="1" applyFill="1" applyBorder="1" applyAlignment="1" applyProtection="1">
      <alignment horizontal="center" vertical="center" wrapText="1"/>
      <protection locked="0"/>
    </xf>
    <xf numFmtId="166" fontId="6" fillId="3" borderId="15" xfId="1" applyFont="1" applyFill="1" applyBorder="1" applyAlignment="1" applyProtection="1">
      <alignment horizontal="center" vertical="center"/>
      <protection locked="0"/>
    </xf>
    <xf numFmtId="166" fontId="6" fillId="3" borderId="4" xfId="1" applyFont="1" applyFill="1" applyBorder="1" applyAlignment="1" applyProtection="1">
      <alignment horizontal="center" vertical="center"/>
      <protection locked="0"/>
    </xf>
    <xf numFmtId="166" fontId="6" fillId="3" borderId="3" xfId="1" applyFont="1" applyFill="1" applyBorder="1" applyAlignment="1" applyProtection="1">
      <alignment horizontal="center" vertical="center"/>
      <protection locked="0"/>
    </xf>
    <xf numFmtId="166" fontId="6" fillId="3" borderId="7" xfId="1" applyFont="1" applyFill="1" applyBorder="1" applyAlignment="1" applyProtection="1">
      <alignment horizontal="center" vertical="center"/>
      <protection locked="0"/>
    </xf>
    <xf numFmtId="166" fontId="6" fillId="3" borderId="4" xfId="1" applyFont="1" applyFill="1" applyBorder="1" applyAlignment="1" applyProtection="1">
      <alignment horizontal="center" vertical="top"/>
      <protection locked="0"/>
    </xf>
    <xf numFmtId="166" fontId="6" fillId="3" borderId="5" xfId="1" applyFont="1" applyFill="1" applyBorder="1" applyAlignment="1" applyProtection="1">
      <alignment horizontal="center" vertical="center" wrapText="1"/>
      <protection locked="0"/>
    </xf>
    <xf numFmtId="166" fontId="6" fillId="3" borderId="15" xfId="1" applyFont="1" applyFill="1" applyBorder="1" applyAlignment="1" applyProtection="1">
      <alignment horizontal="center" vertical="center" wrapText="1"/>
      <protection locked="0"/>
    </xf>
    <xf numFmtId="166" fontId="6" fillId="3" borderId="30" xfId="1" applyFont="1" applyFill="1" applyBorder="1" applyAlignment="1" applyProtection="1">
      <alignment horizontal="center" vertical="center" wrapText="1"/>
      <protection locked="0"/>
    </xf>
    <xf numFmtId="166" fontId="6" fillId="3" borderId="1" xfId="1" applyFont="1" applyFill="1" applyBorder="1" applyAlignment="1" applyProtection="1">
      <alignment horizontal="center" vertical="center" wrapText="1"/>
      <protection locked="0"/>
    </xf>
    <xf numFmtId="166" fontId="6" fillId="3" borderId="7" xfId="1" applyFont="1" applyFill="1" applyBorder="1" applyAlignment="1" applyProtection="1">
      <alignment horizontal="center" vertical="center" wrapText="1"/>
      <protection locked="0"/>
    </xf>
    <xf numFmtId="166" fontId="6" fillId="3" borderId="3" xfId="1" applyFont="1" applyFill="1" applyBorder="1" applyAlignment="1" applyProtection="1">
      <alignment horizontal="center" vertical="center" wrapText="1"/>
      <protection locked="0"/>
    </xf>
    <xf numFmtId="166" fontId="6" fillId="3" borderId="24" xfId="1" applyFont="1" applyFill="1" applyBorder="1" applyAlignment="1" applyProtection="1">
      <alignment horizontal="center" vertical="center" wrapText="1"/>
      <protection locked="0"/>
    </xf>
    <xf numFmtId="166" fontId="6" fillId="3" borderId="4" xfId="1" applyFont="1" applyFill="1" applyBorder="1" applyAlignment="1" applyProtection="1">
      <alignment horizontal="center" vertical="center" wrapText="1"/>
      <protection locked="0"/>
    </xf>
    <xf numFmtId="4" fontId="42" fillId="3" borderId="15" xfId="0" applyNumberFormat="1" applyFont="1" applyFill="1" applyBorder="1" applyAlignment="1" applyProtection="1">
      <alignment horizontal="center" vertical="center" wrapText="1"/>
      <protection locked="0"/>
    </xf>
    <xf numFmtId="4" fontId="6" fillId="3" borderId="3" xfId="0" applyNumberFormat="1" applyFont="1" applyFill="1" applyBorder="1" applyAlignment="1" applyProtection="1">
      <alignment horizontal="center" vertical="center" wrapText="1"/>
      <protection locked="0"/>
    </xf>
    <xf numFmtId="39" fontId="6" fillId="3" borderId="3" xfId="1" applyNumberFormat="1" applyFont="1" applyFill="1" applyBorder="1" applyAlignment="1" applyProtection="1">
      <alignment horizontal="center" vertical="center" wrapText="1"/>
      <protection locked="0"/>
    </xf>
    <xf numFmtId="166" fontId="6" fillId="3" borderId="24" xfId="1" applyFont="1" applyFill="1" applyBorder="1" applyAlignment="1" applyProtection="1">
      <alignment horizontal="center" vertical="center"/>
      <protection locked="0"/>
    </xf>
    <xf numFmtId="166" fontId="6" fillId="3" borderId="5" xfId="1" applyFont="1" applyFill="1" applyBorder="1" applyAlignment="1" applyProtection="1">
      <alignment horizontal="center" vertical="center"/>
      <protection locked="0"/>
    </xf>
    <xf numFmtId="9" fontId="6" fillId="3" borderId="1" xfId="13" applyFont="1" applyFill="1" applyBorder="1" applyAlignment="1" applyProtection="1">
      <alignment horizontal="center" vertical="center"/>
      <protection locked="0"/>
    </xf>
    <xf numFmtId="166" fontId="6" fillId="3" borderId="3" xfId="1" applyFont="1" applyFill="1" applyBorder="1" applyAlignment="1" applyProtection="1">
      <alignment vertical="center"/>
      <protection locked="0"/>
    </xf>
    <xf numFmtId="166" fontId="6" fillId="3" borderId="15" xfId="1" applyFont="1" applyFill="1" applyBorder="1" applyAlignment="1" applyProtection="1">
      <alignment horizontal="center"/>
      <protection locked="0"/>
    </xf>
    <xf numFmtId="166" fontId="6" fillId="3" borderId="3" xfId="1" applyFont="1" applyFill="1" applyBorder="1" applyAlignment="1" applyProtection="1">
      <alignment horizontal="center"/>
      <protection locked="0"/>
    </xf>
    <xf numFmtId="166" fontId="6" fillId="3" borderId="7" xfId="1" applyFont="1" applyFill="1" applyBorder="1" applyAlignment="1" applyProtection="1">
      <alignment horizontal="center"/>
      <protection locked="0"/>
    </xf>
    <xf numFmtId="166" fontId="6" fillId="3" borderId="1" xfId="1" applyFont="1" applyFill="1" applyBorder="1" applyAlignment="1" applyProtection="1">
      <alignment horizontal="center" vertical="center"/>
      <protection locked="0"/>
    </xf>
    <xf numFmtId="166" fontId="6" fillId="3" borderId="25" xfId="1" applyFont="1" applyFill="1" applyBorder="1" applyAlignment="1" applyProtection="1">
      <alignment horizontal="center" vertical="center"/>
      <protection locked="0"/>
    </xf>
    <xf numFmtId="166" fontId="6" fillId="3" borderId="27" xfId="1" applyFont="1" applyFill="1" applyBorder="1" applyAlignment="1" applyProtection="1">
      <alignment horizontal="center" vertical="center"/>
      <protection locked="0"/>
    </xf>
    <xf numFmtId="166" fontId="6" fillId="3" borderId="14" xfId="1" applyFont="1" applyFill="1" applyBorder="1" applyAlignment="1" applyProtection="1">
      <alignment horizontal="center" vertical="center"/>
      <protection locked="0"/>
    </xf>
    <xf numFmtId="166" fontId="6" fillId="3" borderId="27" xfId="1" applyFont="1" applyFill="1" applyBorder="1" applyAlignment="1" applyProtection="1">
      <alignment horizontal="center" vertical="center" wrapText="1"/>
      <protection locked="0"/>
    </xf>
    <xf numFmtId="166" fontId="6" fillId="3" borderId="18" xfId="1" applyFont="1" applyFill="1" applyBorder="1" applyAlignment="1" applyProtection="1">
      <alignment horizontal="center" vertical="center" wrapText="1"/>
      <protection locked="0"/>
    </xf>
    <xf numFmtId="9" fontId="6" fillId="3" borderId="7" xfId="13" applyFont="1" applyFill="1" applyBorder="1" applyAlignment="1" applyProtection="1">
      <alignment horizontal="center" vertical="center" wrapText="1"/>
      <protection locked="0"/>
    </xf>
    <xf numFmtId="166" fontId="16" fillId="0" borderId="7" xfId="0" applyNumberFormat="1" applyFont="1" applyBorder="1" applyAlignment="1">
      <alignment horizontal="center" vertical="center" wrapText="1"/>
    </xf>
    <xf numFmtId="166" fontId="16" fillId="0" borderId="7" xfId="5" applyNumberFormat="1" applyFont="1" applyBorder="1" applyAlignment="1">
      <alignment horizontal="center" vertical="center" wrapText="1"/>
    </xf>
    <xf numFmtId="0" fontId="3" fillId="0" borderId="0" xfId="0" applyFont="1" applyAlignment="1">
      <alignment horizontal="left"/>
    </xf>
    <xf numFmtId="0" fontId="1" fillId="0" borderId="0" xfId="5" applyFont="1" applyAlignment="1">
      <alignment vertical="top" wrapText="1"/>
    </xf>
    <xf numFmtId="0" fontId="1" fillId="0" borderId="0" xfId="0" applyFont="1" applyAlignment="1">
      <alignment horizontal="left" vertical="top" wrapText="1"/>
    </xf>
    <xf numFmtId="0" fontId="0" fillId="0" borderId="0" xfId="0" applyAlignment="1">
      <alignment vertical="top"/>
    </xf>
    <xf numFmtId="0" fontId="3" fillId="0" borderId="0" xfId="0" applyFont="1" applyAlignment="1">
      <alignment vertical="top"/>
    </xf>
    <xf numFmtId="0" fontId="3" fillId="7" borderId="0" xfId="0" applyFont="1" applyFill="1" applyAlignment="1">
      <alignment vertical="top"/>
    </xf>
    <xf numFmtId="166" fontId="6" fillId="3" borderId="2" xfId="1" applyFont="1" applyFill="1" applyBorder="1" applyAlignment="1" applyProtection="1">
      <alignment horizontal="center" vertical="center"/>
      <protection locked="0"/>
    </xf>
    <xf numFmtId="166" fontId="6" fillId="3" borderId="2" xfId="1" applyFont="1" applyFill="1" applyBorder="1" applyAlignment="1" applyProtection="1">
      <alignment horizontal="center" vertical="center" wrapText="1"/>
      <protection locked="0"/>
    </xf>
    <xf numFmtId="0" fontId="6" fillId="0" borderId="3" xfId="5" applyFont="1" applyBorder="1" applyAlignment="1">
      <alignment horizontal="center" vertical="center" wrapText="1"/>
    </xf>
    <xf numFmtId="0" fontId="6" fillId="0" borderId="3" xfId="5" applyFont="1" applyBorder="1" applyAlignment="1">
      <alignment horizontal="center" wrapText="1"/>
    </xf>
    <xf numFmtId="4" fontId="6" fillId="3" borderId="3" xfId="5" applyNumberFormat="1" applyFont="1" applyFill="1" applyBorder="1" applyAlignment="1" applyProtection="1">
      <alignment horizontal="center" wrapText="1"/>
      <protection locked="0"/>
    </xf>
    <xf numFmtId="166" fontId="6" fillId="0" borderId="3" xfId="1" applyFont="1" applyBorder="1" applyAlignment="1">
      <alignment horizontal="center"/>
    </xf>
    <xf numFmtId="166" fontId="6" fillId="3" borderId="30" xfId="1" applyFont="1" applyFill="1" applyBorder="1" applyAlignment="1" applyProtection="1">
      <alignment horizontal="center"/>
      <protection locked="0"/>
    </xf>
    <xf numFmtId="0" fontId="3" fillId="0" borderId="0" xfId="5" applyFont="1" applyAlignment="1">
      <alignment horizontal="justify" vertical="top" readingOrder="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66" fontId="6" fillId="3" borderId="9" xfId="1" applyFont="1" applyFill="1" applyBorder="1" applyAlignment="1" applyProtection="1">
      <alignment horizontal="center" vertical="center" wrapText="1"/>
      <protection locked="0"/>
    </xf>
    <xf numFmtId="166" fontId="54" fillId="3" borderId="7" xfId="1" applyFont="1" applyFill="1" applyBorder="1" applyAlignment="1" applyProtection="1">
      <alignment horizontal="center" vertical="center"/>
      <protection locked="0"/>
    </xf>
    <xf numFmtId="166" fontId="6" fillId="3" borderId="36" xfId="1" applyFont="1" applyFill="1" applyBorder="1" applyAlignment="1" applyProtection="1">
      <alignment horizontal="center" vertical="center"/>
      <protection locked="0"/>
    </xf>
    <xf numFmtId="166" fontId="6" fillId="3" borderId="9" xfId="1" applyFont="1" applyFill="1" applyBorder="1" applyAlignment="1" applyProtection="1">
      <alignment horizontal="center" vertical="center"/>
      <protection locked="0"/>
    </xf>
    <xf numFmtId="166" fontId="6" fillId="3" borderId="16" xfId="1" applyFont="1" applyFill="1" applyBorder="1" applyAlignment="1" applyProtection="1">
      <alignment horizontal="center" vertical="center"/>
      <protection locked="0"/>
    </xf>
    <xf numFmtId="166" fontId="6" fillId="3" borderId="35" xfId="1" applyFont="1" applyFill="1" applyBorder="1" applyAlignment="1" applyProtection="1">
      <alignment horizontal="center" vertical="center" wrapText="1"/>
      <protection locked="0"/>
    </xf>
    <xf numFmtId="166" fontId="6" fillId="3" borderId="10" xfId="1" applyFont="1" applyFill="1" applyBorder="1" applyAlignment="1" applyProtection="1">
      <alignment horizontal="center" vertical="center" wrapText="1"/>
      <protection locked="0"/>
    </xf>
    <xf numFmtId="166" fontId="6" fillId="3" borderId="13" xfId="1" applyFont="1" applyFill="1" applyBorder="1" applyAlignment="1" applyProtection="1">
      <alignment horizontal="center" vertical="center"/>
      <protection locked="0"/>
    </xf>
    <xf numFmtId="0" fontId="0" fillId="2" borderId="0" xfId="0" applyFill="1"/>
    <xf numFmtId="4" fontId="6" fillId="3" borderId="20" xfId="0" applyNumberFormat="1" applyFont="1" applyFill="1" applyBorder="1" applyAlignment="1" applyProtection="1">
      <alignment horizontal="center" vertical="center" wrapText="1"/>
      <protection locked="0"/>
    </xf>
    <xf numFmtId="4" fontId="6" fillId="0" borderId="1" xfId="5" applyNumberFormat="1" applyFont="1" applyBorder="1" applyAlignment="1">
      <alignment horizontal="center" wrapText="1"/>
    </xf>
    <xf numFmtId="0" fontId="7" fillId="0" borderId="0" xfId="0" applyFont="1" applyAlignment="1">
      <alignment horizontal="center" vertical="center"/>
    </xf>
    <xf numFmtId="0" fontId="4" fillId="0" borderId="0" xfId="0" applyFont="1" applyAlignment="1">
      <alignment horizontal="center" vertical="top"/>
    </xf>
    <xf numFmtId="0" fontId="11" fillId="0" borderId="0" xfId="0" applyFont="1"/>
    <xf numFmtId="0" fontId="5" fillId="0" borderId="0" xfId="0" applyFont="1"/>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justify" vertical="top" wrapText="1"/>
    </xf>
    <xf numFmtId="0" fontId="3" fillId="0" borderId="1" xfId="0" applyFont="1" applyBorder="1" applyAlignment="1">
      <alignment horizontal="center" vertical="top" wrapText="1"/>
    </xf>
    <xf numFmtId="0" fontId="1" fillId="0" borderId="5" xfId="0" applyFont="1" applyBorder="1" applyAlignment="1">
      <alignment horizontal="justify" vertical="top" wrapText="1"/>
    </xf>
    <xf numFmtId="0" fontId="6" fillId="0" borderId="28" xfId="0" applyFont="1" applyBorder="1" applyAlignment="1">
      <alignment horizontal="center" vertical="center" wrapText="1"/>
    </xf>
    <xf numFmtId="0" fontId="6" fillId="0" borderId="5" xfId="0" applyFont="1" applyBorder="1" applyAlignment="1">
      <alignment horizontal="center" vertical="center" wrapText="1"/>
    </xf>
    <xf numFmtId="166" fontId="6" fillId="0" borderId="1" xfId="1" applyFont="1" applyBorder="1" applyAlignment="1" applyProtection="1">
      <alignment horizontal="center" vertical="center"/>
    </xf>
    <xf numFmtId="0" fontId="1" fillId="0" borderId="4" xfId="0" applyFont="1" applyBorder="1" applyAlignment="1">
      <alignment horizontal="justify" vertical="top" wrapText="1"/>
    </xf>
    <xf numFmtId="0" fontId="6" fillId="0" borderId="25" xfId="0" applyFont="1" applyBorder="1" applyAlignment="1">
      <alignment horizontal="center" vertical="center" wrapText="1"/>
    </xf>
    <xf numFmtId="0" fontId="6" fillId="0" borderId="4" xfId="0" applyFont="1" applyBorder="1" applyAlignment="1">
      <alignment horizontal="center" vertical="center" wrapText="1"/>
    </xf>
    <xf numFmtId="166" fontId="6" fillId="0" borderId="4" xfId="1" applyFont="1" applyBorder="1" applyAlignment="1" applyProtection="1">
      <alignment horizontal="center" vertical="center"/>
    </xf>
    <xf numFmtId="0" fontId="3" fillId="0" borderId="1" xfId="0" applyFont="1" applyBorder="1" applyAlignment="1">
      <alignment horizontal="justify" vertical="top" wrapText="1"/>
    </xf>
    <xf numFmtId="0" fontId="6" fillId="0" borderId="9" xfId="0" applyFont="1" applyBorder="1" applyAlignment="1">
      <alignment horizontal="center" vertical="center" wrapText="1"/>
    </xf>
    <xf numFmtId="3" fontId="6" fillId="0" borderId="1"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4" fontId="6" fillId="0" borderId="2" xfId="0" applyNumberFormat="1" applyFont="1" applyBorder="1" applyAlignment="1">
      <alignment horizontal="center" vertical="center" wrapText="1"/>
    </xf>
    <xf numFmtId="0" fontId="3" fillId="0" borderId="5" xfId="0" applyFont="1" applyBorder="1" applyAlignment="1">
      <alignment horizontal="left" vertical="center" wrapText="1"/>
    </xf>
    <xf numFmtId="0" fontId="6" fillId="0" borderId="19" xfId="0" applyFont="1" applyBorder="1" applyAlignment="1">
      <alignment horizontal="center" vertical="center" wrapText="1"/>
    </xf>
    <xf numFmtId="3" fontId="6" fillId="0" borderId="5" xfId="0" applyNumberFormat="1" applyFont="1" applyBorder="1" applyAlignment="1">
      <alignment horizontal="center" vertical="center" wrapText="1"/>
    </xf>
    <xf numFmtId="166" fontId="6" fillId="0" borderId="5" xfId="0" applyNumberFormat="1" applyFont="1" applyBorder="1" applyAlignment="1">
      <alignment horizontal="center" vertical="center" wrapText="1"/>
    </xf>
    <xf numFmtId="0" fontId="1" fillId="0" borderId="30" xfId="0" applyFont="1" applyBorder="1" applyAlignment="1">
      <alignment horizontal="left" vertical="top" wrapText="1"/>
    </xf>
    <xf numFmtId="3" fontId="6" fillId="0" borderId="30" xfId="0" applyNumberFormat="1" applyFont="1" applyBorder="1" applyAlignment="1">
      <alignment horizontal="center" vertical="center" wrapText="1"/>
    </xf>
    <xf numFmtId="166" fontId="6" fillId="0" borderId="30" xfId="0" applyNumberFormat="1" applyFont="1" applyBorder="1" applyAlignment="1">
      <alignment horizontal="center" vertical="center" wrapText="1"/>
    </xf>
    <xf numFmtId="0" fontId="3" fillId="0" borderId="5" xfId="0" applyFont="1" applyBorder="1" applyAlignment="1">
      <alignment horizontal="center" vertical="top" wrapText="1"/>
    </xf>
    <xf numFmtId="0" fontId="3" fillId="0" borderId="7" xfId="0" applyFont="1" applyBorder="1" applyAlignment="1">
      <alignment horizontal="left" vertical="top" wrapText="1"/>
    </xf>
    <xf numFmtId="0" fontId="6" fillId="0" borderId="7" xfId="0" applyFont="1" applyBorder="1" applyAlignment="1">
      <alignment horizontal="center" vertical="center" wrapText="1"/>
    </xf>
    <xf numFmtId="166" fontId="6" fillId="0" borderId="7" xfId="0" applyNumberFormat="1" applyFont="1" applyBorder="1" applyAlignment="1">
      <alignment horizontal="center" vertical="center" wrapText="1"/>
    </xf>
    <xf numFmtId="0" fontId="3" fillId="0" borderId="2" xfId="0" applyFont="1" applyBorder="1" applyAlignment="1">
      <alignment horizontal="left" vertical="top" wrapText="1" readingOrder="1"/>
    </xf>
    <xf numFmtId="0" fontId="1" fillId="0" borderId="21" xfId="0" applyFont="1" applyBorder="1" applyAlignment="1">
      <alignment vertical="center" wrapText="1"/>
    </xf>
    <xf numFmtId="0" fontId="6" fillId="0" borderId="15" xfId="0" applyFont="1" applyBorder="1" applyAlignment="1">
      <alignment horizontal="center" vertical="center" wrapText="1"/>
    </xf>
    <xf numFmtId="166" fontId="6" fillId="0" borderId="15"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1" fillId="0" borderId="35" xfId="0" applyFont="1" applyBorder="1" applyAlignment="1">
      <alignment horizontal="justify" vertical="center" wrapText="1"/>
    </xf>
    <xf numFmtId="166" fontId="6" fillId="0" borderId="4" xfId="0" applyNumberFormat="1" applyFont="1" applyBorder="1" applyAlignment="1">
      <alignment horizontal="center" vertical="center" wrapText="1"/>
    </xf>
    <xf numFmtId="0" fontId="7" fillId="0" borderId="7" xfId="0" applyFont="1" applyBorder="1" applyAlignment="1">
      <alignment horizontal="center" vertical="center" wrapText="1"/>
    </xf>
    <xf numFmtId="166" fontId="7" fillId="0" borderId="7" xfId="0" applyNumberFormat="1" applyFont="1" applyBorder="1" applyAlignment="1">
      <alignment horizontal="center" vertical="center" wrapText="1"/>
    </xf>
    <xf numFmtId="0" fontId="17" fillId="0" borderId="7"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6" xfId="0" applyFont="1" applyBorder="1" applyAlignment="1">
      <alignment horizontal="center" vertical="center" wrapText="1"/>
    </xf>
    <xf numFmtId="0" fontId="11" fillId="0" borderId="0" xfId="0" applyFont="1" applyAlignment="1">
      <alignment horizontal="center" vertical="top"/>
    </xf>
    <xf numFmtId="0" fontId="11" fillId="0" borderId="0" xfId="0" applyFont="1" applyAlignment="1">
      <alignment horizontal="center" vertical="center"/>
    </xf>
    <xf numFmtId="0" fontId="7" fillId="0" borderId="2" xfId="0" applyFont="1" applyBorder="1" applyAlignment="1">
      <alignment horizontal="center" vertical="top" wrapText="1"/>
    </xf>
    <xf numFmtId="0" fontId="7" fillId="0" borderId="1" xfId="0" applyFont="1" applyBorder="1" applyAlignment="1">
      <alignment horizontal="center" vertical="top" wrapText="1"/>
    </xf>
    <xf numFmtId="0" fontId="7" fillId="0" borderId="3" xfId="0" applyFont="1" applyBorder="1" applyAlignment="1">
      <alignment horizontal="center" vertical="top" wrapText="1"/>
    </xf>
    <xf numFmtId="0" fontId="3" fillId="0" borderId="12" xfId="0" applyFont="1" applyBorder="1" applyAlignment="1">
      <alignment horizontal="center" vertical="top" wrapText="1"/>
    </xf>
    <xf numFmtId="0" fontId="3" fillId="0" borderId="16" xfId="0" applyFont="1" applyBorder="1" applyAlignment="1">
      <alignment horizontal="center" vertical="top" wrapText="1"/>
    </xf>
    <xf numFmtId="166" fontId="7" fillId="0" borderId="7" xfId="1" applyFont="1" applyBorder="1" applyAlignment="1" applyProtection="1">
      <alignment horizontal="center" vertical="top" wrapText="1"/>
    </xf>
    <xf numFmtId="0" fontId="3" fillId="0" borderId="0" xfId="0" applyFont="1" applyAlignment="1">
      <alignment horizontal="justify" vertical="top" wrapText="1" readingOrder="1"/>
    </xf>
    <xf numFmtId="0" fontId="3" fillId="0" borderId="9" xfId="0" applyFont="1" applyBorder="1" applyAlignment="1">
      <alignment horizontal="center" wrapText="1"/>
    </xf>
    <xf numFmtId="3" fontId="3" fillId="0" borderId="9" xfId="0" applyNumberFormat="1" applyFont="1" applyBorder="1" applyAlignment="1">
      <alignment horizontal="center" wrapText="1"/>
    </xf>
    <xf numFmtId="3" fontId="3" fillId="0" borderId="1" xfId="0" applyNumberFormat="1" applyFont="1" applyBorder="1" applyAlignment="1">
      <alignment horizontal="center" wrapText="1"/>
    </xf>
    <xf numFmtId="0" fontId="3" fillId="0" borderId="10" xfId="0" applyFont="1" applyBorder="1" applyAlignment="1">
      <alignment horizontal="justify" vertical="top" wrapText="1"/>
    </xf>
    <xf numFmtId="0" fontId="3" fillId="0" borderId="39" xfId="0" applyFont="1" applyBorder="1" applyAlignment="1">
      <alignment horizontal="justify" vertical="top" wrapText="1"/>
    </xf>
    <xf numFmtId="0" fontId="6" fillId="0" borderId="39" xfId="0" applyFont="1" applyBorder="1" applyAlignment="1">
      <alignment horizontal="center" vertical="center" wrapText="1"/>
    </xf>
    <xf numFmtId="0" fontId="1" fillId="0" borderId="0" xfId="0" applyFont="1" applyAlignment="1">
      <alignment vertical="top" wrapText="1" readingOrder="1"/>
    </xf>
    <xf numFmtId="3" fontId="6" fillId="0" borderId="9" xfId="0" applyNumberFormat="1" applyFont="1" applyBorder="1" applyAlignment="1">
      <alignment horizontal="center" vertical="center" wrapText="1"/>
    </xf>
    <xf numFmtId="4" fontId="6" fillId="0" borderId="24" xfId="0" applyNumberFormat="1" applyFont="1" applyBorder="1" applyAlignment="1">
      <alignment horizontal="center" vertical="center" wrapText="1"/>
    </xf>
    <xf numFmtId="4" fontId="6" fillId="0" borderId="14" xfId="0" applyNumberFormat="1" applyFont="1" applyBorder="1" applyAlignment="1">
      <alignment horizontal="center" vertical="center" wrapText="1"/>
    </xf>
    <xf numFmtId="0" fontId="6" fillId="0" borderId="13" xfId="0" applyFont="1" applyBorder="1" applyAlignment="1">
      <alignment horizontal="center" vertical="center" wrapText="1"/>
    </xf>
    <xf numFmtId="166" fontId="6" fillId="0" borderId="3" xfId="0" applyNumberFormat="1" applyFont="1" applyBorder="1" applyAlignment="1">
      <alignment horizontal="center" vertical="center" wrapText="1"/>
    </xf>
    <xf numFmtId="0" fontId="1" fillId="0" borderId="12" xfId="0" applyFont="1" applyBorder="1" applyAlignment="1">
      <alignment horizontal="justify" vertical="top" readingOrder="1"/>
    </xf>
    <xf numFmtId="3" fontId="6" fillId="0" borderId="3" xfId="0" applyNumberFormat="1" applyFont="1" applyBorder="1" applyAlignment="1">
      <alignment horizontal="center" vertical="center" wrapText="1"/>
    </xf>
    <xf numFmtId="0" fontId="8" fillId="0" borderId="14" xfId="0" applyFont="1" applyBorder="1" applyAlignment="1">
      <alignment horizontal="justify" vertical="center" wrapText="1" readingOrder="1"/>
    </xf>
    <xf numFmtId="0" fontId="3" fillId="0" borderId="9" xfId="0" applyFont="1" applyBorder="1" applyAlignment="1">
      <alignment horizontal="center" vertical="top" wrapText="1"/>
    </xf>
    <xf numFmtId="3" fontId="3" fillId="0" borderId="1" xfId="0" applyNumberFormat="1" applyFont="1" applyBorder="1" applyAlignment="1">
      <alignment horizontal="center" vertical="top" wrapText="1"/>
    </xf>
    <xf numFmtId="0" fontId="14" fillId="0" borderId="1" xfId="0" applyFont="1" applyBorder="1" applyAlignment="1">
      <alignment horizontal="justify" vertical="top" wrapText="1"/>
    </xf>
    <xf numFmtId="0" fontId="6" fillId="0" borderId="9" xfId="0" applyFont="1" applyBorder="1" applyAlignment="1">
      <alignment horizontal="center" wrapText="1"/>
    </xf>
    <xf numFmtId="3" fontId="6" fillId="0" borderId="1" xfId="0" applyNumberFormat="1" applyFont="1" applyBorder="1" applyAlignment="1">
      <alignment horizontal="center" wrapText="1"/>
    </xf>
    <xf numFmtId="0" fontId="36" fillId="0" borderId="7" xfId="0" applyFont="1" applyBorder="1" applyAlignment="1">
      <alignment horizontal="center" vertical="center" wrapText="1"/>
    </xf>
    <xf numFmtId="0" fontId="36" fillId="0" borderId="22" xfId="0" applyFont="1" applyBorder="1" applyAlignment="1">
      <alignment horizontal="center" vertical="center" wrapText="1"/>
    </xf>
    <xf numFmtId="0" fontId="17" fillId="0" borderId="7" xfId="0" applyFont="1" applyBorder="1" applyAlignment="1">
      <alignment horizontal="center" vertical="top" wrapText="1"/>
    </xf>
    <xf numFmtId="0" fontId="34" fillId="0" borderId="7" xfId="0" applyFont="1" applyBorder="1" applyAlignment="1">
      <alignment horizontal="center" vertical="center" wrapText="1"/>
    </xf>
    <xf numFmtId="0" fontId="35" fillId="0" borderId="7" xfId="0" applyFont="1" applyBorder="1" applyAlignment="1">
      <alignment horizontal="center" vertical="center" wrapText="1"/>
    </xf>
    <xf numFmtId="0" fontId="8" fillId="0" borderId="0" xfId="0" applyFont="1" applyAlignment="1">
      <alignment horizontal="left" vertical="top" wrapText="1"/>
    </xf>
    <xf numFmtId="0" fontId="11" fillId="0" borderId="0" xfId="0" applyFont="1" applyAlignment="1">
      <alignment horizontal="left"/>
    </xf>
    <xf numFmtId="0" fontId="11" fillId="0" borderId="0" xfId="0" applyFont="1" applyAlignment="1">
      <alignment horizontal="left" vertical="center" wrapText="1"/>
    </xf>
    <xf numFmtId="4" fontId="5" fillId="0" borderId="0" xfId="0" applyNumberFormat="1" applyFont="1" applyAlignment="1">
      <alignment horizontal="left"/>
    </xf>
    <xf numFmtId="0" fontId="14" fillId="0" borderId="17" xfId="0" applyFont="1" applyBorder="1" applyAlignment="1">
      <alignment horizontal="center" vertical="top" wrapText="1"/>
    </xf>
    <xf numFmtId="0" fontId="6" fillId="0" borderId="2" xfId="0" applyFont="1" applyBorder="1" applyAlignment="1">
      <alignment vertical="top" wrapText="1"/>
    </xf>
    <xf numFmtId="0" fontId="14" fillId="0" borderId="14" xfId="0" applyFont="1" applyBorder="1" applyAlignment="1">
      <alignment horizontal="center" vertical="top" wrapText="1"/>
    </xf>
    <xf numFmtId="0" fontId="6" fillId="0" borderId="1" xfId="0" applyFont="1" applyBorder="1" applyAlignment="1">
      <alignment vertical="top" wrapText="1"/>
    </xf>
    <xf numFmtId="0" fontId="14" fillId="0" borderId="18" xfId="0" applyFont="1" applyBorder="1" applyAlignment="1">
      <alignment horizontal="center" vertical="top" wrapText="1"/>
    </xf>
    <xf numFmtId="0" fontId="6" fillId="0" borderId="3" xfId="0" applyFont="1" applyBorder="1" applyAlignment="1">
      <alignment vertical="top" wrapText="1"/>
    </xf>
    <xf numFmtId="0" fontId="3" fillId="0" borderId="8" xfId="0" applyFont="1" applyBorder="1" applyAlignment="1">
      <alignment horizontal="justify" vertical="top" wrapText="1"/>
    </xf>
    <xf numFmtId="0" fontId="3" fillId="0" borderId="2" xfId="0" applyFont="1" applyBorder="1" applyAlignment="1">
      <alignment horizontal="center" wrapText="1"/>
    </xf>
    <xf numFmtId="3" fontId="3" fillId="0" borderId="2" xfId="0" applyNumberFormat="1" applyFont="1" applyBorder="1" applyAlignment="1">
      <alignment horizontal="center" wrapText="1"/>
    </xf>
    <xf numFmtId="0" fontId="1" fillId="0" borderId="21" xfId="0" applyFont="1" applyBorder="1" applyAlignment="1">
      <alignment horizontal="justify" vertical="top" wrapText="1"/>
    </xf>
    <xf numFmtId="0" fontId="1" fillId="0" borderId="6" xfId="0" applyFont="1" applyBorder="1" applyAlignment="1">
      <alignment horizontal="left" vertical="top" wrapText="1"/>
    </xf>
    <xf numFmtId="0" fontId="6" fillId="0" borderId="7" xfId="0" applyFont="1" applyBorder="1" applyAlignment="1">
      <alignment horizontal="center" vertical="center"/>
    </xf>
    <xf numFmtId="0" fontId="3" fillId="0" borderId="7" xfId="0" applyFont="1" applyBorder="1" applyAlignment="1">
      <alignment horizontal="center" vertical="top" wrapText="1"/>
    </xf>
    <xf numFmtId="0" fontId="3" fillId="0" borderId="7" xfId="0" applyFont="1" applyBorder="1" applyAlignment="1">
      <alignment horizontal="justify" vertical="top" wrapText="1"/>
    </xf>
    <xf numFmtId="3" fontId="3" fillId="0" borderId="0" xfId="0" applyNumberFormat="1" applyFont="1"/>
    <xf numFmtId="4" fontId="16" fillId="0" borderId="7" xfId="0" applyNumberFormat="1" applyFont="1" applyBorder="1" applyAlignment="1">
      <alignment horizontal="center" vertical="center" wrapText="1"/>
    </xf>
    <xf numFmtId="4" fontId="36" fillId="0" borderId="7" xfId="0" applyNumberFormat="1" applyFont="1" applyBorder="1" applyAlignment="1">
      <alignment horizontal="center" vertical="center" wrapText="1"/>
    </xf>
    <xf numFmtId="4" fontId="36" fillId="0" borderId="29" xfId="0" applyNumberFormat="1" applyFont="1" applyBorder="1" applyAlignment="1">
      <alignment horizontal="center" vertical="center" wrapText="1"/>
    </xf>
    <xf numFmtId="166" fontId="16" fillId="0" borderId="29" xfId="0" applyNumberFormat="1" applyFont="1" applyBorder="1" applyAlignment="1">
      <alignment horizontal="center" vertical="center" wrapText="1"/>
    </xf>
    <xf numFmtId="4" fontId="36" fillId="0" borderId="16" xfId="0" applyNumberFormat="1" applyFont="1" applyBorder="1" applyAlignment="1">
      <alignment horizontal="center" vertical="center" wrapText="1"/>
    </xf>
    <xf numFmtId="0" fontId="7" fillId="0" borderId="0" xfId="0"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center" vertical="top" wrapText="1"/>
    </xf>
    <xf numFmtId="0" fontId="8" fillId="0" borderId="0" xfId="0" applyFont="1" applyAlignment="1">
      <alignment horizontal="justify" vertical="top" wrapText="1"/>
    </xf>
    <xf numFmtId="0" fontId="6" fillId="0" borderId="0" xfId="0" applyFont="1" applyAlignment="1">
      <alignment horizontal="center" vertical="top" wrapText="1"/>
    </xf>
    <xf numFmtId="0" fontId="7" fillId="0" borderId="8" xfId="0" applyFont="1" applyBorder="1" applyAlignment="1">
      <alignment horizontal="center" vertical="top" wrapText="1"/>
    </xf>
    <xf numFmtId="0" fontId="7" fillId="0" borderId="12" xfId="0" applyFont="1" applyBorder="1" applyAlignment="1">
      <alignment horizontal="center" vertical="top" wrapText="1"/>
    </xf>
    <xf numFmtId="0" fontId="14" fillId="0" borderId="36" xfId="0" applyFont="1" applyBorder="1" applyAlignment="1">
      <alignment horizontal="justify" vertical="top" wrapText="1"/>
    </xf>
    <xf numFmtId="0" fontId="3" fillId="0" borderId="24" xfId="0" applyFont="1" applyBorder="1" applyAlignment="1">
      <alignment horizontal="center" vertical="top" wrapText="1"/>
    </xf>
    <xf numFmtId="0" fontId="8" fillId="0" borderId="20" xfId="0" applyFont="1" applyBorder="1" applyAlignment="1">
      <alignment horizontal="left" wrapText="1"/>
    </xf>
    <xf numFmtId="0" fontId="6" fillId="0" borderId="5" xfId="0" applyFont="1" applyBorder="1" applyAlignment="1">
      <alignment horizontal="center" wrapText="1"/>
    </xf>
    <xf numFmtId="3" fontId="6" fillId="0" borderId="5" xfId="0" applyNumberFormat="1" applyFont="1" applyBorder="1" applyAlignment="1">
      <alignment horizontal="center" wrapText="1"/>
    </xf>
    <xf numFmtId="166" fontId="6" fillId="0" borderId="5" xfId="0" applyNumberFormat="1" applyFont="1" applyBorder="1" applyAlignment="1">
      <alignment horizontal="center" wrapText="1"/>
    </xf>
    <xf numFmtId="0" fontId="1" fillId="0" borderId="21" xfId="0" applyFont="1" applyBorder="1" applyAlignment="1">
      <alignment horizontal="left" vertical="top" wrapText="1"/>
    </xf>
    <xf numFmtId="0" fontId="6" fillId="0" borderId="15" xfId="0" applyFont="1" applyBorder="1" applyAlignment="1">
      <alignment horizontal="center" wrapText="1"/>
    </xf>
    <xf numFmtId="3" fontId="6" fillId="0" borderId="15" xfId="0" applyNumberFormat="1" applyFont="1" applyBorder="1" applyAlignment="1">
      <alignment horizontal="center" wrapText="1"/>
    </xf>
    <xf numFmtId="166" fontId="6" fillId="0" borderId="15" xfId="0" applyNumberFormat="1" applyFont="1" applyBorder="1" applyAlignment="1">
      <alignment horizontal="center" wrapText="1"/>
    </xf>
    <xf numFmtId="0" fontId="1" fillId="0" borderId="6" xfId="0" applyFont="1" applyBorder="1" applyAlignment="1">
      <alignment vertical="top" wrapText="1"/>
    </xf>
    <xf numFmtId="0" fontId="6" fillId="0" borderId="4" xfId="0" applyFont="1" applyBorder="1" applyAlignment="1">
      <alignment horizontal="center" wrapText="1"/>
    </xf>
    <xf numFmtId="3" fontId="6" fillId="0" borderId="4" xfId="0" applyNumberFormat="1" applyFont="1" applyBorder="1" applyAlignment="1">
      <alignment horizontal="center" wrapText="1"/>
    </xf>
    <xf numFmtId="166" fontId="6" fillId="0" borderId="4" xfId="0" applyNumberFormat="1" applyFont="1" applyBorder="1" applyAlignment="1">
      <alignment horizontal="center" wrapText="1"/>
    </xf>
    <xf numFmtId="0" fontId="3" fillId="0" borderId="1" xfId="0" applyFont="1" applyBorder="1"/>
    <xf numFmtId="0" fontId="3" fillId="0" borderId="1" xfId="0" applyFont="1" applyBorder="1" applyAlignment="1">
      <alignment vertical="top" wrapText="1"/>
    </xf>
    <xf numFmtId="0" fontId="16" fillId="0" borderId="2" xfId="0" applyFont="1" applyBorder="1" applyAlignment="1">
      <alignment horizontal="center" vertical="center" wrapText="1"/>
    </xf>
    <xf numFmtId="0" fontId="6" fillId="0" borderId="16" xfId="0" applyFont="1" applyBorder="1" applyAlignment="1">
      <alignment horizontal="center" vertical="center" wrapText="1"/>
    </xf>
    <xf numFmtId="0" fontId="3" fillId="0" borderId="8" xfId="0" applyFont="1" applyBorder="1" applyAlignment="1">
      <alignment horizontal="center" vertical="top"/>
    </xf>
    <xf numFmtId="0" fontId="9" fillId="0" borderId="0" xfId="0" applyFont="1" applyAlignment="1">
      <alignment horizontal="justify" vertical="center"/>
    </xf>
    <xf numFmtId="0" fontId="13" fillId="0" borderId="0" xfId="0" applyFont="1"/>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9" fillId="0" borderId="0" xfId="0" applyFont="1" applyAlignment="1">
      <alignment horizontal="center" vertical="top"/>
    </xf>
    <xf numFmtId="0" fontId="6" fillId="0" borderId="0" xfId="0" applyFont="1"/>
    <xf numFmtId="0" fontId="1" fillId="0" borderId="0" xfId="0" applyFont="1" applyAlignment="1">
      <alignment horizontal="justify" vertical="top"/>
    </xf>
    <xf numFmtId="0" fontId="10" fillId="0" borderId="2" xfId="0" applyFont="1" applyBorder="1" applyAlignment="1">
      <alignment horizontal="center" vertical="top"/>
    </xf>
    <xf numFmtId="0" fontId="3" fillId="0" borderId="8" xfId="0" applyFont="1" applyBorder="1" applyAlignment="1">
      <alignment horizontal="center"/>
    </xf>
    <xf numFmtId="0" fontId="3" fillId="0" borderId="2" xfId="0" applyFont="1" applyBorder="1" applyAlignment="1">
      <alignment horizontal="center"/>
    </xf>
    <xf numFmtId="0" fontId="7" fillId="0" borderId="2" xfId="0" applyFont="1" applyBorder="1" applyAlignment="1">
      <alignment horizontal="center"/>
    </xf>
    <xf numFmtId="0" fontId="7" fillId="0" borderId="2" xfId="0" applyFont="1" applyBorder="1"/>
    <xf numFmtId="0" fontId="10" fillId="0" borderId="1" xfId="0" applyFont="1" applyBorder="1" applyAlignment="1">
      <alignment horizontal="center" vertical="top"/>
    </xf>
    <xf numFmtId="0" fontId="3" fillId="0" borderId="0" xfId="0" applyFont="1" applyAlignment="1">
      <alignment horizontal="center"/>
    </xf>
    <xf numFmtId="0" fontId="3" fillId="0" borderId="1" xfId="0" applyFont="1" applyBorder="1" applyAlignment="1">
      <alignment horizontal="center"/>
    </xf>
    <xf numFmtId="0" fontId="7" fillId="0" borderId="1" xfId="0" applyFont="1" applyBorder="1" applyAlignment="1">
      <alignment horizontal="center"/>
    </xf>
    <xf numFmtId="0" fontId="7" fillId="0" borderId="1" xfId="0" applyFont="1" applyBorder="1"/>
    <xf numFmtId="0" fontId="10" fillId="0" borderId="3" xfId="0" applyFont="1" applyBorder="1" applyAlignment="1">
      <alignment horizontal="center" vertical="top"/>
    </xf>
    <xf numFmtId="0" fontId="3" fillId="0" borderId="12" xfId="0" applyFont="1" applyBorder="1" applyAlignment="1">
      <alignment horizontal="center"/>
    </xf>
    <xf numFmtId="0" fontId="3" fillId="0" borderId="3" xfId="0" applyFont="1" applyBorder="1" applyAlignment="1">
      <alignment horizontal="center"/>
    </xf>
    <xf numFmtId="0" fontId="7" fillId="0" borderId="3" xfId="0" applyFont="1" applyBorder="1" applyAlignment="1">
      <alignment horizontal="center"/>
    </xf>
    <xf numFmtId="0" fontId="7" fillId="0" borderId="3" xfId="0" applyFont="1" applyBorder="1"/>
    <xf numFmtId="0" fontId="14" fillId="0" borderId="21" xfId="0" applyFont="1" applyBorder="1" applyAlignment="1">
      <alignment vertical="center"/>
    </xf>
    <xf numFmtId="0" fontId="3" fillId="0" borderId="15" xfId="0" applyFont="1" applyBorder="1" applyAlignment="1">
      <alignment horizontal="center"/>
    </xf>
    <xf numFmtId="0" fontId="7" fillId="0" borderId="15" xfId="0" applyFont="1" applyBorder="1" applyAlignment="1">
      <alignment horizontal="center"/>
    </xf>
    <xf numFmtId="3" fontId="7" fillId="0" borderId="15" xfId="0" applyNumberFormat="1" applyFont="1" applyBorder="1" applyAlignment="1">
      <alignment horizontal="center"/>
    </xf>
    <xf numFmtId="0" fontId="8" fillId="0" borderId="21" xfId="0" applyFont="1" applyBorder="1" applyAlignment="1">
      <alignment vertical="center"/>
    </xf>
    <xf numFmtId="0" fontId="6" fillId="0" borderId="15" xfId="0" applyFont="1" applyBorder="1" applyAlignment="1">
      <alignment horizontal="center" vertical="center"/>
    </xf>
    <xf numFmtId="166" fontId="6" fillId="0" borderId="15" xfId="1" applyFont="1" applyBorder="1" applyAlignment="1" applyProtection="1">
      <alignment horizontal="center" vertical="center"/>
    </xf>
    <xf numFmtId="0" fontId="8" fillId="0" borderId="6" xfId="0" applyFont="1" applyBorder="1" applyAlignment="1">
      <alignment vertical="center"/>
    </xf>
    <xf numFmtId="0" fontId="6" fillId="0" borderId="4" xfId="0" applyFont="1" applyBorder="1" applyAlignment="1">
      <alignment horizontal="center" vertical="center"/>
    </xf>
    <xf numFmtId="0" fontId="14" fillId="0" borderId="5" xfId="0" applyFont="1" applyBorder="1" applyAlignment="1">
      <alignment horizontal="justify" vertical="top" wrapText="1"/>
    </xf>
    <xf numFmtId="0" fontId="6" fillId="0" borderId="5" xfId="0" applyFont="1" applyBorder="1" applyAlignment="1">
      <alignment horizontal="center" vertical="center"/>
    </xf>
    <xf numFmtId="166" fontId="6" fillId="0" borderId="5" xfId="1" applyFont="1" applyFill="1" applyBorder="1" applyAlignment="1" applyProtection="1">
      <alignment horizontal="center" vertical="center"/>
    </xf>
    <xf numFmtId="166" fontId="6" fillId="0" borderId="5" xfId="1" applyFont="1" applyBorder="1" applyAlignment="1" applyProtection="1">
      <alignment horizontal="center" vertical="center"/>
    </xf>
    <xf numFmtId="0" fontId="8" fillId="0" borderId="6" xfId="0" applyFont="1" applyBorder="1" applyAlignment="1">
      <alignment horizontal="justify" vertical="top"/>
    </xf>
    <xf numFmtId="0" fontId="3" fillId="0" borderId="3" xfId="0" applyFont="1" applyBorder="1" applyAlignment="1">
      <alignment horizontal="center" vertical="top"/>
    </xf>
    <xf numFmtId="0" fontId="14" fillId="0" borderId="3" xfId="0" applyFont="1" applyBorder="1" applyAlignment="1">
      <alignment horizontal="justify" vertical="top" wrapText="1"/>
    </xf>
    <xf numFmtId="0" fontId="6" fillId="0" borderId="3" xfId="0" applyFont="1" applyBorder="1" applyAlignment="1">
      <alignment horizontal="center" vertical="center"/>
    </xf>
    <xf numFmtId="166" fontId="6" fillId="0" borderId="3" xfId="1" applyFont="1" applyBorder="1" applyAlignment="1" applyProtection="1">
      <alignment horizontal="center" vertical="center"/>
    </xf>
    <xf numFmtId="49" fontId="10" fillId="0" borderId="5" xfId="0" applyNumberFormat="1" applyFont="1" applyBorder="1" applyAlignment="1">
      <alignment horizontal="center" vertical="top"/>
    </xf>
    <xf numFmtId="0" fontId="14" fillId="0" borderId="20" xfId="0" applyFont="1" applyBorder="1" applyAlignment="1">
      <alignment horizontal="justify" vertical="top"/>
    </xf>
    <xf numFmtId="0" fontId="3" fillId="0" borderId="5" xfId="0" applyFont="1" applyBorder="1" applyAlignment="1">
      <alignment horizontal="center"/>
    </xf>
    <xf numFmtId="0" fontId="7" fillId="0" borderId="5" xfId="0" applyFont="1" applyBorder="1" applyAlignment="1">
      <alignment horizontal="center" vertical="center"/>
    </xf>
    <xf numFmtId="166" fontId="16" fillId="0" borderId="7" xfId="0" applyNumberFormat="1" applyFont="1" applyBorder="1" applyAlignment="1">
      <alignment horizontal="center"/>
    </xf>
    <xf numFmtId="0" fontId="10" fillId="0" borderId="7" xfId="0" applyFont="1" applyBorder="1" applyAlignment="1">
      <alignment horizontal="center" vertical="top"/>
    </xf>
    <xf numFmtId="0" fontId="10" fillId="0" borderId="0" xfId="0" applyFont="1" applyAlignment="1">
      <alignment horizontal="center" vertical="top"/>
    </xf>
    <xf numFmtId="0" fontId="7" fillId="0" borderId="12" xfId="0" applyFont="1" applyBorder="1"/>
    <xf numFmtId="0" fontId="3" fillId="0" borderId="2" xfId="0" applyFont="1" applyBorder="1" applyAlignment="1">
      <alignment horizontal="center" vertical="center"/>
    </xf>
    <xf numFmtId="0" fontId="7" fillId="0" borderId="2" xfId="0" applyFont="1" applyBorder="1" applyAlignment="1">
      <alignment horizontal="center" vertical="center"/>
    </xf>
    <xf numFmtId="0" fontId="3" fillId="0" borderId="1" xfId="0" applyFont="1" applyBorder="1" applyAlignment="1">
      <alignment horizontal="center" vertical="center"/>
    </xf>
    <xf numFmtId="0" fontId="7" fillId="0" borderId="1" xfId="0" applyFont="1" applyBorder="1" applyAlignment="1">
      <alignment horizontal="center" vertical="center"/>
    </xf>
    <xf numFmtId="0" fontId="3" fillId="0" borderId="3" xfId="0" applyFont="1" applyBorder="1" applyAlignment="1">
      <alignment horizontal="center" vertical="center"/>
    </xf>
    <xf numFmtId="0" fontId="7" fillId="0" borderId="3" xfId="0" applyFont="1" applyBorder="1" applyAlignment="1">
      <alignment horizontal="center" vertical="center"/>
    </xf>
    <xf numFmtId="0" fontId="3" fillId="0" borderId="7" xfId="0" applyFont="1" applyBorder="1" applyAlignment="1">
      <alignment horizontal="center" vertical="top"/>
    </xf>
    <xf numFmtId="0" fontId="1" fillId="0" borderId="22" xfId="0" applyFont="1" applyBorder="1" applyAlignment="1">
      <alignment horizontal="justify" vertical="top" wrapText="1"/>
    </xf>
    <xf numFmtId="0" fontId="42" fillId="0" borderId="7" xfId="0" applyFont="1" applyBorder="1" applyAlignment="1">
      <alignment horizontal="center" vertical="center"/>
    </xf>
    <xf numFmtId="166" fontId="6" fillId="0" borderId="7" xfId="1" applyFont="1" applyBorder="1" applyAlignment="1" applyProtection="1">
      <alignment horizontal="center" vertical="center"/>
    </xf>
    <xf numFmtId="0" fontId="1" fillId="0" borderId="22" xfId="0" applyFont="1" applyBorder="1" applyAlignment="1">
      <alignment horizontal="justify" vertical="top"/>
    </xf>
    <xf numFmtId="0" fontId="3" fillId="0" borderId="2" xfId="0" applyFont="1" applyBorder="1" applyAlignment="1">
      <alignment horizontal="center" vertical="top"/>
    </xf>
    <xf numFmtId="0" fontId="1" fillId="0" borderId="1" xfId="0" applyFont="1" applyBorder="1" applyAlignment="1">
      <alignment horizontal="justify" vertical="top" wrapText="1"/>
    </xf>
    <xf numFmtId="0" fontId="6" fillId="0" borderId="1" xfId="0" applyFont="1" applyBorder="1" applyAlignment="1">
      <alignment horizontal="center"/>
    </xf>
    <xf numFmtId="0" fontId="7" fillId="0" borderId="1" xfId="0" applyFont="1" applyBorder="1" applyAlignment="1">
      <alignment horizontal="center" vertical="top"/>
    </xf>
    <xf numFmtId="0" fontId="3" fillId="0" borderId="1" xfId="0" applyFont="1" applyBorder="1" applyAlignment="1">
      <alignment horizontal="center" vertical="top"/>
    </xf>
    <xf numFmtId="0" fontId="3" fillId="0" borderId="15" xfId="0" applyFont="1" applyBorder="1" applyAlignment="1">
      <alignment horizontal="justify" vertical="top" wrapText="1"/>
    </xf>
    <xf numFmtId="0" fontId="3" fillId="0" borderId="4" xfId="0" applyFont="1" applyBorder="1" applyAlignment="1">
      <alignment horizontal="justify" vertical="top" wrapText="1"/>
    </xf>
    <xf numFmtId="0" fontId="16" fillId="0" borderId="11" xfId="0" applyFont="1" applyBorder="1" applyAlignment="1">
      <alignment horizontal="center" vertical="center" wrapText="1"/>
    </xf>
    <xf numFmtId="0" fontId="16" fillId="0" borderId="16" xfId="0" applyFont="1" applyBorder="1" applyAlignment="1">
      <alignment horizontal="center" vertical="center" wrapText="1"/>
    </xf>
    <xf numFmtId="0" fontId="6" fillId="0" borderId="0" xfId="0" applyFont="1" applyAlignment="1">
      <alignment horizontal="center" vertical="center"/>
    </xf>
    <xf numFmtId="0" fontId="7" fillId="0" borderId="12" xfId="0" applyFont="1" applyBorder="1" applyAlignment="1">
      <alignment horizontal="center"/>
    </xf>
    <xf numFmtId="0" fontId="10" fillId="0" borderId="16" xfId="0" applyFont="1" applyBorder="1" applyAlignment="1">
      <alignment horizontal="center" vertical="top"/>
    </xf>
    <xf numFmtId="0" fontId="3" fillId="0" borderId="7" xfId="0" applyFont="1" applyBorder="1" applyAlignment="1">
      <alignment horizontal="center" vertical="center" wrapText="1"/>
    </xf>
    <xf numFmtId="0" fontId="6" fillId="0" borderId="7" xfId="0" applyFont="1" applyBorder="1" applyAlignment="1">
      <alignment horizontal="center"/>
    </xf>
    <xf numFmtId="0" fontId="7" fillId="0" borderId="7" xfId="0" applyFont="1" applyBorder="1" applyAlignment="1">
      <alignment horizontal="center" vertical="center"/>
    </xf>
    <xf numFmtId="166" fontId="7" fillId="0" borderId="7" xfId="0" applyNumberFormat="1" applyFont="1" applyBorder="1" applyAlignment="1">
      <alignment horizontal="center"/>
    </xf>
    <xf numFmtId="0" fontId="1" fillId="0" borderId="3" xfId="0" applyFont="1" applyBorder="1" applyAlignment="1">
      <alignment horizontal="justify" vertical="top" wrapText="1"/>
    </xf>
    <xf numFmtId="0" fontId="3" fillId="0" borderId="9" xfId="0" applyFont="1" applyBorder="1" applyAlignment="1">
      <alignment horizontal="justify" vertical="top" wrapText="1"/>
    </xf>
    <xf numFmtId="0" fontId="6" fillId="0" borderId="1" xfId="0" applyFont="1" applyBorder="1" applyAlignment="1">
      <alignment horizontal="center" vertical="center"/>
    </xf>
    <xf numFmtId="166" fontId="6" fillId="0" borderId="1" xfId="1" applyFont="1" applyFill="1" applyBorder="1" applyAlignment="1" applyProtection="1">
      <alignment horizontal="center" vertical="center"/>
    </xf>
    <xf numFmtId="0" fontId="3" fillId="0" borderId="5" xfId="0" applyFont="1" applyBorder="1" applyAlignment="1">
      <alignment horizontal="justify" vertical="top" wrapText="1"/>
    </xf>
    <xf numFmtId="0" fontId="1" fillId="0" borderId="15" xfId="0" applyFont="1" applyBorder="1" applyAlignment="1">
      <alignment horizontal="justify" vertical="top" wrapText="1"/>
    </xf>
    <xf numFmtId="0" fontId="3" fillId="0" borderId="19" xfId="0" applyFont="1" applyBorder="1" applyAlignment="1">
      <alignment horizontal="justify" vertical="top" wrapText="1"/>
    </xf>
    <xf numFmtId="0" fontId="6" fillId="0" borderId="4" xfId="0" applyFont="1" applyBorder="1" applyAlignment="1">
      <alignment horizontal="center" vertical="top"/>
    </xf>
    <xf numFmtId="166" fontId="6" fillId="0" borderId="30" xfId="1" applyFont="1" applyBorder="1" applyAlignment="1" applyProtection="1">
      <alignment horizontal="center" vertical="top"/>
    </xf>
    <xf numFmtId="0" fontId="10" fillId="0" borderId="0" xfId="0" applyFont="1" applyAlignment="1">
      <alignment horizontal="left" vertical="top"/>
    </xf>
    <xf numFmtId="0" fontId="9" fillId="0" borderId="0" xfId="0" applyFont="1" applyAlignment="1">
      <alignment horizontal="left"/>
    </xf>
    <xf numFmtId="0" fontId="9" fillId="0" borderId="0" xfId="0" applyFont="1"/>
    <xf numFmtId="0" fontId="8" fillId="0" borderId="0" xfId="0" applyFont="1" applyAlignment="1">
      <alignment horizontal="justify"/>
    </xf>
    <xf numFmtId="0" fontId="4" fillId="0" borderId="0" xfId="0" applyFont="1" applyAlignment="1">
      <alignment shrinkToFit="1"/>
    </xf>
    <xf numFmtId="0" fontId="1" fillId="0" borderId="0" xfId="0" applyFont="1" applyAlignment="1">
      <alignment horizontal="justify" vertical="top" readingOrder="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3" fontId="7" fillId="0" borderId="2" xfId="0" applyNumberFormat="1" applyFont="1" applyBorder="1" applyAlignment="1">
      <alignment horizontal="center"/>
    </xf>
    <xf numFmtId="3" fontId="7" fillId="0" borderId="1" xfId="0" applyNumberFormat="1" applyFont="1" applyBorder="1" applyAlignment="1">
      <alignment horizontal="center"/>
    </xf>
    <xf numFmtId="0" fontId="1" fillId="0" borderId="20" xfId="0" applyFont="1" applyBorder="1" applyAlignment="1">
      <alignment horizontal="left" wrapText="1"/>
    </xf>
    <xf numFmtId="0" fontId="7" fillId="0" borderId="5" xfId="0" applyFont="1" applyBorder="1" applyAlignment="1">
      <alignment horizontal="center" vertical="center" wrapText="1"/>
    </xf>
    <xf numFmtId="3" fontId="7" fillId="0" borderId="5" xfId="0" applyNumberFormat="1" applyFont="1" applyBorder="1" applyAlignment="1">
      <alignment horizontal="center"/>
    </xf>
    <xf numFmtId="0" fontId="3" fillId="0" borderId="20" xfId="0" applyFont="1" applyBorder="1" applyAlignment="1">
      <alignment horizontal="left" vertical="center" wrapText="1"/>
    </xf>
    <xf numFmtId="0" fontId="3" fillId="0" borderId="15" xfId="0" applyFont="1" applyBorder="1" applyAlignment="1">
      <alignment horizontal="justify" vertical="center" wrapText="1" readingOrder="1"/>
    </xf>
    <xf numFmtId="0" fontId="3" fillId="0" borderId="4" xfId="0" applyFont="1" applyBorder="1" applyAlignment="1">
      <alignment horizontal="justify" vertical="center" wrapText="1" readingOrder="1"/>
    </xf>
    <xf numFmtId="0" fontId="6" fillId="0" borderId="30" xfId="0" applyFont="1" applyBorder="1" applyAlignment="1">
      <alignment horizontal="center" vertical="center" wrapText="1"/>
    </xf>
    <xf numFmtId="166" fontId="6" fillId="0" borderId="30" xfId="1" applyFont="1" applyBorder="1" applyAlignment="1" applyProtection="1">
      <alignment horizontal="center" vertical="center"/>
    </xf>
    <xf numFmtId="0" fontId="16" fillId="0" borderId="13" xfId="0" applyFont="1" applyBorder="1" applyAlignment="1">
      <alignment horizontal="center" vertical="center" wrapText="1"/>
    </xf>
    <xf numFmtId="0" fontId="6" fillId="0" borderId="7" xfId="0" applyFont="1" applyBorder="1"/>
    <xf numFmtId="4" fontId="7" fillId="0" borderId="7" xfId="0" applyNumberFormat="1" applyFont="1" applyBorder="1" applyAlignment="1">
      <alignment horizontal="center"/>
    </xf>
    <xf numFmtId="0" fontId="3" fillId="0" borderId="1" xfId="0" applyFont="1" applyBorder="1" applyAlignment="1">
      <alignment horizontal="center" wrapText="1"/>
    </xf>
    <xf numFmtId="0" fontId="7" fillId="0" borderId="1" xfId="0" applyFont="1" applyBorder="1" applyAlignment="1">
      <alignment horizontal="center" wrapText="1"/>
    </xf>
    <xf numFmtId="0" fontId="3" fillId="0" borderId="15" xfId="0" applyFont="1" applyBorder="1" applyAlignment="1">
      <alignment horizontal="justify" vertical="top"/>
    </xf>
    <xf numFmtId="0" fontId="3" fillId="0" borderId="0" xfId="0" applyFont="1" applyAlignment="1">
      <alignment horizontal="justify" vertical="top"/>
    </xf>
    <xf numFmtId="0" fontId="3" fillId="0" borderId="4" xfId="0" applyFont="1" applyBorder="1" applyAlignment="1">
      <alignment horizontal="justify" vertical="top"/>
    </xf>
    <xf numFmtId="0" fontId="3" fillId="0" borderId="23" xfId="0" applyFont="1" applyBorder="1" applyAlignment="1">
      <alignment horizontal="justify" vertical="top"/>
    </xf>
    <xf numFmtId="0" fontId="6" fillId="0" borderId="24" xfId="0" applyFont="1" applyBorder="1" applyAlignment="1">
      <alignment horizontal="center" vertical="center" wrapText="1"/>
    </xf>
    <xf numFmtId="166" fontId="6" fillId="0" borderId="24" xfId="1" applyFont="1" applyBorder="1" applyAlignment="1" applyProtection="1">
      <alignment horizontal="center" vertical="center" wrapText="1"/>
    </xf>
    <xf numFmtId="166" fontId="6" fillId="0" borderId="24" xfId="1" applyFont="1" applyBorder="1" applyAlignment="1" applyProtection="1">
      <alignment horizontal="center" vertical="center"/>
    </xf>
    <xf numFmtId="0" fontId="3" fillId="0" borderId="21" xfId="0" applyFont="1" applyBorder="1" applyAlignment="1">
      <alignment horizontal="justify" vertical="top"/>
    </xf>
    <xf numFmtId="166" fontId="16" fillId="0" borderId="7" xfId="0" applyNumberFormat="1" applyFont="1" applyBorder="1" applyAlignment="1">
      <alignment horizontal="center" vertical="center"/>
    </xf>
    <xf numFmtId="0" fontId="1" fillId="0" borderId="15" xfId="0" applyFont="1" applyBorder="1" applyAlignment="1">
      <alignment horizontal="justify" vertical="top"/>
    </xf>
    <xf numFmtId="0" fontId="7" fillId="0" borderId="15" xfId="0" applyFont="1" applyBorder="1" applyAlignment="1">
      <alignment horizontal="center" wrapText="1"/>
    </xf>
    <xf numFmtId="0" fontId="3" fillId="0" borderId="20" xfId="0" applyFont="1" applyBorder="1" applyAlignment="1">
      <alignment horizontal="justify" vertical="top"/>
    </xf>
    <xf numFmtId="0" fontId="1" fillId="0" borderId="1" xfId="0" applyFont="1" applyBorder="1" applyAlignment="1">
      <alignment horizontal="justify" vertical="top"/>
    </xf>
    <xf numFmtId="0" fontId="27" fillId="0" borderId="1" xfId="0" applyFont="1" applyBorder="1" applyAlignment="1">
      <alignment horizontal="justify" vertical="top" readingOrder="1"/>
    </xf>
    <xf numFmtId="0" fontId="10" fillId="0" borderId="1" xfId="0" applyFont="1" applyBorder="1" applyAlignment="1">
      <alignment horizontal="center" readingOrder="1"/>
    </xf>
    <xf numFmtId="167" fontId="2" fillId="0" borderId="1" xfId="0" applyNumberFormat="1" applyFont="1" applyBorder="1" applyAlignment="1">
      <alignment horizontal="center" readingOrder="1"/>
    </xf>
    <xf numFmtId="0" fontId="26" fillId="0" borderId="0" xfId="0" applyFont="1" applyAlignment="1">
      <alignment readingOrder="1"/>
    </xf>
    <xf numFmtId="0" fontId="1" fillId="0" borderId="1" xfId="0" applyFont="1" applyBorder="1" applyAlignment="1">
      <alignment horizontal="justify" vertical="top" wrapText="1" readingOrder="1"/>
    </xf>
    <xf numFmtId="0" fontId="7" fillId="0" borderId="1" xfId="0" applyFont="1" applyBorder="1" applyAlignment="1">
      <alignment horizontal="center" readingOrder="1"/>
    </xf>
    <xf numFmtId="167" fontId="6" fillId="0" borderId="1" xfId="0" applyNumberFormat="1" applyFont="1" applyBorder="1" applyAlignment="1">
      <alignment horizontal="center" readingOrder="1"/>
    </xf>
    <xf numFmtId="0" fontId="1" fillId="0" borderId="3" xfId="0" applyFont="1" applyBorder="1" applyAlignment="1">
      <alignment horizontal="justify" vertical="top" wrapText="1" readingOrder="1"/>
    </xf>
    <xf numFmtId="0" fontId="6" fillId="0" borderId="3" xfId="0" applyFont="1" applyBorder="1" applyAlignment="1">
      <alignment horizontal="center" vertical="center" readingOrder="1"/>
    </xf>
    <xf numFmtId="0" fontId="3" fillId="0" borderId="1" xfId="0" applyFont="1" applyBorder="1" applyAlignment="1">
      <alignment horizontal="justify" vertical="top"/>
    </xf>
    <xf numFmtId="166" fontId="6" fillId="0" borderId="1" xfId="1" applyFont="1" applyBorder="1" applyAlignment="1" applyProtection="1">
      <alignment horizontal="center" vertical="center" wrapText="1"/>
    </xf>
    <xf numFmtId="0" fontId="4" fillId="0" borderId="0" xfId="0" applyFont="1" applyAlignment="1">
      <alignment horizontal="justify" vertical="top"/>
    </xf>
    <xf numFmtId="0" fontId="6" fillId="0" borderId="1" xfId="0" applyFont="1" applyBorder="1" applyAlignment="1">
      <alignment horizontal="center" vertical="center" readingOrder="1"/>
    </xf>
    <xf numFmtId="166" fontId="2" fillId="0" borderId="1" xfId="1" applyFont="1" applyBorder="1" applyAlignment="1" applyProtection="1">
      <alignment horizontal="center" vertical="center" readingOrder="1"/>
    </xf>
    <xf numFmtId="0" fontId="3" fillId="0" borderId="2" xfId="0" applyFont="1" applyBorder="1" applyAlignment="1">
      <alignment horizontal="justify" vertical="top"/>
    </xf>
    <xf numFmtId="166" fontId="6" fillId="0" borderId="2" xfId="1" applyFont="1" applyBorder="1" applyAlignment="1" applyProtection="1">
      <alignment horizontal="center" vertical="center"/>
    </xf>
    <xf numFmtId="166" fontId="6" fillId="0" borderId="2" xfId="1" applyFont="1" applyBorder="1" applyAlignment="1" applyProtection="1">
      <alignment horizontal="center" vertical="center" wrapText="1"/>
    </xf>
    <xf numFmtId="166" fontId="6" fillId="0" borderId="1" xfId="1" applyFont="1" applyBorder="1" applyAlignment="1" applyProtection="1">
      <alignment horizontal="center" vertical="center" readingOrder="1"/>
    </xf>
    <xf numFmtId="0" fontId="1" fillId="0" borderId="1" xfId="0" applyFont="1" applyBorder="1" applyAlignment="1">
      <alignment horizontal="left" vertical="top" wrapText="1" readingOrder="1"/>
    </xf>
    <xf numFmtId="0" fontId="6" fillId="0" borderId="3" xfId="0" applyFont="1" applyBorder="1" applyAlignment="1">
      <alignment horizontal="center" vertical="center" wrapText="1"/>
    </xf>
    <xf numFmtId="2" fontId="3" fillId="0" borderId="2" xfId="0" applyNumberFormat="1" applyFont="1" applyBorder="1" applyAlignment="1">
      <alignment horizontal="center" vertical="top"/>
    </xf>
    <xf numFmtId="0" fontId="3" fillId="0" borderId="8" xfId="0" applyFont="1" applyBorder="1" applyAlignment="1">
      <alignment vertical="top" wrapText="1"/>
    </xf>
    <xf numFmtId="0" fontId="6" fillId="0" borderId="2" xfId="0" applyFont="1" applyBorder="1" applyAlignment="1">
      <alignment horizontal="center" vertical="center"/>
    </xf>
    <xf numFmtId="0" fontId="3" fillId="0" borderId="5" xfId="0" applyFont="1" applyBorder="1" applyAlignment="1">
      <alignment vertical="top" wrapText="1"/>
    </xf>
    <xf numFmtId="166" fontId="6" fillId="0" borderId="1" xfId="1" applyFont="1" applyFill="1" applyBorder="1" applyAlignment="1" applyProtection="1">
      <alignment vertical="center"/>
    </xf>
    <xf numFmtId="0" fontId="3" fillId="0" borderId="10" xfId="0" applyFont="1" applyBorder="1" applyAlignment="1">
      <alignment vertical="top" wrapText="1"/>
    </xf>
    <xf numFmtId="166" fontId="6" fillId="0" borderId="15" xfId="1" applyFont="1" applyFill="1" applyBorder="1" applyAlignment="1" applyProtection="1">
      <alignment vertical="center"/>
    </xf>
    <xf numFmtId="0" fontId="1" fillId="0" borderId="8" xfId="0" applyFont="1" applyBorder="1" applyAlignment="1">
      <alignment horizontal="justify" vertical="top" wrapText="1"/>
    </xf>
    <xf numFmtId="0" fontId="11" fillId="0" borderId="22" xfId="0" applyFont="1" applyBorder="1"/>
    <xf numFmtId="2" fontId="3" fillId="0" borderId="2" xfId="0" applyNumberFormat="1" applyFont="1" applyBorder="1" applyAlignment="1">
      <alignment horizontal="center" vertical="top" wrapText="1"/>
    </xf>
    <xf numFmtId="0" fontId="1" fillId="0" borderId="27" xfId="0" applyFont="1" applyBorder="1" applyAlignment="1">
      <alignment horizontal="justify" vertical="top" wrapText="1"/>
    </xf>
    <xf numFmtId="2" fontId="3" fillId="0" borderId="3" xfId="0" applyNumberFormat="1" applyFont="1" applyBorder="1" applyAlignment="1">
      <alignment horizontal="center" vertical="top" wrapText="1"/>
    </xf>
    <xf numFmtId="0" fontId="1" fillId="0" borderId="25" xfId="0" applyFont="1" applyBorder="1" applyAlignment="1">
      <alignment horizontal="justify" vertical="top" wrapText="1"/>
    </xf>
    <xf numFmtId="0" fontId="3" fillId="0" borderId="21" xfId="0" applyFont="1" applyBorder="1" applyAlignment="1">
      <alignment horizontal="justify" vertical="top" readingOrder="1"/>
    </xf>
    <xf numFmtId="0" fontId="3" fillId="0" borderId="4" xfId="0" applyFont="1" applyBorder="1" applyAlignment="1">
      <alignment horizontal="justify" vertical="top" readingOrder="1"/>
    </xf>
    <xf numFmtId="0" fontId="6" fillId="0" borderId="30" xfId="0" applyFont="1" applyBorder="1" applyAlignment="1">
      <alignment horizontal="center" vertical="center"/>
    </xf>
    <xf numFmtId="0" fontId="7" fillId="0" borderId="2" xfId="0" applyFont="1" applyBorder="1" applyAlignment="1">
      <alignment horizontal="center" wrapText="1"/>
    </xf>
    <xf numFmtId="0" fontId="3" fillId="0" borderId="0" xfId="0" applyFont="1" applyAlignment="1">
      <alignment horizontal="center" vertical="top"/>
    </xf>
    <xf numFmtId="0" fontId="7" fillId="0" borderId="0" xfId="0" applyFont="1" applyAlignment="1">
      <alignment horizontal="center" vertical="center" wrapText="1"/>
    </xf>
    <xf numFmtId="0" fontId="6" fillId="0" borderId="3" xfId="0" applyFont="1" applyBorder="1"/>
    <xf numFmtId="0" fontId="3" fillId="0" borderId="8" xfId="0" applyFont="1" applyBorder="1" applyAlignment="1">
      <alignment horizontal="justify" vertical="top"/>
    </xf>
    <xf numFmtId="0" fontId="7" fillId="0" borderId="2" xfId="0" applyFont="1" applyBorder="1" applyAlignment="1">
      <alignment horizontal="center" vertical="center" wrapText="1"/>
    </xf>
    <xf numFmtId="0" fontId="3" fillId="0" borderId="15" xfId="0" applyFont="1" applyBorder="1" applyAlignment="1">
      <alignment horizontal="center" vertical="top"/>
    </xf>
    <xf numFmtId="0" fontId="42" fillId="0" borderId="15" xfId="0" applyFont="1" applyBorder="1" applyAlignment="1">
      <alignment horizontal="center" vertical="center" wrapText="1"/>
    </xf>
    <xf numFmtId="0" fontId="42" fillId="0" borderId="1" xfId="0" applyFont="1" applyBorder="1" applyAlignment="1">
      <alignment horizontal="center" vertical="center" wrapText="1"/>
    </xf>
    <xf numFmtId="0" fontId="3" fillId="0" borderId="4" xfId="0" applyFont="1" applyBorder="1" applyAlignment="1">
      <alignment horizontal="center" vertical="top"/>
    </xf>
    <xf numFmtId="0" fontId="3" fillId="0" borderId="6" xfId="0" applyFont="1" applyBorder="1" applyAlignment="1">
      <alignment horizontal="justify" vertical="top"/>
    </xf>
    <xf numFmtId="0" fontId="42" fillId="0" borderId="4" xfId="0" applyFont="1" applyBorder="1" applyAlignment="1">
      <alignment horizontal="center" vertical="center" wrapText="1"/>
    </xf>
    <xf numFmtId="0" fontId="1" fillId="0" borderId="20" xfId="0" applyFont="1" applyBorder="1" applyAlignment="1">
      <alignment horizontal="justify" vertical="top" wrapText="1"/>
    </xf>
    <xf numFmtId="0" fontId="3" fillId="0" borderId="5" xfId="0" applyFont="1" applyBorder="1" applyAlignment="1">
      <alignment horizontal="center" wrapText="1"/>
    </xf>
    <xf numFmtId="0" fontId="7" fillId="0" borderId="5" xfId="0" applyFont="1" applyBorder="1" applyAlignment="1">
      <alignment horizontal="center" wrapText="1"/>
    </xf>
    <xf numFmtId="166" fontId="6" fillId="0" borderId="15" xfId="0" applyNumberFormat="1" applyFont="1" applyBorder="1" applyAlignment="1">
      <alignment horizontal="center" vertical="center"/>
    </xf>
    <xf numFmtId="166" fontId="6" fillId="0" borderId="4" xfId="0" applyNumberFormat="1" applyFont="1" applyBorder="1" applyAlignment="1">
      <alignment horizontal="center" vertical="center"/>
    </xf>
    <xf numFmtId="4" fontId="6" fillId="0" borderId="5" xfId="0" applyNumberFormat="1" applyFont="1" applyBorder="1" applyAlignment="1">
      <alignment horizontal="center" vertical="center" wrapText="1"/>
    </xf>
    <xf numFmtId="4" fontId="6" fillId="0" borderId="5" xfId="0" applyNumberFormat="1" applyFont="1" applyBorder="1" applyAlignment="1">
      <alignment vertical="center"/>
    </xf>
    <xf numFmtId="0" fontId="1" fillId="0" borderId="26" xfId="0" applyFont="1" applyBorder="1" applyAlignment="1">
      <alignment horizontal="justify" vertical="top" wrapText="1"/>
    </xf>
    <xf numFmtId="0" fontId="3" fillId="0" borderId="26" xfId="0" applyFont="1" applyBorder="1" applyAlignment="1">
      <alignment horizontal="justify" vertical="top" wrapText="1"/>
    </xf>
    <xf numFmtId="0" fontId="3" fillId="0" borderId="25" xfId="0" applyFont="1" applyBorder="1" applyAlignment="1">
      <alignment horizontal="justify" vertical="top" wrapText="1"/>
    </xf>
    <xf numFmtId="166" fontId="6" fillId="0" borderId="30" xfId="0" applyNumberFormat="1" applyFont="1" applyBorder="1" applyAlignment="1">
      <alignment horizontal="center" vertical="center"/>
    </xf>
    <xf numFmtId="0" fontId="3" fillId="0" borderId="11" xfId="0" applyFont="1" applyBorder="1" applyAlignment="1">
      <alignment horizontal="justify" vertical="top" wrapText="1"/>
    </xf>
    <xf numFmtId="4" fontId="6" fillId="0" borderId="24" xfId="0" applyNumberFormat="1" applyFont="1" applyBorder="1" applyAlignment="1">
      <alignment horizontal="center" vertical="center"/>
    </xf>
    <xf numFmtId="0" fontId="3" fillId="0" borderId="7" xfId="0" applyFont="1" applyBorder="1" applyAlignment="1">
      <alignment horizontal="left" vertical="center" wrapText="1"/>
    </xf>
    <xf numFmtId="0" fontId="1" fillId="0" borderId="9" xfId="0" applyFont="1" applyBorder="1" applyAlignment="1">
      <alignment horizontal="justify" vertical="top" wrapText="1"/>
    </xf>
    <xf numFmtId="3" fontId="6" fillId="0" borderId="1" xfId="0" applyNumberFormat="1" applyFont="1" applyBorder="1" applyAlignment="1">
      <alignment horizontal="center"/>
    </xf>
    <xf numFmtId="0" fontId="3" fillId="0" borderId="3" xfId="0" applyFont="1" applyBorder="1" applyAlignment="1">
      <alignment horizontal="justify" vertical="center" wrapText="1"/>
    </xf>
    <xf numFmtId="166" fontId="6" fillId="0" borderId="3" xfId="0" applyNumberFormat="1" applyFont="1" applyBorder="1" applyAlignment="1">
      <alignment horizontal="center" vertical="center"/>
    </xf>
    <xf numFmtId="4"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xf>
    <xf numFmtId="0" fontId="3" fillId="0" borderId="30" xfId="0" applyFont="1" applyBorder="1" applyAlignment="1">
      <alignment horizontal="justify" vertical="center" wrapText="1"/>
    </xf>
    <xf numFmtId="0" fontId="3" fillId="0" borderId="15" xfId="0" applyFont="1" applyBorder="1" applyAlignment="1">
      <alignment horizontal="justify" vertical="center" wrapText="1"/>
    </xf>
    <xf numFmtId="0" fontId="3" fillId="0" borderId="1" xfId="0" applyFont="1" applyBorder="1" applyAlignment="1">
      <alignment horizontal="justify" vertical="center" wrapText="1"/>
    </xf>
    <xf numFmtId="0" fontId="15" fillId="0" borderId="11" xfId="0" applyFont="1" applyBorder="1" applyAlignment="1">
      <alignment horizontal="center" vertical="center" wrapText="1"/>
    </xf>
    <xf numFmtId="0" fontId="15" fillId="0" borderId="7" xfId="0" applyFont="1" applyBorder="1" applyAlignment="1">
      <alignment horizontal="center" vertical="center" wrapText="1"/>
    </xf>
    <xf numFmtId="0" fontId="1" fillId="0" borderId="0" xfId="0" applyFont="1" applyAlignment="1">
      <alignment horizontal="center" vertical="top"/>
    </xf>
    <xf numFmtId="0" fontId="3" fillId="0" borderId="11" xfId="0" applyFont="1" applyBorder="1" applyAlignment="1">
      <alignment horizontal="center" vertical="top"/>
    </xf>
    <xf numFmtId="0" fontId="3" fillId="0" borderId="9" xfId="0" applyFont="1" applyBorder="1" applyAlignment="1">
      <alignment horizontal="center" vertical="top"/>
    </xf>
    <xf numFmtId="0" fontId="3" fillId="0" borderId="4" xfId="0" applyFont="1" applyBorder="1" applyAlignment="1">
      <alignment horizontal="justify" vertical="center" wrapText="1"/>
    </xf>
    <xf numFmtId="2" fontId="3" fillId="0" borderId="7" xfId="0" applyNumberFormat="1" applyFont="1" applyBorder="1" applyAlignment="1">
      <alignment horizontal="center" vertical="center"/>
    </xf>
    <xf numFmtId="0" fontId="3" fillId="0" borderId="22" xfId="0" applyFont="1" applyBorder="1" applyAlignment="1">
      <alignment horizontal="justify" readingOrder="1"/>
    </xf>
    <xf numFmtId="0" fontId="1" fillId="0" borderId="7" xfId="0" applyFont="1" applyBorder="1" applyAlignment="1">
      <alignment horizontal="justify" vertical="top" wrapText="1"/>
    </xf>
    <xf numFmtId="0" fontId="15" fillId="0" borderId="3" xfId="0" applyFont="1" applyBorder="1" applyAlignment="1">
      <alignment horizontal="center" vertical="center" wrapText="1"/>
    </xf>
    <xf numFmtId="0" fontId="16" fillId="0" borderId="3" xfId="0" applyFont="1" applyBorder="1" applyAlignment="1">
      <alignment horizontal="center" vertical="center" wrapText="1"/>
    </xf>
    <xf numFmtId="3" fontId="7" fillId="0" borderId="3" xfId="0" applyNumberFormat="1" applyFont="1" applyBorder="1" applyAlignment="1">
      <alignment horizontal="center"/>
    </xf>
    <xf numFmtId="0" fontId="10" fillId="0" borderId="11" xfId="0" applyFont="1" applyBorder="1" applyAlignment="1">
      <alignment horizontal="center" vertical="top"/>
    </xf>
    <xf numFmtId="0" fontId="10" fillId="0" borderId="9" xfId="0" applyFont="1" applyBorder="1" applyAlignment="1">
      <alignment horizontal="center" vertical="top"/>
    </xf>
    <xf numFmtId="0" fontId="3" fillId="0" borderId="8" xfId="0" applyFont="1" applyBorder="1" applyAlignment="1">
      <alignment horizontal="justify"/>
    </xf>
    <xf numFmtId="0" fontId="1" fillId="0" borderId="3" xfId="0" applyFont="1" applyBorder="1" applyAlignment="1">
      <alignment horizontal="justify" vertical="top"/>
    </xf>
    <xf numFmtId="0" fontId="7" fillId="0" borderId="3" xfId="0" applyFont="1" applyBorder="1" applyAlignment="1">
      <alignment horizontal="center" vertical="center" wrapText="1"/>
    </xf>
    <xf numFmtId="0" fontId="3" fillId="0" borderId="12" xfId="0" applyFont="1" applyBorder="1" applyAlignment="1">
      <alignment horizontal="justify" vertical="top"/>
    </xf>
    <xf numFmtId="1" fontId="6" fillId="0" borderId="3" xfId="0" applyNumberFormat="1" applyFont="1" applyBorder="1" applyAlignment="1">
      <alignment horizontal="center" vertical="center" wrapText="1"/>
    </xf>
    <xf numFmtId="0" fontId="14" fillId="0" borderId="1" xfId="0" applyFont="1" applyBorder="1" applyAlignment="1">
      <alignment horizontal="justify" vertical="top"/>
    </xf>
    <xf numFmtId="0" fontId="6" fillId="0" borderId="1" xfId="0" applyFont="1" applyBorder="1" applyAlignment="1">
      <alignment horizontal="center" wrapText="1"/>
    </xf>
    <xf numFmtId="0" fontId="3" fillId="2" borderId="0" xfId="0" applyFont="1" applyFill="1"/>
    <xf numFmtId="0" fontId="6" fillId="2" borderId="0" xfId="0" applyFont="1" applyFill="1" applyAlignment="1">
      <alignment horizontal="justify" vertical="center"/>
    </xf>
    <xf numFmtId="0" fontId="6" fillId="2" borderId="0" xfId="0" applyFont="1" applyFill="1"/>
    <xf numFmtId="0" fontId="3" fillId="2" borderId="0" xfId="0" applyFont="1" applyFill="1" applyAlignment="1">
      <alignment horizontal="right"/>
    </xf>
    <xf numFmtId="0" fontId="3" fillId="2" borderId="0" xfId="0" applyFont="1" applyFill="1" applyAlignment="1">
      <alignment horizontal="center"/>
    </xf>
    <xf numFmtId="0" fontId="1" fillId="2" borderId="0" xfId="0" applyFont="1" applyFill="1" applyAlignment="1">
      <alignment horizontal="left" vertical="top" wrapText="1"/>
    </xf>
    <xf numFmtId="0" fontId="1" fillId="2" borderId="0" xfId="0" applyFont="1" applyFill="1" applyAlignment="1">
      <alignment horizontal="center" vertical="top"/>
    </xf>
    <xf numFmtId="0" fontId="1" fillId="2" borderId="0" xfId="0" applyFont="1" applyFill="1"/>
    <xf numFmtId="0" fontId="14" fillId="0" borderId="12" xfId="0" applyFont="1" applyBorder="1"/>
    <xf numFmtId="0" fontId="11" fillId="0" borderId="2"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center" wrapText="1"/>
    </xf>
    <xf numFmtId="0" fontId="11" fillId="0" borderId="3" xfId="0" applyFont="1" applyBorder="1" applyAlignment="1">
      <alignment horizontal="center" vertical="top" wrapText="1"/>
    </xf>
    <xf numFmtId="0" fontId="6" fillId="0" borderId="1" xfId="0" applyFont="1" applyBorder="1"/>
    <xf numFmtId="0" fontId="3" fillId="0" borderId="7" xfId="0" applyFont="1" applyBorder="1" applyAlignment="1">
      <alignment horizontal="center"/>
    </xf>
    <xf numFmtId="0" fontId="7" fillId="0" borderId="7" xfId="0" applyFont="1" applyBorder="1" applyAlignment="1">
      <alignment horizontal="center"/>
    </xf>
    <xf numFmtId="3" fontId="7" fillId="0" borderId="7" xfId="0" applyNumberFormat="1" applyFont="1" applyBorder="1" applyAlignment="1">
      <alignment horizontal="center"/>
    </xf>
    <xf numFmtId="0" fontId="1" fillId="0" borderId="36" xfId="0" applyFont="1" applyBorder="1" applyAlignment="1">
      <alignment horizontal="justify" vertical="top"/>
    </xf>
    <xf numFmtId="0" fontId="6" fillId="0" borderId="24" xfId="0" applyFont="1" applyBorder="1" applyAlignment="1">
      <alignment horizontal="center" vertical="center"/>
    </xf>
    <xf numFmtId="0" fontId="1" fillId="0" borderId="12" xfId="0" applyFont="1" applyBorder="1" applyAlignment="1">
      <alignment horizontal="left" vertical="center"/>
    </xf>
    <xf numFmtId="0" fontId="1" fillId="0" borderId="24" xfId="0" applyFont="1" applyBorder="1" applyAlignment="1">
      <alignment horizontal="justify" vertical="top"/>
    </xf>
    <xf numFmtId="0" fontId="1" fillId="0" borderId="24" xfId="0" applyFont="1" applyBorder="1" applyAlignment="1">
      <alignment horizontal="justify" vertical="top" wrapText="1"/>
    </xf>
    <xf numFmtId="0" fontId="6" fillId="0" borderId="24" xfId="0" applyFont="1" applyBorder="1" applyAlignment="1">
      <alignment vertical="center"/>
    </xf>
    <xf numFmtId="3" fontId="6" fillId="0" borderId="24" xfId="0" applyNumberFormat="1" applyFont="1" applyBorder="1" applyAlignment="1">
      <alignment horizontal="center" vertical="center"/>
    </xf>
    <xf numFmtId="0" fontId="3" fillId="0" borderId="21" xfId="0" applyFont="1" applyBorder="1" applyAlignment="1">
      <alignment horizontal="justify" vertical="center"/>
    </xf>
    <xf numFmtId="0" fontId="3" fillId="0" borderId="6" xfId="0" applyFont="1" applyBorder="1" applyAlignment="1">
      <alignment horizontal="justify" vertical="center"/>
    </xf>
    <xf numFmtId="0" fontId="6" fillId="0" borderId="1" xfId="0" applyFont="1" applyBorder="1" applyAlignment="1">
      <alignment vertical="center"/>
    </xf>
    <xf numFmtId="166" fontId="6" fillId="0" borderId="1" xfId="1" applyFont="1" applyBorder="1" applyAlignment="1" applyProtection="1">
      <alignment vertical="center"/>
    </xf>
    <xf numFmtId="166" fontId="16" fillId="0" borderId="7" xfId="1" applyFont="1" applyBorder="1" applyAlignment="1" applyProtection="1">
      <alignment horizontal="center" vertical="center"/>
    </xf>
    <xf numFmtId="0" fontId="14" fillId="0" borderId="22" xfId="0" applyFont="1" applyBorder="1"/>
    <xf numFmtId="166" fontId="7" fillId="0" borderId="7" xfId="1" applyFont="1" applyBorder="1" applyAlignment="1" applyProtection="1">
      <alignment horizontal="center"/>
    </xf>
    <xf numFmtId="0" fontId="1" fillId="0" borderId="3" xfId="0" applyFont="1" applyBorder="1" applyAlignment="1">
      <alignment horizontal="left" vertical="top" wrapText="1"/>
    </xf>
    <xf numFmtId="0" fontId="6" fillId="0" borderId="8" xfId="0" applyFont="1" applyBorder="1" applyAlignment="1">
      <alignment horizontal="center" vertical="center"/>
    </xf>
    <xf numFmtId="166" fontId="6" fillId="0" borderId="17" xfId="1" applyFont="1" applyBorder="1" applyAlignment="1" applyProtection="1">
      <alignment horizontal="center" vertical="center"/>
    </xf>
    <xf numFmtId="0" fontId="1" fillId="0" borderId="6" xfId="0" applyFont="1" applyBorder="1" applyAlignment="1">
      <alignment horizontal="justify" vertical="top" readingOrder="1"/>
    </xf>
    <xf numFmtId="0" fontId="6" fillId="0" borderId="13" xfId="0" applyFont="1" applyBorder="1" applyAlignment="1">
      <alignment horizontal="center" vertical="center"/>
    </xf>
    <xf numFmtId="2" fontId="3" fillId="0" borderId="24" xfId="0" applyNumberFormat="1" applyFont="1" applyBorder="1" applyAlignment="1">
      <alignment horizontal="center" vertical="top"/>
    </xf>
    <xf numFmtId="0" fontId="1" fillId="0" borderId="7" xfId="0" applyFont="1" applyBorder="1" applyAlignment="1">
      <alignment horizontal="justify" vertical="top" wrapText="1" readingOrder="1"/>
    </xf>
    <xf numFmtId="0" fontId="3" fillId="0" borderId="7" xfId="0" applyFont="1" applyBorder="1" applyAlignment="1">
      <alignment horizontal="justify" vertical="center" wrapText="1" readingOrder="1"/>
    </xf>
    <xf numFmtId="0" fontId="6" fillId="0" borderId="25" xfId="0" applyFont="1" applyBorder="1" applyAlignment="1">
      <alignment horizontal="center" vertical="center"/>
    </xf>
    <xf numFmtId="0" fontId="28" fillId="0" borderId="7" xfId="0" applyFont="1" applyBorder="1" applyAlignment="1">
      <alignment vertical="center" wrapText="1" readingOrder="1"/>
    </xf>
    <xf numFmtId="0" fontId="28" fillId="0" borderId="3" xfId="0" applyFont="1" applyBorder="1" applyAlignment="1">
      <alignment horizontal="justify" vertical="center" wrapText="1" readingOrder="1"/>
    </xf>
    <xf numFmtId="0" fontId="3" fillId="0" borderId="25" xfId="0" applyFont="1" applyBorder="1" applyAlignment="1">
      <alignment horizontal="center" vertical="top"/>
    </xf>
    <xf numFmtId="0" fontId="16" fillId="0" borderId="9" xfId="0" applyFont="1" applyBorder="1" applyAlignment="1">
      <alignment horizontal="center" vertical="center" wrapText="1"/>
    </xf>
    <xf numFmtId="0" fontId="4" fillId="0" borderId="0" xfId="10" applyFont="1"/>
    <xf numFmtId="0" fontId="14" fillId="2" borderId="0" xfId="0" applyFont="1" applyFill="1"/>
    <xf numFmtId="0" fontId="14" fillId="0" borderId="12" xfId="0" applyFont="1" applyBorder="1" applyAlignment="1">
      <alignment vertical="center"/>
    </xf>
    <xf numFmtId="0" fontId="14" fillId="0" borderId="12" xfId="10" applyFont="1" applyBorder="1" applyAlignment="1">
      <alignment horizontal="left" vertical="center"/>
    </xf>
    <xf numFmtId="0" fontId="14" fillId="0" borderId="12" xfId="10" applyFont="1" applyBorder="1" applyAlignment="1">
      <alignment horizontal="center" vertical="center"/>
    </xf>
    <xf numFmtId="0" fontId="7" fillId="0" borderId="16" xfId="0" applyFont="1" applyBorder="1" applyAlignment="1">
      <alignment horizontal="center" vertical="center" wrapText="1"/>
    </xf>
    <xf numFmtId="49" fontId="3" fillId="0" borderId="7" xfId="10" applyNumberFormat="1" applyFont="1" applyBorder="1" applyAlignment="1">
      <alignment horizontal="center" vertical="top"/>
    </xf>
    <xf numFmtId="0" fontId="3" fillId="0" borderId="7" xfId="10" applyFont="1" applyBorder="1" applyAlignment="1">
      <alignment horizontal="justify" vertical="top" wrapText="1"/>
    </xf>
    <xf numFmtId="0" fontId="6" fillId="0" borderId="7" xfId="10" applyFont="1" applyBorder="1" applyAlignment="1">
      <alignment horizontal="center" vertical="center"/>
    </xf>
    <xf numFmtId="0" fontId="3" fillId="0" borderId="3" xfId="10" applyFont="1" applyBorder="1" applyAlignment="1">
      <alignment horizontal="center" vertical="top"/>
    </xf>
    <xf numFmtId="0" fontId="6" fillId="2" borderId="3" xfId="10" applyFont="1" applyFill="1" applyBorder="1" applyAlignment="1">
      <alignment horizontal="center" vertical="center"/>
    </xf>
    <xf numFmtId="0" fontId="3" fillId="0" borderId="2" xfId="10" applyFont="1" applyBorder="1" applyAlignment="1">
      <alignment horizontal="center" vertical="top"/>
    </xf>
    <xf numFmtId="0" fontId="3" fillId="0" borderId="24" xfId="10" applyFont="1" applyBorder="1" applyAlignment="1">
      <alignment horizontal="justify" vertical="top" wrapText="1"/>
    </xf>
    <xf numFmtId="0" fontId="6" fillId="2" borderId="24" xfId="10" applyFont="1" applyFill="1" applyBorder="1" applyAlignment="1">
      <alignment horizontal="center" vertical="center"/>
    </xf>
    <xf numFmtId="166" fontId="6" fillId="2" borderId="24" xfId="1" applyFont="1" applyFill="1" applyBorder="1" applyAlignment="1" applyProtection="1">
      <alignment horizontal="center" vertical="center"/>
    </xf>
    <xf numFmtId="0" fontId="3" fillId="0" borderId="1" xfId="10" applyFont="1" applyBorder="1" applyAlignment="1">
      <alignment horizontal="center" vertical="top"/>
    </xf>
    <xf numFmtId="0" fontId="1" fillId="0" borderId="15" xfId="10" applyFont="1" applyBorder="1" applyAlignment="1">
      <alignment horizontal="justify" vertical="center" wrapText="1"/>
    </xf>
    <xf numFmtId="0" fontId="6" fillId="0" borderId="15" xfId="10" applyFont="1" applyBorder="1" applyAlignment="1">
      <alignment horizontal="center" vertical="center"/>
    </xf>
    <xf numFmtId="0" fontId="1" fillId="0" borderId="3" xfId="10" applyFont="1" applyBorder="1" applyAlignment="1">
      <alignment horizontal="justify" vertical="center" wrapText="1"/>
    </xf>
    <xf numFmtId="0" fontId="6" fillId="0" borderId="3" xfId="10" applyFont="1" applyBorder="1" applyAlignment="1">
      <alignment horizontal="center" vertical="center"/>
    </xf>
    <xf numFmtId="0" fontId="16" fillId="0" borderId="3" xfId="10" applyFont="1" applyBorder="1" applyAlignment="1">
      <alignment horizontal="center" vertical="center" wrapText="1"/>
    </xf>
    <xf numFmtId="0" fontId="16" fillId="0" borderId="3" xfId="10" applyFont="1" applyBorder="1"/>
    <xf numFmtId="3" fontId="16" fillId="0" borderId="3" xfId="10" applyNumberFormat="1" applyFont="1" applyBorder="1"/>
    <xf numFmtId="166" fontId="16" fillId="0" borderId="3" xfId="1" applyFont="1" applyBorder="1" applyAlignment="1" applyProtection="1">
      <alignment horizontal="center" vertical="center"/>
    </xf>
    <xf numFmtId="0" fontId="3" fillId="0" borderId="7" xfId="10" applyFont="1" applyBorder="1" applyAlignment="1">
      <alignment horizontal="center" vertical="top"/>
    </xf>
    <xf numFmtId="0" fontId="16" fillId="0" borderId="7" xfId="10" applyFont="1" applyBorder="1" applyAlignment="1">
      <alignment horizontal="center" vertical="center"/>
    </xf>
    <xf numFmtId="0" fontId="16" fillId="0" borderId="7" xfId="10" applyFont="1" applyBorder="1"/>
    <xf numFmtId="3" fontId="16" fillId="0" borderId="7" xfId="10" applyNumberFormat="1" applyFont="1" applyBorder="1"/>
    <xf numFmtId="0" fontId="3" fillId="0" borderId="7" xfId="10" applyFont="1" applyBorder="1" applyAlignment="1">
      <alignment horizontal="center"/>
    </xf>
    <xf numFmtId="0" fontId="7" fillId="0" borderId="16" xfId="10" applyFont="1" applyBorder="1" applyAlignment="1">
      <alignment horizontal="center" vertical="top" wrapText="1"/>
    </xf>
    <xf numFmtId="3" fontId="6" fillId="0" borderId="7" xfId="10" applyNumberFormat="1" applyFont="1" applyBorder="1"/>
    <xf numFmtId="166" fontId="7" fillId="0" borderId="3" xfId="1" applyFont="1" applyBorder="1" applyAlignment="1" applyProtection="1">
      <alignment horizontal="center"/>
    </xf>
    <xf numFmtId="0" fontId="1" fillId="0" borderId="24" xfId="10" applyFont="1" applyBorder="1" applyAlignment="1">
      <alignment horizontal="justify" vertical="center" wrapText="1"/>
    </xf>
    <xf numFmtId="0" fontId="6" fillId="0" borderId="24" xfId="10" applyFont="1" applyBorder="1" applyAlignment="1">
      <alignment horizontal="center" vertical="center"/>
    </xf>
    <xf numFmtId="0" fontId="3" fillId="0" borderId="1" xfId="10" applyFont="1" applyBorder="1" applyAlignment="1">
      <alignment horizontal="center" vertical="top" wrapText="1"/>
    </xf>
    <xf numFmtId="0" fontId="1" fillId="2" borderId="24" xfId="10" applyFont="1" applyFill="1" applyBorder="1" applyAlignment="1">
      <alignment horizontal="justify" vertical="top" wrapText="1"/>
    </xf>
    <xf numFmtId="0" fontId="1" fillId="0" borderId="5" xfId="10" applyFont="1" applyBorder="1" applyAlignment="1">
      <alignment horizontal="justify" vertical="center" wrapText="1"/>
    </xf>
    <xf numFmtId="0" fontId="6" fillId="0" borderId="5" xfId="10" applyFont="1" applyBorder="1" applyAlignment="1">
      <alignment horizontal="center" vertical="center"/>
    </xf>
    <xf numFmtId="0" fontId="16" fillId="0" borderId="7" xfId="10" applyFont="1" applyBorder="1" applyAlignment="1">
      <alignment horizontal="center" vertical="top" wrapText="1"/>
    </xf>
    <xf numFmtId="0" fontId="7" fillId="0" borderId="7" xfId="10" applyFont="1" applyBorder="1"/>
    <xf numFmtId="166" fontId="7" fillId="0" borderId="7" xfId="1" applyFont="1" applyBorder="1" applyProtection="1"/>
    <xf numFmtId="0" fontId="16" fillId="0" borderId="7" xfId="10" applyFont="1" applyBorder="1" applyAlignment="1">
      <alignment horizontal="center"/>
    </xf>
    <xf numFmtId="0" fontId="6" fillId="0" borderId="16" xfId="10" applyFont="1" applyBorder="1" applyAlignment="1">
      <alignment horizontal="center" vertical="top" wrapText="1"/>
    </xf>
    <xf numFmtId="0" fontId="3" fillId="0" borderId="24" xfId="10" applyFont="1" applyBorder="1" applyAlignment="1">
      <alignment vertical="top" wrapText="1"/>
    </xf>
    <xf numFmtId="0" fontId="3" fillId="0" borderId="7" xfId="10" applyFont="1" applyBorder="1" applyAlignment="1">
      <alignment vertical="top" wrapText="1"/>
    </xf>
    <xf numFmtId="0" fontId="6" fillId="0" borderId="9" xfId="10" applyFont="1" applyBorder="1" applyAlignment="1">
      <alignment horizontal="center"/>
    </xf>
    <xf numFmtId="166" fontId="6" fillId="0" borderId="9" xfId="1" applyFont="1" applyBorder="1" applyAlignment="1" applyProtection="1">
      <alignment horizontal="center"/>
    </xf>
    <xf numFmtId="166" fontId="6" fillId="0" borderId="1" xfId="1" applyFont="1" applyBorder="1" applyAlignment="1" applyProtection="1">
      <alignment horizontal="center"/>
    </xf>
    <xf numFmtId="0" fontId="15" fillId="0" borderId="1" xfId="10" applyFont="1" applyBorder="1" applyAlignment="1">
      <alignment horizontal="justify" vertical="center" wrapText="1"/>
    </xf>
    <xf numFmtId="0" fontId="16" fillId="0" borderId="9" xfId="10" applyFont="1" applyBorder="1" applyAlignment="1">
      <alignment horizontal="center"/>
    </xf>
    <xf numFmtId="166" fontId="16" fillId="0" borderId="9" xfId="1" applyFont="1" applyBorder="1" applyAlignment="1" applyProtection="1">
      <alignment horizontal="center"/>
    </xf>
    <xf numFmtId="166" fontId="16" fillId="0" borderId="3" xfId="1" applyFont="1" applyBorder="1" applyAlignment="1" applyProtection="1">
      <alignment horizontal="center"/>
    </xf>
    <xf numFmtId="166" fontId="16" fillId="0" borderId="7" xfId="1" applyFont="1" applyBorder="1" applyProtection="1"/>
    <xf numFmtId="0" fontId="6" fillId="0" borderId="12" xfId="10" applyFont="1" applyBorder="1" applyAlignment="1">
      <alignment horizontal="left" vertical="center"/>
    </xf>
    <xf numFmtId="0" fontId="6" fillId="0" borderId="12" xfId="10" applyFont="1" applyBorder="1" applyAlignment="1">
      <alignment horizontal="center" vertical="center"/>
    </xf>
    <xf numFmtId="0" fontId="6" fillId="0" borderId="0" xfId="10" applyFont="1" applyAlignment="1">
      <alignment vertical="center"/>
    </xf>
    <xf numFmtId="166" fontId="6" fillId="0" borderId="7" xfId="1" applyFont="1" applyBorder="1" applyProtection="1"/>
    <xf numFmtId="0" fontId="6" fillId="0" borderId="36" xfId="10" applyFont="1" applyBorder="1" applyAlignment="1">
      <alignment horizontal="center"/>
    </xf>
    <xf numFmtId="166" fontId="6" fillId="0" borderId="36" xfId="1" applyFont="1" applyBorder="1" applyAlignment="1" applyProtection="1">
      <alignment horizontal="center"/>
    </xf>
    <xf numFmtId="166" fontId="6" fillId="0" borderId="24" xfId="1" applyFont="1" applyBorder="1" applyAlignment="1" applyProtection="1">
      <alignment horizontal="center"/>
    </xf>
    <xf numFmtId="166" fontId="6" fillId="0" borderId="15" xfId="1" applyFont="1" applyFill="1" applyBorder="1" applyAlignment="1" applyProtection="1">
      <alignment horizontal="center"/>
    </xf>
    <xf numFmtId="0" fontId="6" fillId="0" borderId="3" xfId="10" applyFont="1" applyBorder="1" applyAlignment="1">
      <alignment horizontal="center"/>
    </xf>
    <xf numFmtId="166" fontId="6" fillId="0" borderId="3" xfId="1" applyFont="1" applyFill="1" applyBorder="1" applyAlignment="1" applyProtection="1">
      <alignment horizontal="center"/>
    </xf>
    <xf numFmtId="0" fontId="6" fillId="0" borderId="23" xfId="10" applyFont="1" applyBorder="1"/>
    <xf numFmtId="0" fontId="6" fillId="0" borderId="36" xfId="10" applyFont="1" applyBorder="1"/>
    <xf numFmtId="166" fontId="6" fillId="0" borderId="36" xfId="1" applyFont="1" applyFill="1" applyBorder="1" applyProtection="1"/>
    <xf numFmtId="166" fontId="6" fillId="0" borderId="24" xfId="1" applyFont="1" applyFill="1" applyBorder="1" applyAlignment="1" applyProtection="1">
      <alignment horizontal="center"/>
    </xf>
    <xf numFmtId="2" fontId="3" fillId="0" borderId="7" xfId="10" applyNumberFormat="1" applyFont="1" applyBorder="1" applyAlignment="1">
      <alignment horizontal="center" vertical="top"/>
    </xf>
    <xf numFmtId="0" fontId="6" fillId="0" borderId="7" xfId="10" applyFont="1" applyBorder="1" applyAlignment="1">
      <alignment horizontal="center"/>
    </xf>
    <xf numFmtId="166" fontId="6" fillId="0" borderId="7" xfId="1" applyFont="1" applyFill="1" applyBorder="1" applyAlignment="1" applyProtection="1">
      <alignment horizontal="center"/>
    </xf>
    <xf numFmtId="0" fontId="16" fillId="0" borderId="7" xfId="10" applyFont="1" applyBorder="1" applyAlignment="1">
      <alignment horizontal="center" vertical="center" wrapText="1"/>
    </xf>
    <xf numFmtId="0" fontId="6" fillId="0" borderId="7" xfId="10" applyFont="1" applyBorder="1"/>
    <xf numFmtId="166" fontId="6" fillId="0" borderId="7" xfId="1" applyFont="1" applyBorder="1" applyAlignment="1" applyProtection="1">
      <alignment horizontal="center"/>
    </xf>
    <xf numFmtId="166" fontId="16" fillId="0" borderId="7" xfId="1" applyFont="1" applyBorder="1" applyAlignment="1" applyProtection="1">
      <alignment horizontal="center"/>
    </xf>
    <xf numFmtId="3" fontId="7" fillId="0" borderId="7" xfId="10" applyNumberFormat="1" applyFont="1" applyBorder="1"/>
    <xf numFmtId="3" fontId="7" fillId="0" borderId="3" xfId="10" applyNumberFormat="1" applyFont="1" applyBorder="1" applyAlignment="1">
      <alignment horizontal="center"/>
    </xf>
    <xf numFmtId="0" fontId="6" fillId="0" borderId="1" xfId="10" applyFont="1" applyBorder="1" applyAlignment="1">
      <alignment horizontal="center" vertical="center"/>
    </xf>
    <xf numFmtId="166" fontId="6" fillId="0" borderId="24" xfId="1" applyFont="1" applyFill="1" applyBorder="1" applyAlignment="1" applyProtection="1">
      <alignment horizontal="center" vertical="center"/>
    </xf>
    <xf numFmtId="0" fontId="3" fillId="0" borderId="1" xfId="10" applyFont="1" applyBorder="1" applyAlignment="1">
      <alignment vertical="top" wrapText="1"/>
    </xf>
    <xf numFmtId="0" fontId="6" fillId="0" borderId="14" xfId="10" applyFont="1" applyBorder="1" applyAlignment="1">
      <alignment horizontal="center" vertical="top" wrapText="1"/>
    </xf>
    <xf numFmtId="3" fontId="6" fillId="0" borderId="1" xfId="10" applyNumberFormat="1" applyFont="1" applyBorder="1" applyAlignment="1">
      <alignment horizontal="center"/>
    </xf>
    <xf numFmtId="0" fontId="6" fillId="0" borderId="1" xfId="10" applyFont="1" applyBorder="1" applyAlignment="1">
      <alignment horizontal="center" vertical="top" wrapText="1"/>
    </xf>
    <xf numFmtId="0" fontId="3" fillId="0" borderId="1" xfId="10" applyFont="1" applyBorder="1" applyAlignment="1">
      <alignment horizontal="center"/>
    </xf>
    <xf numFmtId="0" fontId="3" fillId="0" borderId="1" xfId="10" applyFont="1" applyBorder="1" applyAlignment="1">
      <alignment wrapText="1"/>
    </xf>
    <xf numFmtId="3" fontId="6" fillId="0" borderId="9" xfId="10" applyNumberFormat="1" applyFont="1" applyBorder="1" applyAlignment="1">
      <alignment horizontal="center"/>
    </xf>
    <xf numFmtId="3" fontId="7" fillId="0" borderId="7" xfId="10" applyNumberFormat="1" applyFont="1" applyBorder="1" applyAlignment="1">
      <alignment horizontal="center"/>
    </xf>
    <xf numFmtId="0" fontId="7" fillId="0" borderId="12" xfId="10" applyFont="1" applyBorder="1" applyAlignment="1">
      <alignment horizontal="left" vertical="center"/>
    </xf>
    <xf numFmtId="0" fontId="7" fillId="0" borderId="12" xfId="10" applyFont="1" applyBorder="1" applyAlignment="1">
      <alignment horizontal="center" vertical="center"/>
    </xf>
    <xf numFmtId="0" fontId="7" fillId="0" borderId="0" xfId="10" applyFont="1" applyAlignment="1">
      <alignment vertical="center"/>
    </xf>
    <xf numFmtId="0" fontId="3" fillId="0" borderId="7" xfId="10" applyFont="1" applyBorder="1" applyAlignment="1">
      <alignment horizontal="center" vertical="center"/>
    </xf>
    <xf numFmtId="0" fontId="7" fillId="0" borderId="29" xfId="10" applyFont="1" applyBorder="1" applyAlignment="1">
      <alignment vertical="center"/>
    </xf>
    <xf numFmtId="0" fontId="7" fillId="0" borderId="16" xfId="10" applyFont="1" applyBorder="1" applyAlignment="1">
      <alignment vertical="center"/>
    </xf>
    <xf numFmtId="3" fontId="7" fillId="0" borderId="16" xfId="10" applyNumberFormat="1" applyFont="1" applyBorder="1" applyAlignment="1">
      <alignment vertical="center"/>
    </xf>
    <xf numFmtId="166" fontId="7" fillId="0" borderId="7" xfId="1" applyFont="1" applyBorder="1" applyAlignment="1" applyProtection="1">
      <alignment horizontal="center" vertical="center"/>
    </xf>
    <xf numFmtId="0" fontId="3" fillId="0" borderId="2" xfId="10" applyFont="1" applyBorder="1" applyAlignment="1">
      <alignment horizontal="justify" vertical="top" wrapText="1"/>
    </xf>
    <xf numFmtId="0" fontId="6" fillId="0" borderId="2" xfId="10" applyFont="1" applyBorder="1" applyAlignment="1">
      <alignment horizontal="center" vertical="top" wrapText="1"/>
    </xf>
    <xf numFmtId="3" fontId="6" fillId="0" borderId="2" xfId="10" applyNumberFormat="1" applyFont="1" applyBorder="1" applyAlignment="1">
      <alignment horizontal="center"/>
    </xf>
    <xf numFmtId="0" fontId="6" fillId="0" borderId="5" xfId="10" applyFont="1" applyBorder="1" applyAlignment="1">
      <alignment horizontal="center" vertical="top" wrapText="1"/>
    </xf>
    <xf numFmtId="3" fontId="6" fillId="0" borderId="5" xfId="10" applyNumberFormat="1" applyFont="1" applyBorder="1" applyAlignment="1">
      <alignment horizontal="center"/>
    </xf>
    <xf numFmtId="0" fontId="1" fillId="0" borderId="5" xfId="10" applyFont="1" applyBorder="1" applyAlignment="1">
      <alignment horizontal="justify" vertical="top" wrapText="1"/>
    </xf>
    <xf numFmtId="0" fontId="6" fillId="0" borderId="2" xfId="10" applyFont="1" applyBorder="1" applyAlignment="1">
      <alignment horizontal="center"/>
    </xf>
    <xf numFmtId="3" fontId="6" fillId="0" borderId="7" xfId="10" applyNumberFormat="1" applyFont="1" applyBorder="1" applyAlignment="1">
      <alignment horizontal="center"/>
    </xf>
    <xf numFmtId="0" fontId="13" fillId="0" borderId="7" xfId="10" applyFont="1" applyBorder="1"/>
    <xf numFmtId="3" fontId="13" fillId="0" borderId="7" xfId="10" applyNumberFormat="1" applyFont="1" applyBorder="1" applyAlignment="1">
      <alignment horizontal="center"/>
    </xf>
    <xf numFmtId="0" fontId="1" fillId="0" borderId="24" xfId="10" applyFont="1" applyBorder="1" applyAlignment="1">
      <alignment horizontal="left" vertical="top" wrapText="1"/>
    </xf>
    <xf numFmtId="0" fontId="1" fillId="0" borderId="3" xfId="10" applyFont="1" applyBorder="1" applyAlignment="1">
      <alignment horizontal="justify" vertical="top" wrapText="1"/>
    </xf>
    <xf numFmtId="0" fontId="3" fillId="0" borderId="5" xfId="10" applyFont="1" applyBorder="1" applyAlignment="1">
      <alignment vertical="top" wrapText="1"/>
    </xf>
    <xf numFmtId="0" fontId="6" fillId="0" borderId="24" xfId="10" applyFont="1" applyBorder="1" applyAlignment="1">
      <alignment horizontal="center" vertical="center" wrapText="1"/>
    </xf>
    <xf numFmtId="0" fontId="6" fillId="0" borderId="5" xfId="10" applyFont="1" applyBorder="1" applyAlignment="1">
      <alignment horizontal="center" vertical="center" wrapText="1"/>
    </xf>
    <xf numFmtId="0" fontId="6" fillId="0" borderId="3" xfId="10" applyFont="1" applyBorder="1" applyAlignment="1">
      <alignment horizontal="center" vertical="center" wrapText="1"/>
    </xf>
    <xf numFmtId="0" fontId="6" fillId="0" borderId="7" xfId="10" applyFont="1" applyBorder="1" applyAlignment="1">
      <alignment horizontal="center" vertical="center" wrapText="1"/>
    </xf>
    <xf numFmtId="0" fontId="6" fillId="0" borderId="1" xfId="10" applyFont="1" applyBorder="1" applyAlignment="1">
      <alignment horizontal="center"/>
    </xf>
    <xf numFmtId="0" fontId="3" fillId="0" borderId="1" xfId="10" applyFont="1" applyBorder="1" applyAlignment="1">
      <alignment horizontal="justify" vertical="top" wrapText="1"/>
    </xf>
    <xf numFmtId="0" fontId="6" fillId="0" borderId="24" xfId="10" applyFont="1" applyBorder="1" applyAlignment="1">
      <alignment horizontal="center"/>
    </xf>
    <xf numFmtId="3" fontId="6" fillId="0" borderId="24" xfId="10" applyNumberFormat="1" applyFont="1" applyBorder="1" applyAlignment="1">
      <alignment horizontal="center"/>
    </xf>
    <xf numFmtId="0" fontId="7" fillId="0" borderId="7" xfId="10" applyFont="1" applyBorder="1" applyAlignment="1">
      <alignment vertical="center"/>
    </xf>
    <xf numFmtId="3" fontId="7" fillId="0" borderId="7" xfId="10" applyNumberFormat="1" applyFont="1" applyBorder="1" applyAlignment="1">
      <alignment vertical="center"/>
    </xf>
    <xf numFmtId="3" fontId="7" fillId="0" borderId="7" xfId="10" applyNumberFormat="1" applyFont="1" applyBorder="1" applyAlignment="1">
      <alignment horizontal="center" vertical="center"/>
    </xf>
    <xf numFmtId="0" fontId="1" fillId="0" borderId="1" xfId="10" applyFont="1" applyBorder="1" applyAlignment="1">
      <alignment horizontal="justify" vertical="top" wrapText="1"/>
    </xf>
    <xf numFmtId="0" fontId="1" fillId="0" borderId="5" xfId="10" applyFont="1" applyBorder="1" applyAlignment="1">
      <alignment vertical="top" wrapText="1"/>
    </xf>
    <xf numFmtId="0" fontId="1" fillId="0" borderId="1" xfId="10" applyFont="1" applyBorder="1" applyAlignment="1">
      <alignment horizontal="justify" vertical="center" wrapText="1"/>
    </xf>
    <xf numFmtId="0" fontId="1" fillId="0" borderId="25" xfId="10" applyFont="1" applyBorder="1" applyAlignment="1">
      <alignment horizontal="justify" vertical="top" wrapText="1"/>
    </xf>
    <xf numFmtId="0" fontId="6" fillId="0" borderId="4" xfId="10" applyFont="1" applyBorder="1" applyAlignment="1">
      <alignment horizontal="center" vertical="center"/>
    </xf>
    <xf numFmtId="0" fontId="6" fillId="0" borderId="25" xfId="10" applyFont="1" applyBorder="1" applyAlignment="1">
      <alignment horizontal="center" vertical="center"/>
    </xf>
    <xf numFmtId="166" fontId="6" fillId="0" borderId="25" xfId="1" applyFont="1" applyBorder="1" applyAlignment="1" applyProtection="1">
      <alignment horizontal="center" vertical="center"/>
    </xf>
    <xf numFmtId="0" fontId="1" fillId="0" borderId="14" xfId="10" applyFont="1" applyBorder="1" applyAlignment="1">
      <alignment horizontal="justify" vertical="top" wrapText="1"/>
    </xf>
    <xf numFmtId="0" fontId="6" fillId="0" borderId="14" xfId="10" applyFont="1" applyBorder="1" applyAlignment="1">
      <alignment horizontal="center" vertical="center"/>
    </xf>
    <xf numFmtId="166" fontId="6" fillId="0" borderId="14" xfId="1" applyFont="1" applyBorder="1" applyAlignment="1" applyProtection="1">
      <alignment horizontal="center" vertical="center"/>
    </xf>
    <xf numFmtId="0" fontId="1" fillId="0" borderId="14" xfId="10" applyFont="1" applyBorder="1" applyAlignment="1">
      <alignment horizontal="left" wrapText="1"/>
    </xf>
    <xf numFmtId="0" fontId="1" fillId="0" borderId="14" xfId="10" applyFont="1" applyBorder="1" applyAlignment="1">
      <alignment horizontal="justify" vertical="center" wrapText="1"/>
    </xf>
    <xf numFmtId="0" fontId="1" fillId="0" borderId="28" xfId="10" applyFont="1" applyBorder="1" applyAlignment="1">
      <alignment horizontal="justify" vertical="top" wrapText="1"/>
    </xf>
    <xf numFmtId="0" fontId="6" fillId="0" borderId="28" xfId="10" applyFont="1" applyBorder="1" applyAlignment="1">
      <alignment horizontal="center" vertical="center"/>
    </xf>
    <xf numFmtId="166" fontId="6" fillId="0" borderId="28" xfId="1" applyFont="1" applyBorder="1" applyAlignment="1" applyProtection="1">
      <alignment horizontal="center" vertical="center"/>
    </xf>
    <xf numFmtId="0" fontId="3" fillId="0" borderId="2" xfId="10" applyFont="1" applyBorder="1" applyAlignment="1">
      <alignment horizontal="left" vertical="top" wrapText="1"/>
    </xf>
    <xf numFmtId="0" fontId="6" fillId="0" borderId="2" xfId="10" applyFont="1" applyBorder="1" applyAlignment="1">
      <alignment horizontal="center" vertical="center"/>
    </xf>
    <xf numFmtId="0" fontId="3" fillId="0" borderId="2" xfId="10" applyFont="1" applyBorder="1" applyAlignment="1">
      <alignment vertical="top" wrapText="1"/>
    </xf>
    <xf numFmtId="0" fontId="7" fillId="0" borderId="2" xfId="10" applyFont="1" applyBorder="1" applyAlignment="1">
      <alignment horizontal="center"/>
    </xf>
    <xf numFmtId="3" fontId="7" fillId="0" borderId="2" xfId="10" applyNumberFormat="1" applyFont="1" applyBorder="1" applyAlignment="1">
      <alignment horizontal="center"/>
    </xf>
    <xf numFmtId="0" fontId="3" fillId="0" borderId="1" xfId="10" applyFont="1" applyBorder="1" applyAlignment="1">
      <alignment vertical="top"/>
    </xf>
    <xf numFmtId="0" fontId="8" fillId="0" borderId="0" xfId="10" applyFont="1"/>
    <xf numFmtId="0" fontId="3" fillId="0" borderId="3" xfId="10" applyFont="1" applyBorder="1" applyAlignment="1">
      <alignment vertical="top"/>
    </xf>
    <xf numFmtId="3" fontId="6" fillId="0" borderId="3" xfId="10" applyNumberFormat="1" applyFont="1" applyBorder="1" applyAlignment="1">
      <alignment horizontal="center"/>
    </xf>
    <xf numFmtId="0" fontId="3" fillId="0" borderId="7" xfId="10" applyFont="1" applyBorder="1" applyAlignment="1">
      <alignment vertical="top"/>
    </xf>
    <xf numFmtId="0" fontId="6" fillId="0" borderId="7" xfId="10" applyFont="1" applyBorder="1" applyAlignment="1">
      <alignment vertical="center"/>
    </xf>
    <xf numFmtId="3" fontId="6" fillId="0" borderId="7" xfId="10" applyNumberFormat="1" applyFont="1" applyBorder="1" applyAlignment="1">
      <alignment vertical="center"/>
    </xf>
    <xf numFmtId="0" fontId="6" fillId="0" borderId="29" xfId="10" applyFont="1" applyBorder="1" applyAlignment="1">
      <alignment vertical="center"/>
    </xf>
    <xf numFmtId="0" fontId="6" fillId="0" borderId="16" xfId="10" applyFont="1" applyBorder="1" applyAlignment="1">
      <alignment vertical="center"/>
    </xf>
    <xf numFmtId="3" fontId="6" fillId="0" borderId="16" xfId="10" applyNumberFormat="1" applyFont="1" applyBorder="1" applyAlignment="1">
      <alignment vertical="center"/>
    </xf>
    <xf numFmtId="0" fontId="3" fillId="0" borderId="11" xfId="10" applyFont="1" applyBorder="1" applyAlignment="1">
      <alignment horizontal="left" vertical="center"/>
    </xf>
    <xf numFmtId="0" fontId="6" fillId="0" borderId="17" xfId="10" applyFont="1" applyBorder="1" applyAlignment="1">
      <alignment vertical="center"/>
    </xf>
    <xf numFmtId="0" fontId="6" fillId="0" borderId="11" xfId="10" applyFont="1" applyBorder="1" applyAlignment="1">
      <alignment vertical="center"/>
    </xf>
    <xf numFmtId="3" fontId="6" fillId="0" borderId="11" xfId="10" applyNumberFormat="1" applyFont="1" applyBorder="1" applyAlignment="1">
      <alignment vertical="center"/>
    </xf>
    <xf numFmtId="3" fontId="6" fillId="0" borderId="2" xfId="10" applyNumberFormat="1" applyFont="1" applyBorder="1" applyAlignment="1">
      <alignment horizontal="center" vertical="center"/>
    </xf>
    <xf numFmtId="0" fontId="3" fillId="0" borderId="2" xfId="10" applyFont="1" applyBorder="1" applyAlignment="1">
      <alignment vertical="top"/>
    </xf>
    <xf numFmtId="0" fontId="1" fillId="0" borderId="11" xfId="10" applyFont="1" applyBorder="1" applyAlignment="1">
      <alignment horizontal="justify" vertical="top" wrapText="1"/>
    </xf>
    <xf numFmtId="0" fontId="1" fillId="0" borderId="1" xfId="10" applyFont="1" applyBorder="1" applyAlignment="1">
      <alignment horizontal="left" vertical="top" wrapText="1"/>
    </xf>
    <xf numFmtId="0" fontId="6" fillId="0" borderId="1" xfId="10" applyFont="1" applyBorder="1"/>
    <xf numFmtId="3" fontId="6" fillId="0" borderId="1" xfId="10" applyNumberFormat="1" applyFont="1" applyBorder="1"/>
    <xf numFmtId="0" fontId="1" fillId="0" borderId="9" xfId="10" applyFont="1" applyBorder="1" applyAlignment="1">
      <alignment horizontal="left" vertical="top" wrapText="1"/>
    </xf>
    <xf numFmtId="0" fontId="3" fillId="0" borderId="16" xfId="10" applyFont="1" applyBorder="1" applyAlignment="1">
      <alignment horizontal="left" vertical="center"/>
    </xf>
    <xf numFmtId="3" fontId="6" fillId="0" borderId="7" xfId="10" applyNumberFormat="1" applyFont="1" applyBorder="1" applyAlignment="1">
      <alignment horizontal="center" vertical="center"/>
    </xf>
    <xf numFmtId="0" fontId="6" fillId="0" borderId="2" xfId="10" applyFont="1" applyBorder="1"/>
    <xf numFmtId="3" fontId="6" fillId="0" borderId="2" xfId="10" applyNumberFormat="1" applyFont="1" applyBorder="1"/>
    <xf numFmtId="0" fontId="3" fillId="0" borderId="3" xfId="10" applyFont="1" applyBorder="1" applyAlignment="1">
      <alignment horizontal="justify" vertical="top" wrapText="1"/>
    </xf>
    <xf numFmtId="166" fontId="6" fillId="0" borderId="3" xfId="1" applyFont="1" applyBorder="1" applyAlignment="1" applyProtection="1">
      <alignment vertical="center"/>
    </xf>
    <xf numFmtId="0" fontId="3" fillId="0" borderId="3" xfId="10" applyFont="1" applyBorder="1" applyAlignment="1">
      <alignment horizontal="center"/>
    </xf>
    <xf numFmtId="0" fontId="7" fillId="0" borderId="3" xfId="10" applyFont="1" applyBorder="1" applyAlignment="1">
      <alignment vertical="center"/>
    </xf>
    <xf numFmtId="3" fontId="7" fillId="0" borderId="3" xfId="10" applyNumberFormat="1" applyFont="1" applyBorder="1" applyAlignment="1">
      <alignment vertical="center"/>
    </xf>
    <xf numFmtId="171" fontId="6" fillId="0" borderId="1" xfId="10" applyNumberFormat="1" applyFont="1" applyBorder="1" applyAlignment="1">
      <alignment horizontal="center" vertical="center" wrapText="1"/>
    </xf>
    <xf numFmtId="0" fontId="7" fillId="0" borderId="7" xfId="10" applyFont="1" applyBorder="1" applyAlignment="1">
      <alignment horizontal="center"/>
    </xf>
    <xf numFmtId="0" fontId="16" fillId="0" borderId="7" xfId="10" applyFont="1" applyBorder="1" applyAlignment="1">
      <alignment vertical="center"/>
    </xf>
    <xf numFmtId="3" fontId="16" fillId="0" borderId="7" xfId="10" applyNumberFormat="1" applyFont="1" applyBorder="1" applyAlignment="1">
      <alignment vertical="center"/>
    </xf>
    <xf numFmtId="0" fontId="4" fillId="2" borderId="0" xfId="5" applyFill="1" applyAlignment="1">
      <alignment horizontal="left" wrapText="1" readingOrder="1"/>
    </xf>
    <xf numFmtId="0" fontId="4" fillId="2" borderId="0" xfId="5" applyFill="1"/>
    <xf numFmtId="0" fontId="4" fillId="2" borderId="0" xfId="5" applyFill="1" applyAlignment="1">
      <alignment horizontal="justify" wrapText="1" readingOrder="1"/>
    </xf>
    <xf numFmtId="0" fontId="4" fillId="2" borderId="0" xfId="5" applyFill="1" applyAlignment="1">
      <alignment wrapText="1"/>
    </xf>
    <xf numFmtId="0" fontId="1" fillId="2" borderId="0" xfId="0" applyFont="1" applyFill="1" applyAlignment="1">
      <alignment wrapText="1"/>
    </xf>
    <xf numFmtId="0" fontId="4" fillId="0" borderId="0" xfId="5" applyAlignment="1">
      <alignment horizontal="left" wrapText="1" readingOrder="1"/>
    </xf>
    <xf numFmtId="0" fontId="4" fillId="0" borderId="12" xfId="5" applyBorder="1" applyAlignment="1">
      <alignment wrapText="1"/>
    </xf>
    <xf numFmtId="0" fontId="3" fillId="0" borderId="12" xfId="5" applyFont="1" applyBorder="1" applyAlignment="1">
      <alignment horizontal="left" vertical="center" readingOrder="1"/>
    </xf>
    <xf numFmtId="0" fontId="3" fillId="0" borderId="12" xfId="5" applyFont="1" applyBorder="1" applyAlignment="1">
      <alignment vertical="center" wrapText="1" readingOrder="1"/>
    </xf>
    <xf numFmtId="0" fontId="7" fillId="0" borderId="16" xfId="5" applyFont="1" applyBorder="1" applyAlignment="1">
      <alignment horizontal="center" vertical="top" wrapText="1"/>
    </xf>
    <xf numFmtId="0" fontId="7" fillId="0" borderId="7" xfId="5" applyFont="1" applyBorder="1" applyAlignment="1">
      <alignment horizontal="center" vertical="top"/>
    </xf>
    <xf numFmtId="0" fontId="1" fillId="0" borderId="24" xfId="5" applyFont="1" applyBorder="1" applyAlignment="1">
      <alignment horizontal="justify" vertical="top" wrapText="1"/>
    </xf>
    <xf numFmtId="0" fontId="6" fillId="0" borderId="24" xfId="5" applyFont="1" applyBorder="1" applyAlignment="1">
      <alignment horizontal="center" vertical="center"/>
    </xf>
    <xf numFmtId="3" fontId="6" fillId="0" borderId="27" xfId="5" applyNumberFormat="1" applyFont="1" applyBorder="1" applyAlignment="1">
      <alignment horizontal="center" vertical="center"/>
    </xf>
    <xf numFmtId="166" fontId="6" fillId="0" borderId="27" xfId="1" applyFont="1" applyBorder="1" applyAlignment="1" applyProtection="1">
      <alignment horizontal="center" vertical="center"/>
    </xf>
    <xf numFmtId="0" fontId="3" fillId="0" borderId="3" xfId="5" applyFont="1" applyBorder="1" applyAlignment="1">
      <alignment horizontal="justify" vertical="top" wrapText="1"/>
    </xf>
    <xf numFmtId="0" fontId="6" fillId="0" borderId="1" xfId="5" applyFont="1" applyBorder="1" applyAlignment="1">
      <alignment horizontal="center" vertical="center"/>
    </xf>
    <xf numFmtId="3" fontId="6" fillId="0" borderId="14" xfId="5" applyNumberFormat="1" applyFont="1" applyBorder="1" applyAlignment="1">
      <alignment horizontal="center" vertical="center"/>
    </xf>
    <xf numFmtId="3" fontId="6" fillId="0" borderId="24" xfId="5" applyNumberFormat="1" applyFont="1" applyBorder="1" applyAlignment="1">
      <alignment horizontal="center" vertical="center"/>
    </xf>
    <xf numFmtId="0" fontId="4" fillId="0" borderId="0" xfId="5" applyAlignment="1">
      <alignment horizontal="justify" vertical="top" wrapText="1"/>
    </xf>
    <xf numFmtId="0" fontId="6" fillId="0" borderId="3" xfId="5" applyFont="1" applyBorder="1" applyAlignment="1">
      <alignment horizontal="center" vertical="center"/>
    </xf>
    <xf numFmtId="3" fontId="6" fillId="0" borderId="3" xfId="5" applyNumberFormat="1" applyFont="1" applyBorder="1" applyAlignment="1">
      <alignment horizontal="center" vertical="center"/>
    </xf>
    <xf numFmtId="0" fontId="1" fillId="0" borderId="23" xfId="5" applyFont="1" applyBorder="1" applyAlignment="1">
      <alignment horizontal="justify" vertical="top" wrapText="1"/>
    </xf>
    <xf numFmtId="0" fontId="6" fillId="0" borderId="24" xfId="5" applyFont="1" applyBorder="1" applyAlignment="1">
      <alignment horizontal="center"/>
    </xf>
    <xf numFmtId="3" fontId="6" fillId="0" borderId="27" xfId="5" applyNumberFormat="1" applyFont="1" applyBorder="1" applyAlignment="1">
      <alignment horizontal="center" wrapText="1"/>
    </xf>
    <xf numFmtId="166" fontId="6" fillId="2" borderId="24" xfId="1" applyFont="1" applyFill="1" applyBorder="1" applyAlignment="1" applyProtection="1">
      <alignment horizontal="center"/>
    </xf>
    <xf numFmtId="0" fontId="1" fillId="0" borderId="0" xfId="5" applyFont="1" applyAlignment="1">
      <alignment horizontal="justify" vertical="top" wrapText="1"/>
    </xf>
    <xf numFmtId="0" fontId="6" fillId="0" borderId="15" xfId="5" applyFont="1" applyBorder="1" applyAlignment="1">
      <alignment horizontal="center"/>
    </xf>
    <xf numFmtId="3" fontId="6" fillId="0" borderId="14" xfId="5" applyNumberFormat="1" applyFont="1" applyBorder="1" applyAlignment="1">
      <alignment horizontal="center" wrapText="1"/>
    </xf>
    <xf numFmtId="0" fontId="1" fillId="0" borderId="4" xfId="5" applyFont="1" applyBorder="1" applyAlignment="1">
      <alignment horizontal="justify" vertical="top" wrapText="1"/>
    </xf>
    <xf numFmtId="3" fontId="6" fillId="0" borderId="4" xfId="5" applyNumberFormat="1" applyFont="1" applyBorder="1" applyAlignment="1">
      <alignment horizontal="center" vertical="center" wrapText="1"/>
    </xf>
    <xf numFmtId="0" fontId="3" fillId="0" borderId="9" xfId="5" applyFont="1" applyBorder="1" applyAlignment="1">
      <alignment horizontal="center" vertical="top" wrapText="1"/>
    </xf>
    <xf numFmtId="0" fontId="4" fillId="0" borderId="3" xfId="5" applyBorder="1" applyAlignment="1">
      <alignment horizontal="justify" vertical="top" wrapText="1"/>
    </xf>
    <xf numFmtId="3" fontId="6" fillId="0" borderId="1" xfId="5" applyNumberFormat="1" applyFont="1" applyBorder="1" applyAlignment="1">
      <alignment horizontal="center" vertical="center"/>
    </xf>
    <xf numFmtId="0" fontId="3" fillId="0" borderId="7" xfId="5" applyFont="1" applyBorder="1" applyAlignment="1">
      <alignment horizontal="center" vertical="top" wrapText="1"/>
    </xf>
    <xf numFmtId="0" fontId="3" fillId="0" borderId="7" xfId="5" applyFont="1" applyBorder="1" applyAlignment="1">
      <alignment horizontal="right" vertical="center" wrapText="1"/>
    </xf>
    <xf numFmtId="3" fontId="3" fillId="0" borderId="7" xfId="5" applyNumberFormat="1" applyFont="1" applyBorder="1" applyAlignment="1">
      <alignment horizontal="left"/>
    </xf>
    <xf numFmtId="166" fontId="7" fillId="0" borderId="2" xfId="1" applyFont="1" applyBorder="1" applyAlignment="1" applyProtection="1">
      <alignment horizontal="center" vertical="center"/>
    </xf>
    <xf numFmtId="0" fontId="4" fillId="0" borderId="7" xfId="5" applyBorder="1" applyAlignment="1">
      <alignment horizontal="justify" vertical="top" wrapText="1"/>
    </xf>
    <xf numFmtId="0" fontId="6" fillId="0" borderId="7" xfId="5" applyFont="1" applyBorder="1" applyAlignment="1">
      <alignment horizontal="center" vertical="center"/>
    </xf>
    <xf numFmtId="3" fontId="6" fillId="0" borderId="7" xfId="5" applyNumberFormat="1" applyFont="1" applyBorder="1" applyAlignment="1">
      <alignment horizontal="center" vertical="center"/>
    </xf>
    <xf numFmtId="0" fontId="4" fillId="0" borderId="24" xfId="5" applyBorder="1" applyAlignment="1">
      <alignment horizontal="justify" vertical="top" wrapText="1"/>
    </xf>
    <xf numFmtId="2" fontId="3" fillId="0" borderId="3" xfId="5" applyNumberFormat="1" applyFont="1" applyBorder="1" applyAlignment="1">
      <alignment horizontal="center" vertical="top" wrapText="1"/>
    </xf>
    <xf numFmtId="3" fontId="6" fillId="0" borderId="27" xfId="5" applyNumberFormat="1" applyFont="1" applyBorder="1" applyAlignment="1">
      <alignment horizontal="center" vertical="center" wrapText="1"/>
    </xf>
    <xf numFmtId="166" fontId="6" fillId="0" borderId="27" xfId="1" applyFont="1" applyBorder="1" applyAlignment="1" applyProtection="1">
      <alignment horizontal="center" vertical="center" wrapText="1"/>
    </xf>
    <xf numFmtId="3" fontId="6" fillId="0" borderId="18" xfId="5" applyNumberFormat="1" applyFont="1" applyBorder="1" applyAlignment="1">
      <alignment horizontal="center" vertical="center" wrapText="1"/>
    </xf>
    <xf numFmtId="166" fontId="6" fillId="0" borderId="18" xfId="1" applyFont="1" applyBorder="1" applyAlignment="1" applyProtection="1">
      <alignment horizontal="center" vertical="center" wrapText="1"/>
    </xf>
    <xf numFmtId="2" fontId="3" fillId="0" borderId="7" xfId="5" applyNumberFormat="1" applyFont="1" applyBorder="1" applyAlignment="1">
      <alignment horizontal="center" vertical="top" wrapText="1"/>
    </xf>
    <xf numFmtId="3" fontId="6" fillId="0" borderId="7" xfId="5" applyNumberFormat="1" applyFont="1" applyBorder="1" applyAlignment="1">
      <alignment horizontal="center" vertical="center" wrapText="1"/>
    </xf>
    <xf numFmtId="166" fontId="6" fillId="0" borderId="7" xfId="1" applyFont="1" applyBorder="1" applyAlignment="1" applyProtection="1">
      <alignment horizontal="center" vertical="center" wrapText="1"/>
    </xf>
    <xf numFmtId="0" fontId="3" fillId="0" borderId="1" xfId="5" applyFont="1" applyBorder="1" applyAlignment="1">
      <alignment horizontal="center" vertical="center" wrapText="1"/>
    </xf>
    <xf numFmtId="0" fontId="7" fillId="0" borderId="7" xfId="5" applyFont="1" applyBorder="1" applyAlignment="1">
      <alignment horizontal="center"/>
    </xf>
    <xf numFmtId="3" fontId="7" fillId="0" borderId="7" xfId="5" applyNumberFormat="1" applyFont="1" applyBorder="1" applyAlignment="1">
      <alignment horizontal="left"/>
    </xf>
    <xf numFmtId="166" fontId="6" fillId="0" borderId="7" xfId="1" applyFont="1" applyBorder="1" applyAlignment="1" applyProtection="1">
      <alignment horizontal="left" vertical="top"/>
    </xf>
    <xf numFmtId="0" fontId="7" fillId="0" borderId="24" xfId="5" applyFont="1" applyBorder="1" applyAlignment="1">
      <alignment horizontal="center" vertical="center"/>
    </xf>
    <xf numFmtId="3" fontId="7" fillId="0" borderId="24" xfId="5" applyNumberFormat="1" applyFont="1" applyBorder="1" applyAlignment="1">
      <alignment horizontal="center" vertical="center" wrapText="1"/>
    </xf>
    <xf numFmtId="0" fontId="4" fillId="0" borderId="5" xfId="5" applyBorder="1" applyAlignment="1">
      <alignment horizontal="justify" vertical="top" wrapText="1"/>
    </xf>
    <xf numFmtId="0" fontId="6" fillId="0" borderId="5" xfId="5" applyFont="1" applyBorder="1" applyAlignment="1">
      <alignment horizontal="center" vertical="center"/>
    </xf>
    <xf numFmtId="3" fontId="6" fillId="0" borderId="5" xfId="5" applyNumberFormat="1" applyFont="1" applyBorder="1" applyAlignment="1">
      <alignment horizontal="center" vertical="center" wrapText="1"/>
    </xf>
    <xf numFmtId="166" fontId="6" fillId="0" borderId="5" xfId="1" applyFont="1" applyBorder="1" applyAlignment="1" applyProtection="1">
      <alignment horizontal="center" vertical="center" wrapText="1"/>
    </xf>
    <xf numFmtId="3" fontId="6" fillId="0" borderId="3" xfId="5" applyNumberFormat="1" applyFont="1" applyBorder="1" applyAlignment="1">
      <alignment horizontal="center" vertical="center" wrapText="1"/>
    </xf>
    <xf numFmtId="166" fontId="6" fillId="0" borderId="3" xfId="1" applyFont="1" applyBorder="1" applyAlignment="1" applyProtection="1">
      <alignment horizontal="center" vertical="center" wrapText="1"/>
    </xf>
    <xf numFmtId="3" fontId="6" fillId="0" borderId="24" xfId="5" applyNumberFormat="1" applyFont="1" applyBorder="1" applyAlignment="1">
      <alignment horizontal="center" vertical="center" wrapText="1"/>
    </xf>
    <xf numFmtId="166" fontId="6" fillId="2" borderId="24" xfId="1" applyFont="1" applyFill="1" applyBorder="1" applyAlignment="1" applyProtection="1">
      <alignment horizontal="center" vertical="center" wrapText="1"/>
    </xf>
    <xf numFmtId="0" fontId="3" fillId="0" borderId="5" xfId="5" applyFont="1" applyBorder="1" applyAlignment="1">
      <alignment horizontal="justify" vertical="top" wrapText="1"/>
    </xf>
    <xf numFmtId="0" fontId="4" fillId="0" borderId="15" xfId="5" applyBorder="1" applyAlignment="1">
      <alignment horizontal="justify" vertical="top" wrapText="1"/>
    </xf>
    <xf numFmtId="0" fontId="6" fillId="0" borderId="15" xfId="5" applyFont="1" applyBorder="1" applyAlignment="1">
      <alignment horizontal="center" vertical="center"/>
    </xf>
    <xf numFmtId="3" fontId="6" fillId="0" borderId="15" xfId="5" applyNumberFormat="1" applyFont="1" applyBorder="1" applyAlignment="1">
      <alignment horizontal="center" vertical="center" wrapText="1"/>
    </xf>
    <xf numFmtId="171" fontId="6" fillId="0" borderId="7" xfId="5" applyNumberFormat="1" applyFont="1" applyBorder="1" applyAlignment="1">
      <alignment horizontal="center" vertical="center" wrapText="1"/>
    </xf>
    <xf numFmtId="0" fontId="4" fillId="0" borderId="0" xfId="5" quotePrefix="1" applyAlignment="1">
      <alignment vertical="top" wrapText="1"/>
    </xf>
    <xf numFmtId="0" fontId="52" fillId="0" borderId="7" xfId="5" applyFont="1" applyBorder="1" applyAlignment="1">
      <alignment horizontal="justify" vertical="top" wrapText="1"/>
    </xf>
    <xf numFmtId="0" fontId="7" fillId="0" borderId="24" xfId="5" applyFont="1" applyBorder="1" applyAlignment="1">
      <alignment horizontal="center"/>
    </xf>
    <xf numFmtId="3" fontId="7" fillId="0" borderId="24" xfId="5" applyNumberFormat="1" applyFont="1" applyBorder="1" applyAlignment="1">
      <alignment horizontal="center" wrapText="1"/>
    </xf>
    <xf numFmtId="166" fontId="6" fillId="0" borderId="24" xfId="1" applyFont="1" applyBorder="1" applyAlignment="1" applyProtection="1">
      <alignment horizontal="center" wrapText="1"/>
    </xf>
    <xf numFmtId="0" fontId="54" fillId="0" borderId="5" xfId="5" applyFont="1" applyBorder="1" applyAlignment="1">
      <alignment horizontal="center" vertical="center"/>
    </xf>
    <xf numFmtId="166" fontId="6" fillId="0" borderId="15" xfId="1" applyFont="1" applyBorder="1" applyAlignment="1" applyProtection="1">
      <alignment horizontal="center" vertical="center" wrapText="1"/>
    </xf>
    <xf numFmtId="0" fontId="6" fillId="0" borderId="24" xfId="5" applyFont="1" applyBorder="1" applyAlignment="1">
      <alignment horizontal="center" wrapText="1"/>
    </xf>
    <xf numFmtId="166" fontId="6" fillId="0" borderId="24" xfId="1" applyFont="1" applyBorder="1" applyProtection="1"/>
    <xf numFmtId="0" fontId="4" fillId="0" borderId="15" xfId="5" applyBorder="1" applyAlignment="1">
      <alignment horizontal="justify" vertical="center" wrapText="1"/>
    </xf>
    <xf numFmtId="0" fontId="4" fillId="0" borderId="3" xfId="5" applyBorder="1" applyAlignment="1">
      <alignment horizontal="justify" vertical="center" wrapText="1"/>
    </xf>
    <xf numFmtId="0" fontId="3" fillId="0" borderId="24" xfId="5" applyFont="1" applyBorder="1" applyAlignment="1">
      <alignment horizontal="center"/>
    </xf>
    <xf numFmtId="3" fontId="3" fillId="0" borderId="24" xfId="5" applyNumberFormat="1" applyFont="1" applyBorder="1" applyAlignment="1">
      <alignment horizontal="center" wrapText="1"/>
    </xf>
    <xf numFmtId="3" fontId="6" fillId="0" borderId="1" xfId="5" applyNumberFormat="1" applyFont="1" applyBorder="1" applyAlignment="1">
      <alignment horizontal="center" vertical="center" wrapText="1"/>
    </xf>
    <xf numFmtId="0" fontId="9" fillId="0" borderId="5" xfId="5" applyFont="1" applyBorder="1" applyAlignment="1">
      <alignment horizontal="center" vertical="center" wrapText="1"/>
    </xf>
    <xf numFmtId="0" fontId="1" fillId="0" borderId="7" xfId="5" applyFont="1" applyBorder="1" applyAlignment="1">
      <alignment horizontal="justify" vertical="top" wrapText="1"/>
    </xf>
    <xf numFmtId="0" fontId="4" fillId="0" borderId="2" xfId="5" applyBorder="1" applyAlignment="1">
      <alignment horizontal="justify" vertical="top" wrapText="1"/>
    </xf>
    <xf numFmtId="0" fontId="3" fillId="0" borderId="11" xfId="5" applyFont="1" applyBorder="1" applyAlignment="1">
      <alignment horizontal="center" vertical="top" wrapText="1"/>
    </xf>
    <xf numFmtId="0" fontId="6" fillId="0" borderId="17" xfId="5" applyFont="1" applyBorder="1" applyAlignment="1">
      <alignment horizontal="center" vertical="center"/>
    </xf>
    <xf numFmtId="3" fontId="6" fillId="0" borderId="2" xfId="5" applyNumberFormat="1" applyFont="1" applyBorder="1" applyAlignment="1">
      <alignment horizontal="center" vertical="center" wrapText="1"/>
    </xf>
    <xf numFmtId="0" fontId="1" fillId="0" borderId="17" xfId="5" applyFont="1" applyBorder="1" applyAlignment="1">
      <alignment horizontal="justify" vertical="top" wrapText="1"/>
    </xf>
    <xf numFmtId="0" fontId="6" fillId="0" borderId="11" xfId="5" applyFont="1" applyBorder="1" applyAlignment="1">
      <alignment horizontal="center" vertical="center"/>
    </xf>
    <xf numFmtId="0" fontId="1" fillId="0" borderId="41" xfId="5" applyFont="1" applyBorder="1" applyAlignment="1">
      <alignment horizontal="justify" vertical="top" wrapText="1"/>
    </xf>
    <xf numFmtId="0" fontId="6" fillId="0" borderId="30" xfId="5" applyFont="1" applyBorder="1" applyAlignment="1">
      <alignment horizontal="center" vertical="center"/>
    </xf>
    <xf numFmtId="3" fontId="6" fillId="0" borderId="9" xfId="5" applyNumberFormat="1" applyFont="1" applyBorder="1" applyAlignment="1">
      <alignment horizontal="center" vertical="center" wrapText="1"/>
    </xf>
    <xf numFmtId="166" fontId="6" fillId="0" borderId="35" xfId="1" applyFont="1" applyBorder="1" applyAlignment="1" applyProtection="1">
      <alignment horizontal="center" vertical="center"/>
    </xf>
    <xf numFmtId="0" fontId="45" fillId="0" borderId="0" xfId="0" applyFont="1" applyAlignment="1">
      <alignment horizontal="justify" vertical="top" wrapText="1"/>
    </xf>
    <xf numFmtId="0" fontId="1" fillId="0" borderId="41" xfId="5" applyFont="1" applyBorder="1" applyAlignment="1">
      <alignment horizontal="justify" vertical="center" wrapText="1"/>
    </xf>
    <xf numFmtId="0" fontId="6" fillId="0" borderId="35" xfId="5" applyFont="1" applyBorder="1" applyAlignment="1">
      <alignment horizontal="center" vertical="center"/>
    </xf>
    <xf numFmtId="3" fontId="6" fillId="0" borderId="35" xfId="5" applyNumberFormat="1" applyFont="1" applyBorder="1" applyAlignment="1">
      <alignment horizontal="center" vertical="center" wrapText="1"/>
    </xf>
    <xf numFmtId="166" fontId="6" fillId="0" borderId="40" xfId="1" applyFont="1" applyBorder="1" applyAlignment="1" applyProtection="1">
      <alignment horizontal="center" vertical="center"/>
    </xf>
    <xf numFmtId="0" fontId="4" fillId="0" borderId="0" xfId="5" applyAlignment="1">
      <alignment vertical="center"/>
    </xf>
    <xf numFmtId="0" fontId="45" fillId="0" borderId="0" xfId="0" applyFont="1" applyAlignment="1">
      <alignment horizontal="justify" vertical="center" wrapText="1"/>
    </xf>
    <xf numFmtId="3" fontId="6" fillId="0" borderId="30" xfId="5" applyNumberFormat="1" applyFont="1" applyBorder="1" applyAlignment="1">
      <alignment horizontal="center" vertical="center" wrapText="1"/>
    </xf>
    <xf numFmtId="0" fontId="1" fillId="0" borderId="25" xfId="5" applyFont="1" applyBorder="1" applyAlignment="1">
      <alignment horizontal="justify" vertical="center" wrapText="1"/>
    </xf>
    <xf numFmtId="0" fontId="6" fillId="0" borderId="4" xfId="5" applyFont="1" applyBorder="1" applyAlignment="1">
      <alignment horizontal="center" vertical="center"/>
    </xf>
    <xf numFmtId="0" fontId="0" fillId="0" borderId="10" xfId="5" applyFont="1" applyBorder="1" applyAlignment="1">
      <alignment horizontal="justify" vertical="center" wrapText="1"/>
    </xf>
    <xf numFmtId="0" fontId="0" fillId="0" borderId="41" xfId="5" applyFont="1" applyBorder="1" applyAlignment="1">
      <alignment horizontal="justify" vertical="center" wrapText="1"/>
    </xf>
    <xf numFmtId="3" fontId="6" fillId="0" borderId="10" xfId="5" applyNumberFormat="1" applyFont="1" applyBorder="1" applyAlignment="1">
      <alignment horizontal="center" vertical="center" wrapText="1"/>
    </xf>
    <xf numFmtId="0" fontId="52" fillId="0" borderId="3" xfId="5" applyFont="1" applyBorder="1" applyAlignment="1">
      <alignment horizontal="center" vertical="top" wrapText="1"/>
    </xf>
    <xf numFmtId="0" fontId="0" fillId="0" borderId="6" xfId="5" applyFont="1" applyBorder="1" applyAlignment="1">
      <alignment horizontal="justify" vertical="center" wrapText="1"/>
    </xf>
    <xf numFmtId="0" fontId="6" fillId="0" borderId="39" xfId="5" applyFont="1" applyBorder="1" applyAlignment="1">
      <alignment horizontal="center" vertical="center"/>
    </xf>
    <xf numFmtId="0" fontId="52" fillId="0" borderId="2" xfId="5" applyFont="1" applyBorder="1" applyAlignment="1">
      <alignment vertical="top" wrapText="1"/>
    </xf>
    <xf numFmtId="0" fontId="16" fillId="0" borderId="0" xfId="0" applyFont="1" applyAlignment="1">
      <alignment horizontal="center" vertical="center" wrapText="1"/>
    </xf>
    <xf numFmtId="0" fontId="52" fillId="0" borderId="7" xfId="5" applyFont="1" applyBorder="1" applyAlignment="1">
      <alignment vertical="top" wrapText="1"/>
    </xf>
    <xf numFmtId="0" fontId="16" fillId="0" borderId="22" xfId="0" applyFont="1" applyBorder="1" applyAlignment="1">
      <alignment horizontal="center" vertical="center" wrapText="1"/>
    </xf>
    <xf numFmtId="0" fontId="52" fillId="0" borderId="0" xfId="5" applyFont="1" applyAlignment="1">
      <alignment vertical="top" wrapText="1"/>
    </xf>
    <xf numFmtId="0" fontId="53" fillId="0" borderId="2" xfId="5" applyFont="1" applyBorder="1" applyAlignment="1">
      <alignment horizontal="center" vertical="top" wrapText="1"/>
    </xf>
    <xf numFmtId="0" fontId="53" fillId="0" borderId="3" xfId="5" applyFont="1" applyBorder="1" applyAlignment="1">
      <alignment horizontal="center" vertical="top" wrapText="1"/>
    </xf>
    <xf numFmtId="0" fontId="52" fillId="0" borderId="0" xfId="5" applyFont="1" applyAlignment="1">
      <alignment horizontal="center" vertical="top" wrapText="1"/>
    </xf>
    <xf numFmtId="0" fontId="3" fillId="0" borderId="7" xfId="5" applyFont="1" applyBorder="1" applyAlignment="1">
      <alignment horizontal="justify" vertical="top" wrapText="1"/>
    </xf>
    <xf numFmtId="0" fontId="52" fillId="0" borderId="7" xfId="5" applyFont="1" applyBorder="1" applyAlignment="1">
      <alignment horizontal="center" vertical="top" wrapText="1"/>
    </xf>
    <xf numFmtId="0" fontId="1" fillId="0" borderId="29" xfId="5" applyFont="1" applyBorder="1" applyAlignment="1">
      <alignment horizontal="justify" vertical="top" wrapText="1"/>
    </xf>
    <xf numFmtId="0" fontId="52" fillId="0" borderId="12" xfId="5" applyFont="1" applyBorder="1" applyAlignment="1">
      <alignment horizontal="center" vertical="top" wrapText="1"/>
    </xf>
    <xf numFmtId="0" fontId="7" fillId="0" borderId="7" xfId="5" applyFont="1" applyBorder="1" applyAlignment="1">
      <alignment horizontal="center" vertical="center"/>
    </xf>
    <xf numFmtId="3" fontId="7" fillId="0" borderId="7" xfId="5" applyNumberFormat="1" applyFont="1" applyBorder="1" applyAlignment="1">
      <alignment horizontal="center" vertical="center"/>
    </xf>
    <xf numFmtId="0" fontId="3" fillId="0" borderId="24" xfId="5" applyFont="1" applyBorder="1" applyAlignment="1">
      <alignment horizontal="justify" vertical="top" wrapText="1"/>
    </xf>
    <xf numFmtId="3" fontId="3" fillId="0" borderId="7" xfId="5" applyNumberFormat="1" applyFont="1" applyBorder="1" applyAlignment="1">
      <alignment horizontal="center" vertical="center"/>
    </xf>
    <xf numFmtId="3" fontId="4" fillId="0" borderId="7" xfId="5" applyNumberFormat="1" applyBorder="1" applyAlignment="1">
      <alignment horizontal="center" vertical="center"/>
    </xf>
    <xf numFmtId="3" fontId="4" fillId="0" borderId="24" xfId="5" applyNumberFormat="1" applyBorder="1" applyAlignment="1">
      <alignment horizontal="center" wrapText="1"/>
    </xf>
    <xf numFmtId="3" fontId="3" fillId="0" borderId="24" xfId="5" applyNumberFormat="1" applyFont="1" applyBorder="1" applyAlignment="1">
      <alignment horizontal="center"/>
    </xf>
    <xf numFmtId="0" fontId="4" fillId="0" borderId="7" xfId="5" quotePrefix="1" applyBorder="1" applyAlignment="1">
      <alignment horizontal="justify" vertical="top" wrapText="1"/>
    </xf>
    <xf numFmtId="0" fontId="4" fillId="0" borderId="0" xfId="5" applyAlignment="1">
      <alignment wrapText="1"/>
    </xf>
    <xf numFmtId="0" fontId="3" fillId="0" borderId="0" xfId="5" applyFont="1" applyAlignment="1">
      <alignment horizontal="justify"/>
    </xf>
    <xf numFmtId="0" fontId="11" fillId="0" borderId="12" xfId="0" applyFont="1" applyBorder="1"/>
    <xf numFmtId="0" fontId="3" fillId="0" borderId="16" xfId="5" applyFont="1" applyBorder="1" applyAlignment="1">
      <alignment horizontal="center" vertical="top" wrapText="1"/>
    </xf>
    <xf numFmtId="0" fontId="3" fillId="0" borderId="1" xfId="5" applyFont="1" applyBorder="1" applyAlignment="1">
      <alignment horizontal="center" vertical="top"/>
    </xf>
    <xf numFmtId="0" fontId="3" fillId="0" borderId="2" xfId="5" applyFont="1" applyBorder="1" applyAlignment="1">
      <alignment horizontal="center" vertical="top"/>
    </xf>
    <xf numFmtId="2" fontId="52" fillId="0" borderId="7" xfId="0" applyNumberFormat="1" applyFont="1" applyBorder="1" applyAlignment="1">
      <alignment horizontal="center" vertical="top"/>
    </xf>
    <xf numFmtId="0" fontId="54" fillId="0" borderId="7" xfId="0" applyFont="1" applyBorder="1" applyAlignment="1">
      <alignment horizontal="center" vertical="center" wrapText="1"/>
    </xf>
    <xf numFmtId="3" fontId="54" fillId="0" borderId="7" xfId="0" applyNumberFormat="1" applyFont="1" applyBorder="1" applyAlignment="1">
      <alignment horizontal="center" vertical="center"/>
    </xf>
    <xf numFmtId="166" fontId="54" fillId="0" borderId="7" xfId="1" applyFont="1" applyBorder="1" applyAlignment="1" applyProtection="1">
      <alignment horizontal="center" vertical="center" wrapText="1"/>
    </xf>
    <xf numFmtId="2" fontId="52" fillId="0" borderId="1" xfId="0" applyNumberFormat="1" applyFont="1" applyBorder="1" applyAlignment="1">
      <alignment horizontal="center" vertical="top" wrapText="1"/>
    </xf>
    <xf numFmtId="1" fontId="6" fillId="0" borderId="1" xfId="0" applyNumberFormat="1" applyFont="1" applyBorder="1" applyAlignment="1">
      <alignment horizontal="center" vertical="center"/>
    </xf>
    <xf numFmtId="2" fontId="52" fillId="0" borderId="11" xfId="0" applyNumberFormat="1" applyFont="1" applyBorder="1" applyAlignment="1">
      <alignment horizontal="center" vertical="top" wrapText="1"/>
    </xf>
    <xf numFmtId="3" fontId="6" fillId="0" borderId="7" xfId="0" applyNumberFormat="1" applyFont="1" applyBorder="1" applyAlignment="1">
      <alignment horizontal="center" vertical="center"/>
    </xf>
    <xf numFmtId="0" fontId="6" fillId="0" borderId="0" xfId="0" applyFont="1" applyAlignment="1">
      <alignment vertical="center"/>
    </xf>
    <xf numFmtId="3" fontId="6" fillId="0" borderId="1" xfId="0" applyNumberFormat="1" applyFont="1" applyBorder="1" applyAlignment="1">
      <alignment horizontal="left" vertical="center" wrapText="1"/>
    </xf>
    <xf numFmtId="3" fontId="6" fillId="0" borderId="15" xfId="0" applyNumberFormat="1" applyFont="1" applyBorder="1" applyAlignment="1">
      <alignment horizontal="center" vertical="center"/>
    </xf>
    <xf numFmtId="0" fontId="41" fillId="0" borderId="0" xfId="0" applyFont="1"/>
    <xf numFmtId="3" fontId="41" fillId="0" borderId="0" xfId="0" applyNumberFormat="1" applyFont="1"/>
    <xf numFmtId="0" fontId="3" fillId="0" borderId="3" xfId="5" applyFont="1" applyBorder="1" applyAlignment="1">
      <alignment horizontal="center" vertical="top"/>
    </xf>
    <xf numFmtId="0" fontId="3" fillId="0" borderId="7" xfId="5" applyFont="1" applyBorder="1" applyAlignment="1">
      <alignment horizontal="center" vertical="top"/>
    </xf>
    <xf numFmtId="3" fontId="7" fillId="0" borderId="16" xfId="0" applyNumberFormat="1" applyFont="1" applyBorder="1" applyAlignment="1">
      <alignment horizontal="center" vertical="center"/>
    </xf>
    <xf numFmtId="166" fontId="7" fillId="0" borderId="7" xfId="1" applyFont="1" applyFill="1" applyBorder="1" applyAlignment="1" applyProtection="1">
      <alignment horizontal="center" vertical="center"/>
    </xf>
    <xf numFmtId="3" fontId="6" fillId="0" borderId="1" xfId="0" applyNumberFormat="1" applyFont="1" applyBorder="1" applyAlignment="1">
      <alignment horizontal="center" vertical="center"/>
    </xf>
    <xf numFmtId="166" fontId="6" fillId="0" borderId="30" xfId="1" applyFont="1" applyBorder="1" applyAlignment="1" applyProtection="1">
      <alignment horizontal="center" vertical="center" wrapText="1"/>
    </xf>
    <xf numFmtId="2" fontId="3" fillId="0" borderId="1" xfId="0" applyNumberFormat="1" applyFont="1" applyBorder="1" applyAlignment="1">
      <alignment horizontal="center" vertical="top" wrapText="1"/>
    </xf>
    <xf numFmtId="0" fontId="1" fillId="0" borderId="13" xfId="0" applyFont="1" applyBorder="1" applyAlignment="1">
      <alignment horizontal="justify" vertical="top" wrapText="1"/>
    </xf>
    <xf numFmtId="3" fontId="6" fillId="0" borderId="16" xfId="0" applyNumberFormat="1" applyFont="1" applyBorder="1" applyAlignment="1">
      <alignment horizontal="center" vertical="center"/>
    </xf>
    <xf numFmtId="3" fontId="3" fillId="0" borderId="1" xfId="0" applyNumberFormat="1" applyFont="1" applyBorder="1" applyAlignment="1">
      <alignment horizontal="center"/>
    </xf>
    <xf numFmtId="3" fontId="6" fillId="0" borderId="4" xfId="0" applyNumberFormat="1" applyFont="1" applyBorder="1" applyAlignment="1">
      <alignment horizontal="center" vertical="center" wrapText="1"/>
    </xf>
    <xf numFmtId="166" fontId="6" fillId="0" borderId="4" xfId="1" applyFont="1" applyBorder="1" applyAlignment="1" applyProtection="1">
      <alignment horizontal="center" vertical="center" wrapText="1"/>
    </xf>
    <xf numFmtId="2" fontId="3" fillId="0" borderId="7" xfId="0" applyNumberFormat="1" applyFont="1" applyBorder="1" applyAlignment="1">
      <alignment horizontal="center" vertical="top" wrapText="1"/>
    </xf>
    <xf numFmtId="0" fontId="6" fillId="0" borderId="29" xfId="0" applyFont="1" applyBorder="1" applyAlignment="1">
      <alignment horizontal="center" vertical="center" wrapText="1"/>
    </xf>
    <xf numFmtId="0" fontId="3" fillId="0" borderId="1" xfId="0" applyFont="1" applyBorder="1" applyAlignment="1">
      <alignment wrapText="1"/>
    </xf>
    <xf numFmtId="3" fontId="3" fillId="0" borderId="1" xfId="0" applyNumberFormat="1" applyFont="1" applyBorder="1" applyAlignment="1">
      <alignment horizontal="center" vertical="center"/>
    </xf>
    <xf numFmtId="3" fontId="6" fillId="0" borderId="4" xfId="0" applyNumberFormat="1" applyFont="1" applyBorder="1" applyAlignment="1">
      <alignment horizontal="center" vertical="center"/>
    </xf>
    <xf numFmtId="0" fontId="1" fillId="0" borderId="16" xfId="0" applyFont="1" applyBorder="1" applyAlignment="1">
      <alignment horizontal="justify" vertical="top" wrapText="1"/>
    </xf>
    <xf numFmtId="3" fontId="6" fillId="0" borderId="29" xfId="0" applyNumberFormat="1" applyFont="1" applyBorder="1" applyAlignment="1">
      <alignment horizontal="center" vertical="center"/>
    </xf>
    <xf numFmtId="2" fontId="52" fillId="0" borderId="7" xfId="0" applyNumberFormat="1" applyFont="1" applyBorder="1" applyAlignment="1">
      <alignment vertical="top"/>
    </xf>
    <xf numFmtId="0" fontId="1" fillId="0" borderId="7" xfId="0" applyFont="1" applyBorder="1" applyAlignment="1">
      <alignment vertical="top" wrapText="1"/>
    </xf>
    <xf numFmtId="0" fontId="3" fillId="0" borderId="3" xfId="0" applyFont="1" applyBorder="1" applyAlignment="1">
      <alignment vertical="top" wrapText="1"/>
    </xf>
    <xf numFmtId="3" fontId="6" fillId="0" borderId="3" xfId="0" applyNumberFormat="1" applyFont="1" applyBorder="1" applyAlignment="1">
      <alignment horizontal="center" vertical="center"/>
    </xf>
    <xf numFmtId="0" fontId="3" fillId="0" borderId="2" xfId="0" applyFont="1" applyBorder="1" applyAlignment="1">
      <alignment horizontal="left" vertical="center" readingOrder="1"/>
    </xf>
    <xf numFmtId="3" fontId="3" fillId="0" borderId="24" xfId="0" applyNumberFormat="1" applyFont="1" applyBorder="1" applyAlignment="1">
      <alignment horizontal="center"/>
    </xf>
    <xf numFmtId="3" fontId="3" fillId="0" borderId="2" xfId="0" applyNumberFormat="1" applyFont="1" applyBorder="1" applyAlignment="1">
      <alignment horizontal="center"/>
    </xf>
    <xf numFmtId="0" fontId="54" fillId="0" borderId="15" xfId="0" applyFont="1" applyBorder="1" applyAlignment="1">
      <alignment horizontal="center" vertical="center" wrapText="1"/>
    </xf>
    <xf numFmtId="3" fontId="6" fillId="0" borderId="5" xfId="0" applyNumberFormat="1" applyFont="1" applyBorder="1" applyAlignment="1">
      <alignment horizontal="center" vertical="center"/>
    </xf>
    <xf numFmtId="2" fontId="14" fillId="0" borderId="7" xfId="0" applyNumberFormat="1" applyFont="1" applyBorder="1" applyAlignment="1">
      <alignment horizontal="center" vertical="top" readingOrder="1"/>
    </xf>
    <xf numFmtId="2" fontId="1" fillId="0" borderId="7" xfId="0" applyNumberFormat="1" applyFont="1" applyBorder="1" applyAlignment="1">
      <alignment horizontal="justify" vertical="top" wrapText="1" readingOrder="1"/>
    </xf>
    <xf numFmtId="2" fontId="1" fillId="0" borderId="24" xfId="0" applyNumberFormat="1" applyFont="1" applyBorder="1" applyAlignment="1">
      <alignment horizontal="justify" vertical="top" wrapText="1" readingOrder="1"/>
    </xf>
    <xf numFmtId="2" fontId="3" fillId="0" borderId="15" xfId="0" applyNumberFormat="1" applyFont="1" applyBorder="1" applyAlignment="1">
      <alignment horizontal="justify" vertical="top" wrapText="1" readingOrder="1"/>
    </xf>
    <xf numFmtId="2" fontId="14" fillId="0" borderId="24" xfId="0" applyNumberFormat="1" applyFont="1" applyBorder="1" applyAlignment="1">
      <alignment horizontal="center" vertical="top" readingOrder="1"/>
    </xf>
    <xf numFmtId="2" fontId="1" fillId="2" borderId="7" xfId="0" applyNumberFormat="1" applyFont="1" applyFill="1" applyBorder="1" applyAlignment="1">
      <alignment horizontal="justify" vertical="top" wrapText="1" readingOrder="1"/>
    </xf>
    <xf numFmtId="3" fontId="6" fillId="2" borderId="7" xfId="0" applyNumberFormat="1" applyFont="1" applyFill="1" applyBorder="1" applyAlignment="1">
      <alignment horizontal="center" vertical="center"/>
    </xf>
    <xf numFmtId="166" fontId="6" fillId="2" borderId="4" xfId="1" applyFont="1" applyFill="1" applyBorder="1" applyAlignment="1" applyProtection="1">
      <alignment horizontal="center" vertical="center" wrapText="1"/>
    </xf>
    <xf numFmtId="2" fontId="3" fillId="0" borderId="7" xfId="0" applyNumberFormat="1" applyFont="1" applyBorder="1" applyAlignment="1">
      <alignment horizontal="justify" vertical="top" wrapText="1" readingOrder="1"/>
    </xf>
    <xf numFmtId="0" fontId="6" fillId="2" borderId="7" xfId="0" applyFont="1" applyFill="1" applyBorder="1" applyAlignment="1">
      <alignment horizontal="center" vertical="center"/>
    </xf>
    <xf numFmtId="166" fontId="6" fillId="2" borderId="7" xfId="1" applyFont="1" applyFill="1" applyBorder="1" applyAlignment="1" applyProtection="1">
      <alignment horizontal="center" vertical="center" wrapText="1"/>
    </xf>
    <xf numFmtId="0" fontId="1" fillId="0" borderId="2" xfId="0" applyFont="1" applyBorder="1" applyAlignment="1">
      <alignment horizontal="justify" vertical="top" wrapText="1"/>
    </xf>
    <xf numFmtId="3" fontId="6" fillId="2" borderId="2" xfId="0" applyNumberFormat="1" applyFont="1" applyFill="1" applyBorder="1" applyAlignment="1">
      <alignment horizontal="center" vertical="center"/>
    </xf>
    <xf numFmtId="166" fontId="6" fillId="2" borderId="2" xfId="1" applyFont="1" applyFill="1" applyBorder="1" applyAlignment="1" applyProtection="1">
      <alignment horizontal="center" vertical="center"/>
    </xf>
    <xf numFmtId="166" fontId="6" fillId="2" borderId="2" xfId="1" applyFont="1" applyFill="1" applyBorder="1" applyAlignment="1" applyProtection="1">
      <alignment horizontal="center" vertical="center" wrapText="1"/>
    </xf>
    <xf numFmtId="3" fontId="6" fillId="2" borderId="3" xfId="0" applyNumberFormat="1" applyFont="1" applyFill="1" applyBorder="1" applyAlignment="1">
      <alignment horizontal="center" vertical="center"/>
    </xf>
    <xf numFmtId="166" fontId="6" fillId="2" borderId="3" xfId="1" applyFont="1" applyFill="1" applyBorder="1" applyAlignment="1" applyProtection="1">
      <alignment horizontal="center" vertical="center" wrapText="1"/>
    </xf>
    <xf numFmtId="0" fontId="7" fillId="5" borderId="7" xfId="0" applyFont="1" applyFill="1" applyBorder="1" applyAlignment="1">
      <alignment horizontal="center" vertical="center"/>
    </xf>
    <xf numFmtId="0" fontId="7" fillId="5" borderId="7" xfId="0" applyFont="1" applyFill="1" applyBorder="1" applyAlignment="1">
      <alignment horizontal="center"/>
    </xf>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0" fontId="9" fillId="0" borderId="7" xfId="0" applyFont="1" applyBorder="1" applyAlignment="1">
      <alignment horizontal="justify" vertical="center" wrapText="1"/>
    </xf>
    <xf numFmtId="166" fontId="7" fillId="0" borderId="7" xfId="1" applyFont="1" applyBorder="1" applyAlignment="1" applyProtection="1">
      <alignment horizontal="center" vertical="center" wrapText="1"/>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9" fillId="0" borderId="2" xfId="0" applyFont="1" applyBorder="1" applyAlignment="1">
      <alignment horizontal="justify" vertical="center" wrapText="1"/>
    </xf>
    <xf numFmtId="166" fontId="7" fillId="0" borderId="2" xfId="1" applyFont="1" applyBorder="1" applyAlignment="1" applyProtection="1">
      <alignment horizontal="center" vertical="center" wrapText="1"/>
    </xf>
    <xf numFmtId="166" fontId="38" fillId="0" borderId="34" xfId="1" applyFont="1" applyBorder="1" applyAlignment="1" applyProtection="1">
      <alignment horizontal="center" vertical="center" wrapText="1"/>
    </xf>
    <xf numFmtId="0" fontId="37" fillId="0" borderId="0" xfId="0" applyFont="1" applyAlignment="1">
      <alignment horizontal="right" wrapText="1"/>
    </xf>
    <xf numFmtId="0" fontId="37" fillId="0" borderId="0" xfId="0" applyFont="1" applyAlignment="1">
      <alignment horizontal="right"/>
    </xf>
    <xf numFmtId="0" fontId="9" fillId="0" borderId="0" xfId="0" quotePrefix="1" applyFont="1" applyAlignment="1">
      <alignment horizontal="center"/>
    </xf>
    <xf numFmtId="0" fontId="42" fillId="0" borderId="0" xfId="0" applyFont="1" applyAlignment="1">
      <alignment horizontal="right" vertical="center" wrapText="1"/>
    </xf>
    <xf numFmtId="170" fontId="43" fillId="0" borderId="0" xfId="0" applyNumberFormat="1" applyFont="1" applyAlignment="1">
      <alignment horizontal="center" vertical="center"/>
    </xf>
    <xf numFmtId="0" fontId="1" fillId="0" borderId="3" xfId="5" applyFont="1" applyBorder="1" applyAlignment="1">
      <alignment horizontal="justify" vertical="top" wrapText="1"/>
    </xf>
    <xf numFmtId="0" fontId="1" fillId="0" borderId="3" xfId="5" applyFont="1" applyBorder="1" applyAlignment="1">
      <alignment horizontal="left" vertical="center" wrapText="1"/>
    </xf>
    <xf numFmtId="0" fontId="1" fillId="7" borderId="0" xfId="0" applyFont="1" applyFill="1" applyAlignment="1">
      <alignment horizontal="left" vertical="top" wrapText="1"/>
    </xf>
    <xf numFmtId="0" fontId="3" fillId="2" borderId="0" xfId="4" applyFont="1" applyFill="1" applyAlignment="1">
      <alignment horizontal="center" vertical="center"/>
    </xf>
    <xf numFmtId="0" fontId="27" fillId="2" borderId="0" xfId="4" applyFont="1" applyFill="1" applyAlignment="1">
      <alignment horizontal="center" vertical="center"/>
    </xf>
    <xf numFmtId="0" fontId="39" fillId="2" borderId="0" xfId="4" applyFont="1" applyFill="1" applyAlignment="1">
      <alignment horizontal="center" vertical="center"/>
    </xf>
    <xf numFmtId="17" fontId="22" fillId="2" borderId="12" xfId="4" applyNumberFormat="1" applyFont="1" applyFill="1" applyBorder="1" applyAlignment="1">
      <alignment horizontal="center" vertical="top"/>
    </xf>
    <xf numFmtId="0" fontId="24" fillId="2" borderId="12" xfId="4" applyFont="1" applyFill="1" applyBorder="1" applyAlignment="1">
      <alignment horizontal="center" vertical="top"/>
    </xf>
    <xf numFmtId="0" fontId="32" fillId="2" borderId="0" xfId="4" applyFont="1" applyFill="1" applyAlignment="1">
      <alignment horizontal="center" vertical="center"/>
    </xf>
    <xf numFmtId="0" fontId="33" fillId="2" borderId="0" xfId="4" applyFont="1" applyFill="1" applyAlignment="1">
      <alignment horizontal="center" vertical="center"/>
    </xf>
    <xf numFmtId="168" fontId="32" fillId="2" borderId="0" xfId="4" applyNumberFormat="1" applyFont="1" applyFill="1" applyAlignment="1">
      <alignment horizontal="center" vertical="center"/>
    </xf>
    <xf numFmtId="168" fontId="33" fillId="2" borderId="0" xfId="4" applyNumberFormat="1" applyFont="1" applyFill="1" applyAlignment="1">
      <alignment horizontal="center" vertical="center"/>
    </xf>
    <xf numFmtId="17" fontId="30" fillId="2" borderId="0" xfId="4" applyNumberFormat="1" applyFont="1" applyFill="1" applyAlignment="1">
      <alignment horizontal="center"/>
    </xf>
    <xf numFmtId="0" fontId="31" fillId="2" borderId="0" xfId="4" applyFont="1" applyFill="1" applyAlignment="1">
      <alignment horizontal="center"/>
    </xf>
    <xf numFmtId="0" fontId="20" fillId="2" borderId="0" xfId="4" applyFont="1" applyFill="1" applyAlignment="1">
      <alignment horizontal="center" vertical="center"/>
    </xf>
    <xf numFmtId="0" fontId="39" fillId="6" borderId="0" xfId="4" applyFont="1" applyFill="1" applyAlignment="1">
      <alignment horizontal="center" vertical="center"/>
    </xf>
    <xf numFmtId="0" fontId="39" fillId="2" borderId="0" xfId="4" applyFont="1" applyFill="1" applyAlignment="1">
      <alignment horizontal="center" vertical="center" wrapText="1"/>
    </xf>
    <xf numFmtId="0" fontId="19" fillId="2" borderId="0" xfId="4" applyFont="1" applyFill="1" applyAlignment="1">
      <alignment horizontal="center" vertical="center" wrapText="1"/>
    </xf>
    <xf numFmtId="0" fontId="20" fillId="2" borderId="0" xfId="4" applyFont="1" applyFill="1" applyAlignment="1">
      <alignment horizontal="right" vertical="top" wrapText="1"/>
    </xf>
    <xf numFmtId="0" fontId="20" fillId="2" borderId="0" xfId="4" applyFont="1" applyFill="1" applyAlignment="1">
      <alignment horizontal="left" wrapText="1"/>
    </xf>
    <xf numFmtId="0" fontId="23" fillId="2" borderId="0" xfId="4" applyFont="1" applyFill="1" applyAlignment="1">
      <alignment horizontal="center" vertical="center"/>
    </xf>
    <xf numFmtId="0" fontId="3" fillId="0" borderId="0" xfId="0" applyFont="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xf>
    <xf numFmtId="0" fontId="0" fillId="0" borderId="0" xfId="0" applyAlignment="1">
      <alignment vertical="top" wrapText="1"/>
    </xf>
    <xf numFmtId="0" fontId="7" fillId="2" borderId="0" xfId="0" applyFont="1" applyFill="1" applyAlignment="1">
      <alignment horizontal="center"/>
    </xf>
    <xf numFmtId="0" fontId="3" fillId="0" borderId="0" xfId="0" applyFont="1" applyAlignment="1">
      <alignment horizontal="left"/>
    </xf>
    <xf numFmtId="0" fontId="1" fillId="7" borderId="0" xfId="0" applyFont="1" applyFill="1" applyAlignment="1">
      <alignment horizontal="justify" vertical="top" wrapText="1"/>
    </xf>
    <xf numFmtId="0" fontId="1" fillId="7" borderId="0" xfId="0" applyFont="1" applyFill="1" applyAlignment="1">
      <alignment horizontal="left" vertical="top" wrapText="1"/>
    </xf>
    <xf numFmtId="0" fontId="1" fillId="7" borderId="0" xfId="0" applyFont="1" applyFill="1" applyAlignment="1">
      <alignment horizontal="left" vertical="justify" wrapText="1"/>
    </xf>
    <xf numFmtId="0" fontId="3" fillId="7" borderId="0" xfId="0" applyFont="1" applyFill="1" applyAlignment="1">
      <alignment horizontal="left" vertical="justify" wrapText="1"/>
    </xf>
    <xf numFmtId="0" fontId="3" fillId="7" borderId="0" xfId="0" applyFont="1" applyFill="1" applyAlignment="1">
      <alignment horizontal="left" vertical="top" wrapText="1"/>
    </xf>
    <xf numFmtId="0" fontId="1" fillId="7" borderId="0" xfId="0" quotePrefix="1" applyFont="1" applyFill="1" applyAlignment="1">
      <alignment horizontal="left" vertical="justify" wrapText="1"/>
    </xf>
    <xf numFmtId="0" fontId="1" fillId="0" borderId="1" xfId="5" applyFont="1" applyBorder="1" applyAlignment="1">
      <alignment horizontal="left" vertical="top" wrapText="1" readingOrder="1"/>
    </xf>
    <xf numFmtId="0" fontId="1" fillId="0" borderId="3" xfId="5" applyFont="1" applyBorder="1" applyAlignment="1">
      <alignment horizontal="left" vertical="top" wrapText="1" readingOrder="1"/>
    </xf>
    <xf numFmtId="0" fontId="3" fillId="0" borderId="1" xfId="5" applyFont="1" applyBorder="1" applyAlignment="1">
      <alignment horizontal="center" vertical="top" wrapText="1"/>
    </xf>
    <xf numFmtId="0" fontId="3" fillId="0" borderId="3" xfId="5" applyFont="1" applyBorder="1" applyAlignment="1">
      <alignment horizontal="center" vertical="top" wrapText="1"/>
    </xf>
    <xf numFmtId="0" fontId="7" fillId="0" borderId="0" xfId="5" applyFont="1" applyAlignment="1">
      <alignment horizontal="center"/>
    </xf>
    <xf numFmtId="0" fontId="7" fillId="0" borderId="0" xfId="5" applyFont="1" applyAlignment="1">
      <alignment horizontal="left"/>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0" borderId="0" xfId="5" applyFont="1" applyAlignment="1">
      <alignment horizontal="left" vertical="top" wrapText="1"/>
    </xf>
    <xf numFmtId="0" fontId="4" fillId="0" borderId="0" xfId="5" applyAlignment="1">
      <alignment horizontal="left" vertical="top" wrapText="1"/>
    </xf>
    <xf numFmtId="0" fontId="3" fillId="0" borderId="2" xfId="0" applyFont="1" applyBorder="1" applyAlignment="1">
      <alignment horizontal="center" vertical="top"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3" fillId="0" borderId="0" xfId="0" applyFont="1" applyAlignment="1">
      <alignment horizontal="left" vertical="center" wrapText="1"/>
    </xf>
    <xf numFmtId="0" fontId="3" fillId="0" borderId="0" xfId="0" applyFont="1" applyAlignment="1">
      <alignment horizontal="justify" vertical="top" wrapText="1"/>
    </xf>
    <xf numFmtId="0" fontId="1" fillId="0" borderId="0" xfId="0" applyFont="1" applyAlignment="1">
      <alignment horizontal="justify" vertical="top" wrapText="1"/>
    </xf>
    <xf numFmtId="0" fontId="8" fillId="0" borderId="0" xfId="0" applyFont="1" applyAlignment="1">
      <alignment horizontal="left" vertical="top" wrapText="1"/>
    </xf>
    <xf numFmtId="0" fontId="1" fillId="0" borderId="0" xfId="0" applyFont="1" applyAlignment="1">
      <alignment horizontal="left" vertical="center" wrapText="1"/>
    </xf>
    <xf numFmtId="0" fontId="3" fillId="0" borderId="8" xfId="0" applyFont="1" applyBorder="1" applyAlignment="1">
      <alignment horizontal="left" vertical="top" wrapText="1"/>
    </xf>
    <xf numFmtId="0" fontId="8" fillId="0" borderId="0" xfId="4" applyFont="1" applyAlignment="1">
      <alignment horizontal="left" vertical="top" wrapText="1"/>
    </xf>
    <xf numFmtId="0" fontId="7" fillId="0" borderId="0" xfId="0" applyFont="1" applyAlignment="1">
      <alignment horizontal="center" vertical="center"/>
    </xf>
    <xf numFmtId="0" fontId="1" fillId="0" borderId="0" xfId="0" applyFont="1" applyAlignment="1">
      <alignment horizontal="left" wrapText="1"/>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1" xfId="0" applyFont="1" applyBorder="1" applyAlignment="1">
      <alignment horizontal="center" vertical="top"/>
    </xf>
    <xf numFmtId="0" fontId="14" fillId="0" borderId="11" xfId="0" applyFont="1" applyBorder="1" applyAlignment="1">
      <alignment horizontal="left"/>
    </xf>
    <xf numFmtId="0" fontId="14" fillId="0" borderId="8" xfId="0" applyFont="1" applyBorder="1" applyAlignment="1">
      <alignment horizontal="left"/>
    </xf>
    <xf numFmtId="0" fontId="8" fillId="0" borderId="9" xfId="0" applyFont="1" applyBorder="1" applyAlignment="1">
      <alignment horizontal="left"/>
    </xf>
    <xf numFmtId="0" fontId="8" fillId="0" borderId="0" xfId="0" applyFont="1" applyAlignment="1">
      <alignment horizontal="left"/>
    </xf>
    <xf numFmtId="0" fontId="8" fillId="0" borderId="0" xfId="0" applyFont="1" applyAlignment="1">
      <alignment horizontal="left" wrapText="1"/>
    </xf>
    <xf numFmtId="0" fontId="8" fillId="0" borderId="0" xfId="0" quotePrefix="1" applyFont="1" applyAlignment="1">
      <alignment horizontal="left" wrapText="1"/>
    </xf>
    <xf numFmtId="0" fontId="8" fillId="0" borderId="0" xfId="0" quotePrefix="1" applyFont="1" applyAlignment="1">
      <alignment horizontal="left" vertical="top"/>
    </xf>
    <xf numFmtId="0" fontId="8" fillId="0" borderId="0" xfId="0" applyFont="1" applyAlignment="1">
      <alignment horizontal="left" vertical="top"/>
    </xf>
    <xf numFmtId="0" fontId="11" fillId="0" borderId="12" xfId="0" applyFont="1" applyBorder="1" applyAlignment="1">
      <alignment horizontal="left"/>
    </xf>
    <xf numFmtId="0" fontId="1" fillId="0" borderId="0" xfId="0" applyFont="1" applyAlignment="1">
      <alignment horizontal="left"/>
    </xf>
    <xf numFmtId="0" fontId="3" fillId="0" borderId="5" xfId="0" applyFont="1" applyBorder="1" applyAlignment="1">
      <alignment horizontal="center" vertical="top"/>
    </xf>
    <xf numFmtId="0" fontId="3" fillId="0" borderId="0" xfId="0" applyFont="1" applyAlignment="1">
      <alignment horizontal="left" vertical="center"/>
    </xf>
    <xf numFmtId="0" fontId="1" fillId="0" borderId="0" xfId="0" applyFont="1" applyAlignment="1">
      <alignment horizontal="justify" vertical="top"/>
    </xf>
    <xf numFmtId="2" fontId="3" fillId="0" borderId="2" xfId="0" applyNumberFormat="1" applyFont="1" applyBorder="1" applyAlignment="1">
      <alignment horizontal="center" vertical="top"/>
    </xf>
    <xf numFmtId="2" fontId="3" fillId="0" borderId="1" xfId="0" applyNumberFormat="1" applyFont="1" applyBorder="1" applyAlignment="1">
      <alignment horizontal="center" vertical="top"/>
    </xf>
    <xf numFmtId="2" fontId="3" fillId="0" borderId="3" xfId="0" applyNumberFormat="1" applyFont="1" applyBorder="1" applyAlignment="1">
      <alignment horizontal="center" vertical="top"/>
    </xf>
    <xf numFmtId="0" fontId="3" fillId="0" borderId="30" xfId="0" applyFont="1" applyBorder="1" applyAlignment="1">
      <alignment horizontal="center" vertical="top"/>
    </xf>
    <xf numFmtId="0" fontId="3" fillId="0" borderId="0" xfId="0" applyFont="1" applyAlignment="1">
      <alignment horizontal="left" wrapText="1"/>
    </xf>
    <xf numFmtId="0" fontId="52" fillId="0" borderId="2" xfId="0" applyFont="1" applyBorder="1" applyAlignment="1">
      <alignment horizontal="center" vertical="top"/>
    </xf>
    <xf numFmtId="0" fontId="52" fillId="0" borderId="1" xfId="0" applyFont="1" applyBorder="1" applyAlignment="1">
      <alignment horizontal="center" vertical="top"/>
    </xf>
    <xf numFmtId="0" fontId="52" fillId="0" borderId="3" xfId="0" applyFont="1" applyBorder="1" applyAlignment="1">
      <alignment horizontal="center" vertical="top"/>
    </xf>
    <xf numFmtId="0" fontId="1" fillId="0" borderId="3" xfId="0" applyFont="1" applyBorder="1" applyAlignment="1">
      <alignment horizontal="center" vertical="center" wrapText="1"/>
    </xf>
    <xf numFmtId="2" fontId="3" fillId="0" borderId="2" xfId="0" applyNumberFormat="1" applyFont="1" applyBorder="1" applyAlignment="1">
      <alignment horizontal="center" vertical="top" wrapText="1"/>
    </xf>
    <xf numFmtId="2" fontId="3" fillId="0" borderId="3" xfId="0" applyNumberFormat="1" applyFont="1" applyBorder="1" applyAlignment="1">
      <alignment horizontal="center" vertical="top" wrapText="1"/>
    </xf>
    <xf numFmtId="2" fontId="3" fillId="0" borderId="2" xfId="0" applyNumberFormat="1" applyFont="1" applyBorder="1" applyAlignment="1">
      <alignment horizontal="center" vertical="top" wrapText="1" readingOrder="1"/>
    </xf>
    <xf numFmtId="2" fontId="3" fillId="0" borderId="1" xfId="0" applyNumberFormat="1" applyFont="1" applyBorder="1" applyAlignment="1">
      <alignment horizontal="center" vertical="top" wrapText="1" readingOrder="1"/>
    </xf>
    <xf numFmtId="2" fontId="3" fillId="0" borderId="3" xfId="0" applyNumberFormat="1" applyFont="1" applyBorder="1" applyAlignment="1">
      <alignment horizontal="center" vertical="top" wrapText="1" readingOrder="1"/>
    </xf>
    <xf numFmtId="0" fontId="11" fillId="0" borderId="22" xfId="0" applyFont="1" applyBorder="1" applyAlignment="1">
      <alignment horizontal="left"/>
    </xf>
    <xf numFmtId="0" fontId="11" fillId="0" borderId="0" xfId="0" applyFont="1" applyAlignment="1">
      <alignment horizontal="left"/>
    </xf>
    <xf numFmtId="0" fontId="1" fillId="2" borderId="0" xfId="0" applyFont="1" applyFill="1" applyAlignment="1">
      <alignment vertical="top"/>
    </xf>
    <xf numFmtId="0" fontId="1" fillId="2" borderId="0" xfId="0" applyFont="1" applyFill="1" applyAlignment="1">
      <alignment horizontal="left" vertical="top" wrapText="1"/>
    </xf>
    <xf numFmtId="0" fontId="1" fillId="2" borderId="0" xfId="0" applyFont="1" applyFill="1" applyAlignment="1">
      <alignment vertical="top" wrapText="1"/>
    </xf>
    <xf numFmtId="0" fontId="7" fillId="2" borderId="0" xfId="0" applyFont="1" applyFill="1" applyAlignment="1">
      <alignment horizontal="center"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1" fillId="2" borderId="0" xfId="0" applyFont="1" applyFill="1" applyAlignment="1">
      <alignment horizontal="left" vertical="top"/>
    </xf>
    <xf numFmtId="0" fontId="3" fillId="2" borderId="0" xfId="0" applyFont="1" applyFill="1" applyAlignment="1">
      <alignment horizontal="left" vertical="top"/>
    </xf>
    <xf numFmtId="0" fontId="3" fillId="0" borderId="2" xfId="10" applyFont="1" applyBorder="1" applyAlignment="1">
      <alignment horizontal="center" vertical="top"/>
    </xf>
    <xf numFmtId="0" fontId="3" fillId="0" borderId="1" xfId="10" applyFont="1" applyBorder="1" applyAlignment="1">
      <alignment horizontal="center" vertical="top"/>
    </xf>
    <xf numFmtId="0" fontId="3" fillId="0" borderId="3" xfId="10" applyFont="1" applyBorder="1" applyAlignment="1">
      <alignment horizontal="center" vertical="top"/>
    </xf>
    <xf numFmtId="0" fontId="3" fillId="0" borderId="2" xfId="10" applyFont="1" applyBorder="1" applyAlignment="1">
      <alignment horizontal="center" vertical="top" wrapText="1"/>
    </xf>
    <xf numFmtId="0" fontId="3" fillId="0" borderId="3" xfId="10" applyFont="1" applyBorder="1" applyAlignment="1">
      <alignment horizontal="center" vertical="top" wrapText="1"/>
    </xf>
    <xf numFmtId="0" fontId="3" fillId="0" borderId="1" xfId="10" applyFont="1" applyBorder="1" applyAlignment="1">
      <alignment horizontal="center" vertical="top" wrapText="1"/>
    </xf>
    <xf numFmtId="2" fontId="3" fillId="0" borderId="2" xfId="10" applyNumberFormat="1" applyFont="1" applyBorder="1" applyAlignment="1">
      <alignment horizontal="center" vertical="top"/>
    </xf>
    <xf numFmtId="2" fontId="3" fillId="0" borderId="1" xfId="10" applyNumberFormat="1" applyFont="1" applyBorder="1" applyAlignment="1">
      <alignment horizontal="center" vertical="top"/>
    </xf>
    <xf numFmtId="2" fontId="3" fillId="0" borderId="3" xfId="10" applyNumberFormat="1" applyFont="1" applyBorder="1" applyAlignment="1">
      <alignment horizontal="center" vertical="top"/>
    </xf>
    <xf numFmtId="0" fontId="7" fillId="2" borderId="0" xfId="10" applyFont="1" applyFill="1" applyAlignment="1">
      <alignment horizont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 fillId="2" borderId="0" xfId="0" applyFont="1" applyFill="1" applyAlignment="1">
      <alignment horizontal="left"/>
    </xf>
    <xf numFmtId="0" fontId="3" fillId="0" borderId="2" xfId="5" applyFont="1" applyBorder="1" applyAlignment="1">
      <alignment horizontal="center" vertical="top" wrapText="1"/>
    </xf>
    <xf numFmtId="2" fontId="3" fillId="0" borderId="2" xfId="5" applyNumberFormat="1" applyFont="1" applyBorder="1" applyAlignment="1">
      <alignment horizontal="center" vertical="top" wrapText="1"/>
    </xf>
    <xf numFmtId="2" fontId="3" fillId="0" borderId="3" xfId="5" applyNumberFormat="1" applyFont="1" applyBorder="1" applyAlignment="1">
      <alignment horizontal="center" vertical="top" wrapText="1"/>
    </xf>
    <xf numFmtId="2" fontId="3" fillId="0" borderId="1" xfId="5" applyNumberFormat="1" applyFont="1" applyBorder="1" applyAlignment="1">
      <alignment horizontal="center" vertical="top" wrapText="1"/>
    </xf>
    <xf numFmtId="0" fontId="7" fillId="0" borderId="2" xfId="5" applyFont="1" applyBorder="1" applyAlignment="1">
      <alignment horizontal="center" vertical="center" wrapText="1"/>
    </xf>
    <xf numFmtId="0" fontId="7" fillId="0" borderId="3" xfId="5" applyFont="1" applyBorder="1" applyAlignment="1">
      <alignment horizontal="center" vertical="center" wrapText="1"/>
    </xf>
    <xf numFmtId="0" fontId="7" fillId="0" borderId="17" xfId="5" applyFont="1" applyBorder="1" applyAlignment="1">
      <alignment horizontal="center" vertical="center" wrapText="1"/>
    </xf>
    <xf numFmtId="0" fontId="7" fillId="0" borderId="18" xfId="5" applyFont="1" applyBorder="1" applyAlignment="1">
      <alignment horizontal="center" vertical="center" wrapText="1"/>
    </xf>
    <xf numFmtId="0" fontId="7" fillId="2" borderId="0" xfId="5" applyFont="1" applyFill="1" applyAlignment="1">
      <alignment horizontal="center" readingOrder="1"/>
    </xf>
    <xf numFmtId="0" fontId="52" fillId="0" borderId="2" xfId="5" applyFont="1" applyBorder="1" applyAlignment="1">
      <alignment horizontal="center" vertical="top" wrapText="1"/>
    </xf>
    <xf numFmtId="0" fontId="52" fillId="0" borderId="1" xfId="5" applyFont="1" applyBorder="1" applyAlignment="1">
      <alignment horizontal="center" vertical="top" wrapText="1"/>
    </xf>
    <xf numFmtId="0" fontId="52" fillId="0" borderId="9" xfId="5" applyFont="1" applyBorder="1" applyAlignment="1">
      <alignment horizontal="center" vertical="top" wrapText="1"/>
    </xf>
    <xf numFmtId="0" fontId="52" fillId="0" borderId="3" xfId="5" applyFont="1" applyBorder="1" applyAlignment="1">
      <alignment horizontal="center" vertical="top" wrapText="1"/>
    </xf>
    <xf numFmtId="0" fontId="3" fillId="0" borderId="2" xfId="5" applyFont="1" applyBorder="1" applyAlignment="1">
      <alignment horizontal="center" vertical="center" wrapText="1"/>
    </xf>
    <xf numFmtId="0" fontId="3" fillId="0" borderId="3" xfId="5" applyFont="1" applyBorder="1" applyAlignment="1">
      <alignment horizontal="center" vertical="center" wrapText="1"/>
    </xf>
    <xf numFmtId="2" fontId="14" fillId="0" borderId="2" xfId="0" applyNumberFormat="1" applyFont="1" applyBorder="1" applyAlignment="1">
      <alignment horizontal="center" vertical="top" readingOrder="1"/>
    </xf>
    <xf numFmtId="2" fontId="14" fillId="0" borderId="3" xfId="0" applyNumberFormat="1" applyFont="1" applyBorder="1" applyAlignment="1">
      <alignment horizontal="center" vertical="top" readingOrder="1"/>
    </xf>
    <xf numFmtId="0" fontId="3" fillId="0" borderId="1" xfId="5" applyFont="1" applyBorder="1" applyAlignment="1">
      <alignment horizontal="center" vertical="center" wrapText="1"/>
    </xf>
    <xf numFmtId="2" fontId="52" fillId="0" borderId="2" xfId="0" applyNumberFormat="1" applyFont="1" applyBorder="1" applyAlignment="1">
      <alignment horizontal="center" vertical="top" wrapText="1"/>
    </xf>
    <xf numFmtId="2" fontId="52" fillId="0" borderId="3" xfId="0" applyNumberFormat="1" applyFont="1" applyBorder="1" applyAlignment="1">
      <alignment horizontal="center" vertical="top" wrapText="1"/>
    </xf>
    <xf numFmtId="2" fontId="52" fillId="0" borderId="1" xfId="0" applyNumberFormat="1" applyFont="1" applyBorder="1" applyAlignment="1">
      <alignment horizontal="center" vertical="top" wrapText="1"/>
    </xf>
    <xf numFmtId="0" fontId="52" fillId="0" borderId="2" xfId="0" applyFont="1" applyBorder="1" applyAlignment="1">
      <alignment horizontal="center" vertical="top" wrapText="1"/>
    </xf>
    <xf numFmtId="0" fontId="52" fillId="0" borderId="1" xfId="0" applyFont="1" applyBorder="1" applyAlignment="1">
      <alignment horizontal="center" vertical="top" wrapText="1"/>
    </xf>
    <xf numFmtId="0" fontId="52" fillId="0" borderId="3" xfId="0" applyFont="1" applyBorder="1" applyAlignment="1">
      <alignment horizontal="center" vertical="top" wrapText="1"/>
    </xf>
    <xf numFmtId="0" fontId="7" fillId="6" borderId="0" xfId="0" applyFont="1" applyFill="1" applyAlignment="1">
      <alignment horizontal="center"/>
    </xf>
    <xf numFmtId="0" fontId="42" fillId="0" borderId="0" xfId="0" applyFont="1" applyAlignment="1">
      <alignment horizontal="center" vertical="center" wrapText="1"/>
    </xf>
    <xf numFmtId="0" fontId="42" fillId="0" borderId="38" xfId="0" applyFont="1" applyBorder="1" applyAlignment="1">
      <alignment horizontal="center" vertical="center" wrapText="1"/>
    </xf>
    <xf numFmtId="0" fontId="7" fillId="5" borderId="2" xfId="0" applyFont="1" applyFill="1" applyBorder="1" applyAlignment="1">
      <alignment horizontal="center" vertical="center" wrapText="1"/>
    </xf>
    <xf numFmtId="0" fontId="6" fillId="5" borderId="3" xfId="0" applyFont="1" applyFill="1" applyBorder="1" applyAlignment="1">
      <alignment horizontal="center" wrapText="1"/>
    </xf>
    <xf numFmtId="0" fontId="44" fillId="0" borderId="0" xfId="0" applyFont="1" applyAlignment="1">
      <alignment horizontal="right"/>
    </xf>
    <xf numFmtId="0" fontId="6" fillId="5" borderId="3" xfId="0" applyFont="1" applyFill="1" applyBorder="1" applyAlignment="1">
      <alignment wrapText="1"/>
    </xf>
    <xf numFmtId="0" fontId="7" fillId="5" borderId="2" xfId="0" applyFont="1" applyFill="1" applyBorder="1" applyAlignment="1">
      <alignment horizontal="center" vertical="center"/>
    </xf>
    <xf numFmtId="0" fontId="6" fillId="5" borderId="3" xfId="0" applyFont="1" applyFill="1" applyBorder="1" applyAlignment="1">
      <alignment horizontal="center"/>
    </xf>
    <xf numFmtId="0" fontId="38" fillId="0" borderId="31" xfId="0" applyFont="1" applyBorder="1" applyAlignment="1">
      <alignment horizontal="center" vertical="center" wrapText="1"/>
    </xf>
    <xf numFmtId="0" fontId="38" fillId="0" borderId="32" xfId="0" applyFont="1" applyBorder="1" applyAlignment="1">
      <alignment horizontal="center" vertical="center" wrapText="1"/>
    </xf>
    <xf numFmtId="0" fontId="38" fillId="0" borderId="37" xfId="0" applyFont="1" applyBorder="1" applyAlignment="1">
      <alignment horizontal="center" vertical="center" wrapText="1"/>
    </xf>
    <xf numFmtId="169" fontId="42" fillId="4" borderId="31" xfId="0" applyNumberFormat="1" applyFont="1" applyFill="1" applyBorder="1" applyAlignment="1">
      <alignment horizontal="center" vertical="center" wrapText="1"/>
    </xf>
    <xf numFmtId="169" fontId="42" fillId="4" borderId="33" xfId="0" applyNumberFormat="1" applyFont="1" applyFill="1" applyBorder="1" applyAlignment="1">
      <alignment horizontal="center" vertical="center" wrapText="1"/>
    </xf>
    <xf numFmtId="0" fontId="42" fillId="4" borderId="31" xfId="0" applyFont="1" applyFill="1" applyBorder="1" applyAlignment="1" applyProtection="1">
      <alignment horizontal="center" vertical="center" wrapText="1"/>
      <protection locked="0"/>
    </xf>
    <xf numFmtId="0" fontId="42" fillId="4" borderId="32" xfId="0" applyFont="1" applyFill="1" applyBorder="1" applyAlignment="1" applyProtection="1">
      <alignment horizontal="center" vertical="center" wrapText="1"/>
      <protection locked="0"/>
    </xf>
    <xf numFmtId="0" fontId="42" fillId="4" borderId="33" xfId="0" applyFont="1" applyFill="1" applyBorder="1" applyAlignment="1" applyProtection="1">
      <alignment horizontal="center" vertical="center" wrapText="1"/>
      <protection locked="0"/>
    </xf>
    <xf numFmtId="0" fontId="1" fillId="0" borderId="0" xfId="0" applyFont="1" applyAlignment="1">
      <alignment vertical="top" wrapText="1"/>
    </xf>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horizontal="left" vertical="justify" wrapText="1"/>
    </xf>
    <xf numFmtId="0" fontId="1" fillId="7" borderId="0" xfId="0" applyFont="1" applyFill="1" applyAlignment="1">
      <alignment vertical="top"/>
    </xf>
    <xf numFmtId="0" fontId="1" fillId="7" borderId="0" xfId="0" applyFont="1" applyFill="1" applyAlignment="1">
      <alignment horizontal="left" vertical="top"/>
    </xf>
    <xf numFmtId="0" fontId="1" fillId="0" borderId="7" xfId="0" applyFont="1" applyBorder="1" applyAlignment="1">
      <alignment horizontal="center" vertical="center" wrapText="1"/>
    </xf>
    <xf numFmtId="3" fontId="1" fillId="0" borderId="0" xfId="0" applyNumberFormat="1" applyFont="1"/>
    <xf numFmtId="0" fontId="1" fillId="0" borderId="2" xfId="0" applyFont="1" applyBorder="1" applyAlignment="1">
      <alignment vertical="center" wrapText="1"/>
    </xf>
    <xf numFmtId="0" fontId="1" fillId="0" borderId="1" xfId="0" applyFont="1" applyBorder="1" applyAlignment="1">
      <alignment vertical="center" wrapText="1"/>
    </xf>
    <xf numFmtId="0" fontId="1" fillId="0" borderId="3" xfId="0" applyFont="1" applyBorder="1" applyAlignment="1">
      <alignment vertical="center" wrapText="1"/>
    </xf>
    <xf numFmtId="0" fontId="1" fillId="0" borderId="14" xfId="0" applyFont="1" applyBorder="1" applyAlignment="1">
      <alignment horizontal="center" vertical="top" wrapText="1"/>
    </xf>
    <xf numFmtId="0" fontId="1" fillId="0" borderId="1" xfId="0" applyFont="1" applyBorder="1" applyAlignment="1">
      <alignment horizontal="center" vertical="top" wrapText="1"/>
    </xf>
    <xf numFmtId="3" fontId="1" fillId="0" borderId="1" xfId="0" applyNumberFormat="1" applyFont="1" applyBorder="1" applyAlignment="1">
      <alignment horizontal="center" vertical="top" wrapText="1"/>
    </xf>
    <xf numFmtId="0" fontId="1" fillId="0" borderId="0" xfId="0" applyFont="1"/>
    <xf numFmtId="0" fontId="1" fillId="0" borderId="2" xfId="0" applyFont="1" applyBorder="1" applyAlignment="1">
      <alignment vertical="top" wrapText="1"/>
    </xf>
    <xf numFmtId="0" fontId="1" fillId="0" borderId="1" xfId="0" applyFont="1" applyBorder="1" applyAlignment="1">
      <alignment vertical="top" wrapText="1"/>
    </xf>
    <xf numFmtId="0" fontId="1" fillId="0" borderId="3" xfId="0" applyFont="1" applyBorder="1" applyAlignment="1">
      <alignment vertical="top" wrapText="1"/>
    </xf>
    <xf numFmtId="0" fontId="1" fillId="0" borderId="7" xfId="0" applyFont="1" applyBorder="1" applyAlignment="1">
      <alignment horizontal="center" vertical="top" wrapText="1"/>
    </xf>
    <xf numFmtId="0" fontId="1" fillId="0" borderId="1" xfId="0" applyFont="1" applyBorder="1" applyAlignment="1">
      <alignment horizontal="center" wrapText="1"/>
    </xf>
    <xf numFmtId="3" fontId="1" fillId="0" borderId="1" xfId="0" applyNumberFormat="1" applyFont="1" applyBorder="1" applyAlignment="1">
      <alignment horizontal="center" wrapText="1"/>
    </xf>
    <xf numFmtId="0" fontId="1" fillId="0" borderId="9" xfId="0" applyFont="1" applyBorder="1" applyAlignment="1">
      <alignment horizontal="center" wrapText="1"/>
    </xf>
    <xf numFmtId="3" fontId="1" fillId="0" borderId="9" xfId="0" applyNumberFormat="1" applyFont="1" applyBorder="1" applyAlignment="1">
      <alignment horizontal="center" wrapText="1"/>
    </xf>
    <xf numFmtId="0" fontId="1" fillId="0" borderId="0" xfId="0" applyFont="1" applyAlignment="1">
      <alignment horizontal="left" vertical="center"/>
    </xf>
    <xf numFmtId="3" fontId="1" fillId="0" borderId="0" xfId="0" applyNumberFormat="1" applyFont="1" applyAlignment="1">
      <alignment vertical="top"/>
    </xf>
    <xf numFmtId="0" fontId="1" fillId="0" borderId="1" xfId="0" applyFont="1" applyBorder="1"/>
    <xf numFmtId="0" fontId="1" fillId="0" borderId="8" xfId="0" applyFont="1" applyBorder="1"/>
    <xf numFmtId="0" fontId="1" fillId="0" borderId="0" xfId="0" applyFont="1" applyAlignment="1">
      <alignment horizontal="justify" vertical="center"/>
    </xf>
    <xf numFmtId="0" fontId="1" fillId="0" borderId="0" xfId="0" applyFont="1" applyAlignment="1">
      <alignment horizontal="justify"/>
    </xf>
    <xf numFmtId="0" fontId="1" fillId="0" borderId="0" xfId="0" applyFont="1" applyAlignment="1">
      <alignment horizontal="center" vertical="center"/>
    </xf>
    <xf numFmtId="165" fontId="1" fillId="0" borderId="0" xfId="0" applyNumberFormat="1" applyFont="1" applyAlignment="1">
      <alignment horizontal="center" vertical="center"/>
    </xf>
    <xf numFmtId="0" fontId="1" fillId="0" borderId="7" xfId="0" applyFont="1" applyBorder="1"/>
    <xf numFmtId="0" fontId="1" fillId="0" borderId="0" xfId="0" applyFont="1" applyAlignment="1">
      <alignment horizontal="center"/>
    </xf>
    <xf numFmtId="0" fontId="11" fillId="0" borderId="0" xfId="0" applyFont="1" applyAlignment="1"/>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xf numFmtId="0" fontId="1" fillId="0" borderId="3" xfId="0" applyFont="1" applyBorder="1"/>
    <xf numFmtId="0" fontId="1" fillId="0" borderId="2" xfId="0" applyFont="1" applyBorder="1" applyAlignment="1">
      <alignment horizontal="center" wrapText="1"/>
    </xf>
    <xf numFmtId="0" fontId="1" fillId="0" borderId="0" xfId="0" applyFont="1" applyAlignment="1">
      <alignment horizont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2" borderId="0" xfId="0" applyFont="1" applyFill="1" applyAlignment="1">
      <alignment horizontal="justify" vertical="center"/>
    </xf>
    <xf numFmtId="0" fontId="1" fillId="2" borderId="0" xfId="0" applyFont="1" applyFill="1" applyAlignment="1">
      <alignment horizontal="justify"/>
    </xf>
    <xf numFmtId="166" fontId="1" fillId="0" borderId="0" xfId="1" applyFont="1" applyProtection="1"/>
    <xf numFmtId="0" fontId="1" fillId="2" borderId="0" xfId="10" applyFont="1" applyFill="1"/>
    <xf numFmtId="0" fontId="1" fillId="0" borderId="0" xfId="10" applyFont="1" applyAlignment="1">
      <alignment vertical="center"/>
    </xf>
    <xf numFmtId="0" fontId="1" fillId="0" borderId="0" xfId="10" applyFont="1"/>
    <xf numFmtId="0" fontId="1" fillId="0" borderId="7" xfId="10" applyFont="1" applyBorder="1" applyAlignment="1">
      <alignment horizontal="center" vertical="top"/>
    </xf>
    <xf numFmtId="0" fontId="1" fillId="0" borderId="2" xfId="10" applyFont="1" applyBorder="1" applyAlignment="1">
      <alignment horizontal="left" vertical="top" wrapText="1"/>
    </xf>
    <xf numFmtId="0" fontId="1" fillId="0" borderId="7" xfId="10" applyFont="1" applyBorder="1" applyAlignment="1">
      <alignment horizontal="justify" vertical="center" wrapText="1"/>
    </xf>
    <xf numFmtId="0" fontId="1" fillId="0" borderId="7" xfId="10" applyFont="1" applyBorder="1" applyAlignment="1">
      <alignment vertical="top" wrapText="1"/>
    </xf>
    <xf numFmtId="0" fontId="1" fillId="0" borderId="0" xfId="10" applyFont="1" applyAlignment="1">
      <alignment wrapText="1"/>
    </xf>
    <xf numFmtId="166" fontId="1" fillId="0" borderId="7" xfId="1" applyFont="1" applyBorder="1" applyAlignment="1" applyProtection="1">
      <alignment horizontal="left" vertical="top"/>
    </xf>
    <xf numFmtId="166" fontId="1" fillId="0" borderId="24" xfId="1" applyFont="1" applyBorder="1" applyAlignment="1" applyProtection="1">
      <alignment horizontal="center" wrapText="1"/>
    </xf>
    <xf numFmtId="166" fontId="1" fillId="0" borderId="24" xfId="1" applyFont="1" applyBorder="1" applyAlignment="1" applyProtection="1">
      <alignment horizontal="center"/>
    </xf>
    <xf numFmtId="0" fontId="1" fillId="0" borderId="12" xfId="0" applyFont="1" applyBorder="1"/>
    <xf numFmtId="3" fontId="1" fillId="0" borderId="0" xfId="0" applyNumberFormat="1" applyFont="1" applyAlignment="1">
      <alignment horizontal="center" wrapText="1"/>
    </xf>
    <xf numFmtId="166" fontId="1" fillId="0" borderId="0" xfId="0" applyNumberFormat="1" applyFont="1"/>
    <xf numFmtId="165" fontId="1" fillId="0" borderId="0" xfId="0" applyNumberFormat="1" applyFont="1"/>
  </cellXfs>
  <cellStyles count="14">
    <cellStyle name="Comma" xfId="1" builtinId="3"/>
    <cellStyle name="Comma 2" xfId="2" xr:uid="{A2D970D9-3986-4B42-B545-0F6F258B7627}"/>
    <cellStyle name="Normal" xfId="0" builtinId="0"/>
    <cellStyle name="Normal 2" xfId="3" xr:uid="{B16BA588-A957-4058-9859-4DBF676103D6}"/>
    <cellStyle name="Normal 2 2" xfId="4" xr:uid="{E1F706CA-0E7D-49A2-96DD-23849618AB4A}"/>
    <cellStyle name="Normal 3" xfId="5" xr:uid="{D09A664F-F954-48BA-8060-DA32F987DE12}"/>
    <cellStyle name="Normal 4" xfId="6" xr:uid="{9B70D295-6318-4393-A526-49E56417544A}"/>
    <cellStyle name="Normal 4 2" xfId="7" xr:uid="{1ABD19AD-43A9-44CE-AA37-79ECA2DE4EB2}"/>
    <cellStyle name="Normal 4 3" xfId="8" xr:uid="{F4CA19B6-5F25-4D0A-9445-335BC87FA414}"/>
    <cellStyle name="Normal 4 4" xfId="9" xr:uid="{1C2CE0F2-BD51-4128-87B4-CC68476AEB31}"/>
    <cellStyle name="Normal 4 5" xfId="10" xr:uid="{83AF5318-6CD3-4DD1-AA88-B0B77AE8DD1D}"/>
    <cellStyle name="Normal 5" xfId="11" xr:uid="{72DB2AB2-3DB6-440B-A571-E20ADC9F7330}"/>
    <cellStyle name="Normal 5 2" xfId="12" xr:uid="{2B2B8FD3-9B06-4678-8676-0778DBC794AA}"/>
    <cellStyle name="Percent" xfId="1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5" Type="http://schemas.openxmlformats.org/officeDocument/2006/relationships/customXml" Target="../customXml/item6.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5.xml"/><Relationship Id="rId5" Type="http://schemas.openxmlformats.org/officeDocument/2006/relationships/worksheet" Target="worksheets/sheet5.xml"/><Relationship Id="rId15" Type="http://schemas.microsoft.com/office/2022/10/relationships/richValueRel" Target="richData/richValueRel.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vmlDrawing5.v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0.png"/><Relationship Id="rId1" Type="http://schemas.openxmlformats.org/officeDocument/2006/relationships/image" Target="../media/image11.png"/></Relationships>
</file>

<file path=xl/drawings/_rels/vmlDrawing7.v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vmlDrawing8.v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vmlDrawing9.v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412750</xdr:colOff>
      <xdr:row>186</xdr:row>
      <xdr:rowOff>19050</xdr:rowOff>
    </xdr:from>
    <xdr:to>
      <xdr:col>2</xdr:col>
      <xdr:colOff>346627</xdr:colOff>
      <xdr:row>201</xdr:row>
      <xdr:rowOff>82551</xdr:rowOff>
    </xdr:to>
    <xdr:pic>
      <xdr:nvPicPr>
        <xdr:cNvPr id="51245" name="Picture 1">
          <a:extLst>
            <a:ext uri="{FF2B5EF4-FFF2-40B4-BE49-F238E27FC236}">
              <a16:creationId xmlns:a16="http://schemas.microsoft.com/office/drawing/2014/main" id="{EF7D2718-FCBF-406E-6C8B-25FED2761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0" y="110566200"/>
          <a:ext cx="3010452" cy="2492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393700</xdr:colOff>
      <xdr:row>201</xdr:row>
      <xdr:rowOff>73025</xdr:rowOff>
    </xdr:from>
    <xdr:to>
      <xdr:col>4</xdr:col>
      <xdr:colOff>501098</xdr:colOff>
      <xdr:row>210</xdr:row>
      <xdr:rowOff>95250</xdr:rowOff>
    </xdr:to>
    <xdr:pic>
      <xdr:nvPicPr>
        <xdr:cNvPr id="51246" name="Picture 2">
          <a:extLst>
            <a:ext uri="{FF2B5EF4-FFF2-40B4-BE49-F238E27FC236}">
              <a16:creationId xmlns:a16="http://schemas.microsoft.com/office/drawing/2014/main" id="{3D1BC421-F484-6D02-7880-5E3F85C9E7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9950" y="111201200"/>
          <a:ext cx="4241248" cy="147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469900</xdr:colOff>
      <xdr:row>210</xdr:row>
      <xdr:rowOff>73025</xdr:rowOff>
    </xdr:from>
    <xdr:to>
      <xdr:col>4</xdr:col>
      <xdr:colOff>424898</xdr:colOff>
      <xdr:row>217</xdr:row>
      <xdr:rowOff>76200</xdr:rowOff>
    </xdr:to>
    <xdr:pic>
      <xdr:nvPicPr>
        <xdr:cNvPr id="51247" name="Picture 3">
          <a:extLst>
            <a:ext uri="{FF2B5EF4-FFF2-40B4-BE49-F238E27FC236}">
              <a16:creationId xmlns:a16="http://schemas.microsoft.com/office/drawing/2014/main" id="{CAE05C99-ADB6-B154-A9E8-30346058AF8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46150" y="112658525"/>
          <a:ext cx="4088848"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168275</xdr:colOff>
      <xdr:row>234</xdr:row>
      <xdr:rowOff>0</xdr:rowOff>
    </xdr:from>
    <xdr:ext cx="688935" cy="1348835"/>
    <xdr:sp macro="" textlink="">
      <xdr:nvSpPr>
        <xdr:cNvPr id="3" name="TextBox 2">
          <a:extLst>
            <a:ext uri="{FF2B5EF4-FFF2-40B4-BE49-F238E27FC236}">
              <a16:creationId xmlns:a16="http://schemas.microsoft.com/office/drawing/2014/main" id="{28A8AF5B-EBC0-81C5-EA98-EF290DB90BED}"/>
            </a:ext>
          </a:extLst>
        </xdr:cNvPr>
        <xdr:cNvSpPr txBox="1"/>
      </xdr:nvSpPr>
      <xdr:spPr>
        <a:xfrm>
          <a:off x="3300693" y="102242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Tel:02-2952022%20Fax:%2002-2406157"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476F6-0DDC-4C59-811F-C8AF30DC3089}">
  <dimension ref="A1:IN18"/>
  <sheetViews>
    <sheetView tabSelected="1" view="pageBreakPreview" topLeftCell="A3" zoomScaleNormal="100" zoomScaleSheetLayoutView="100" workbookViewId="0">
      <selection activeCell="K3" sqref="K3"/>
    </sheetView>
  </sheetViews>
  <sheetFormatPr defaultColWidth="9.140625" defaultRowHeight="12.6"/>
  <cols>
    <col min="1" max="1" width="2.5703125" style="37" customWidth="1"/>
    <col min="2" max="8" width="9.140625" style="37"/>
    <col min="9" max="9" width="13.140625" style="37" customWidth="1"/>
    <col min="10" max="10" width="3.140625" style="37" customWidth="1"/>
    <col min="11" max="16384" width="9.140625" style="37"/>
  </cols>
  <sheetData>
    <row r="1" spans="1:248">
      <c r="A1" s="40"/>
      <c r="B1" s="40"/>
      <c r="C1" s="40"/>
      <c r="D1" s="40"/>
      <c r="E1" s="40"/>
      <c r="F1" s="40"/>
      <c r="G1" s="40"/>
      <c r="H1" s="40"/>
      <c r="I1" s="40"/>
      <c r="J1" s="40"/>
    </row>
    <row r="2" spans="1:248" ht="92.45" customHeight="1">
      <c r="A2" s="40"/>
      <c r="B2" s="918" t="e" vm="1">
        <v>#VALUE!</v>
      </c>
      <c r="C2" s="918"/>
      <c r="D2" s="918"/>
      <c r="E2" s="56"/>
      <c r="F2" s="56"/>
      <c r="G2" s="919" t="e" vm="2">
        <v>#VALUE!</v>
      </c>
      <c r="H2" s="919"/>
      <c r="I2" s="919"/>
      <c r="J2" s="55"/>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c r="FJ2" s="36"/>
      <c r="FK2" s="36"/>
      <c r="FL2" s="36"/>
      <c r="FM2" s="36"/>
      <c r="FN2" s="36"/>
      <c r="FO2" s="36"/>
      <c r="FP2" s="36"/>
      <c r="FQ2" s="36"/>
      <c r="FR2" s="36"/>
      <c r="FS2" s="36"/>
      <c r="FT2" s="36"/>
      <c r="FU2" s="36"/>
      <c r="FV2" s="36"/>
      <c r="FW2" s="36"/>
      <c r="FX2" s="36"/>
      <c r="FY2" s="36"/>
      <c r="FZ2" s="36"/>
      <c r="GA2" s="36"/>
      <c r="GB2" s="36"/>
      <c r="GC2" s="36"/>
      <c r="GD2" s="36"/>
      <c r="GE2" s="36"/>
      <c r="GF2" s="36"/>
      <c r="GG2" s="36"/>
      <c r="GH2" s="36"/>
      <c r="GI2" s="36"/>
      <c r="GJ2" s="36"/>
      <c r="GK2" s="36"/>
      <c r="GL2" s="36"/>
      <c r="GM2" s="36"/>
      <c r="GN2" s="36"/>
      <c r="GO2" s="36"/>
      <c r="GP2" s="36"/>
      <c r="GQ2" s="36"/>
      <c r="GR2" s="36"/>
      <c r="GS2" s="36"/>
      <c r="GT2" s="36"/>
      <c r="GU2" s="36"/>
      <c r="GV2" s="36"/>
      <c r="GW2" s="36"/>
      <c r="GX2" s="36"/>
      <c r="GY2" s="36"/>
      <c r="GZ2" s="36"/>
      <c r="HA2" s="36"/>
      <c r="HB2" s="36"/>
      <c r="HC2" s="36"/>
      <c r="HD2" s="36"/>
      <c r="HE2" s="36"/>
      <c r="HF2" s="36"/>
      <c r="HG2" s="36"/>
      <c r="HH2" s="36"/>
      <c r="HI2" s="36"/>
      <c r="HJ2" s="36"/>
      <c r="HK2" s="36"/>
      <c r="HL2" s="36"/>
      <c r="HM2" s="36"/>
      <c r="HN2" s="36"/>
      <c r="HO2" s="36"/>
      <c r="HP2" s="36"/>
      <c r="HQ2" s="36"/>
      <c r="HR2" s="36"/>
      <c r="HS2" s="36"/>
      <c r="HT2" s="36"/>
      <c r="HU2" s="36"/>
      <c r="HV2" s="36"/>
      <c r="HW2" s="36"/>
      <c r="HX2" s="36"/>
      <c r="HY2" s="36"/>
      <c r="HZ2" s="36"/>
      <c r="IA2" s="36"/>
      <c r="IB2" s="36"/>
      <c r="IC2" s="36"/>
      <c r="ID2" s="36"/>
      <c r="IE2" s="36"/>
      <c r="IF2" s="36"/>
      <c r="IG2" s="36"/>
      <c r="IH2" s="36"/>
      <c r="II2" s="36"/>
      <c r="IJ2" s="36"/>
      <c r="IK2" s="36"/>
      <c r="IL2" s="36"/>
      <c r="IM2" s="36"/>
      <c r="IN2" s="36"/>
    </row>
    <row r="3" spans="1:248" ht="98.45" customHeight="1">
      <c r="A3" s="40"/>
      <c r="B3" s="38"/>
      <c r="C3" s="39"/>
      <c r="D3" s="39"/>
      <c r="E3" s="920" t="e" vm="3">
        <v>#VALUE!</v>
      </c>
      <c r="F3" s="920"/>
      <c r="G3" s="920"/>
      <c r="H3" s="39"/>
      <c r="I3" s="39"/>
      <c r="J3" s="55"/>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c r="IE3" s="36"/>
      <c r="IF3" s="36"/>
      <c r="IG3" s="36"/>
      <c r="IH3" s="36"/>
      <c r="II3" s="36"/>
      <c r="IJ3" s="36"/>
      <c r="IK3" s="36"/>
      <c r="IL3" s="36"/>
      <c r="IM3" s="36"/>
      <c r="IN3" s="36"/>
    </row>
    <row r="4" spans="1:248" ht="30" customHeight="1">
      <c r="A4" s="40"/>
      <c r="B4" s="38"/>
      <c r="C4" s="39"/>
      <c r="D4" s="39"/>
      <c r="E4" s="39"/>
      <c r="F4" s="39"/>
      <c r="G4" s="39"/>
      <c r="H4" s="39"/>
      <c r="I4" s="39"/>
      <c r="J4" s="55"/>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6"/>
      <c r="FC4" s="36"/>
      <c r="FD4" s="36"/>
      <c r="FE4" s="36"/>
      <c r="FF4" s="36"/>
      <c r="FG4" s="36"/>
      <c r="FH4" s="36"/>
      <c r="FI4" s="36"/>
      <c r="FJ4" s="36"/>
      <c r="FK4" s="36"/>
      <c r="FL4" s="36"/>
      <c r="FM4" s="36"/>
      <c r="FN4" s="36"/>
      <c r="FO4" s="36"/>
      <c r="FP4" s="36"/>
      <c r="FQ4" s="36"/>
      <c r="FR4" s="36"/>
      <c r="FS4" s="36"/>
      <c r="FT4" s="36"/>
      <c r="FU4" s="36"/>
      <c r="FV4" s="36"/>
      <c r="FW4" s="36"/>
      <c r="FX4" s="36"/>
      <c r="FY4" s="36"/>
      <c r="FZ4" s="36"/>
      <c r="GA4" s="36"/>
      <c r="GB4" s="36"/>
      <c r="GC4" s="36"/>
      <c r="GD4" s="36"/>
      <c r="GE4" s="36"/>
      <c r="GF4" s="36"/>
      <c r="GG4" s="36"/>
      <c r="GH4" s="36"/>
      <c r="GI4" s="36"/>
      <c r="GJ4" s="36"/>
      <c r="GK4" s="36"/>
      <c r="GL4" s="36"/>
      <c r="GM4" s="36"/>
      <c r="GN4" s="36"/>
      <c r="GO4" s="36"/>
      <c r="GP4" s="36"/>
      <c r="GQ4" s="36"/>
      <c r="GR4" s="36"/>
      <c r="GS4" s="36"/>
      <c r="GT4" s="36"/>
      <c r="GU4" s="36"/>
      <c r="GV4" s="36"/>
      <c r="GW4" s="36"/>
      <c r="GX4" s="36"/>
      <c r="GY4" s="36"/>
      <c r="GZ4" s="36"/>
      <c r="HA4" s="36"/>
      <c r="HB4" s="36"/>
      <c r="HC4" s="36"/>
      <c r="HD4" s="36"/>
      <c r="HE4" s="36"/>
      <c r="HF4" s="36"/>
      <c r="HG4" s="36"/>
      <c r="HH4" s="36"/>
      <c r="HI4" s="36"/>
      <c r="HJ4" s="36"/>
      <c r="HK4" s="36"/>
      <c r="HL4" s="36"/>
      <c r="HM4" s="36"/>
      <c r="HN4" s="36"/>
      <c r="HO4" s="36"/>
      <c r="HP4" s="36"/>
      <c r="HQ4" s="36"/>
      <c r="HR4" s="36"/>
      <c r="HS4" s="36"/>
      <c r="HT4" s="36"/>
      <c r="HU4" s="36"/>
      <c r="HV4" s="36"/>
      <c r="HW4" s="36"/>
      <c r="HX4" s="36"/>
      <c r="HY4" s="36"/>
      <c r="HZ4" s="36"/>
      <c r="IA4" s="36"/>
      <c r="IB4" s="36"/>
      <c r="IC4" s="36"/>
      <c r="ID4" s="36"/>
      <c r="IE4" s="36"/>
      <c r="IF4" s="36"/>
      <c r="IG4" s="36"/>
      <c r="IH4" s="36"/>
      <c r="II4" s="36"/>
      <c r="IJ4" s="36"/>
      <c r="IK4" s="36"/>
      <c r="IL4" s="36"/>
      <c r="IM4" s="36"/>
      <c r="IN4" s="36"/>
    </row>
    <row r="5" spans="1:248" ht="29.1" customHeight="1">
      <c r="A5" s="40"/>
      <c r="B5" s="906" t="s">
        <v>0</v>
      </c>
      <c r="C5" s="906"/>
      <c r="D5" s="906"/>
      <c r="E5" s="906"/>
      <c r="F5" s="906"/>
      <c r="G5" s="906"/>
      <c r="H5" s="906"/>
      <c r="I5" s="906"/>
      <c r="J5" s="55"/>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c r="HB5" s="36"/>
      <c r="HC5" s="36"/>
      <c r="HD5" s="36"/>
      <c r="HE5" s="36"/>
      <c r="HF5" s="36"/>
      <c r="HG5" s="36"/>
      <c r="HH5" s="36"/>
      <c r="HI5" s="36"/>
      <c r="HJ5" s="36"/>
      <c r="HK5" s="36"/>
      <c r="HL5" s="36"/>
      <c r="HM5" s="36"/>
      <c r="HN5" s="36"/>
      <c r="HO5" s="36"/>
      <c r="HP5" s="36"/>
      <c r="HQ5" s="36"/>
      <c r="HR5" s="36"/>
      <c r="HS5" s="36"/>
      <c r="HT5" s="36"/>
      <c r="HU5" s="36"/>
      <c r="HV5" s="36"/>
      <c r="HW5" s="36"/>
      <c r="HX5" s="36"/>
      <c r="HY5" s="36"/>
      <c r="HZ5" s="36"/>
      <c r="IA5" s="36"/>
      <c r="IB5" s="36"/>
      <c r="IC5" s="36"/>
      <c r="ID5" s="36"/>
      <c r="IE5" s="36"/>
      <c r="IF5" s="36"/>
      <c r="IG5" s="36"/>
      <c r="IH5" s="36"/>
      <c r="II5" s="36"/>
      <c r="IJ5" s="36"/>
      <c r="IK5" s="36"/>
      <c r="IL5" s="36"/>
      <c r="IM5" s="36"/>
      <c r="IN5" s="36"/>
    </row>
    <row r="6" spans="1:248" ht="41.1" customHeight="1">
      <c r="A6" s="40"/>
      <c r="B6" s="916" t="s">
        <v>1</v>
      </c>
      <c r="C6" s="916"/>
      <c r="D6" s="916"/>
      <c r="E6" s="916"/>
      <c r="F6" s="916"/>
      <c r="G6" s="916"/>
      <c r="H6" s="916"/>
      <c r="I6" s="916"/>
      <c r="J6" s="55"/>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c r="IJ6" s="36"/>
      <c r="IK6" s="36"/>
      <c r="IL6" s="36"/>
      <c r="IM6" s="36"/>
      <c r="IN6" s="36"/>
    </row>
    <row r="7" spans="1:248" ht="36" customHeight="1">
      <c r="A7" s="40"/>
      <c r="B7" s="917" t="s">
        <v>2</v>
      </c>
      <c r="C7" s="917"/>
      <c r="D7" s="917"/>
      <c r="E7" s="917"/>
      <c r="F7" s="917"/>
      <c r="G7" s="917"/>
      <c r="H7" s="917"/>
      <c r="I7" s="917"/>
      <c r="J7" s="55"/>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c r="IB7" s="36"/>
      <c r="IC7" s="36"/>
      <c r="ID7" s="36"/>
      <c r="IE7" s="36"/>
      <c r="IF7" s="36"/>
      <c r="IG7" s="36"/>
      <c r="IH7" s="36"/>
      <c r="II7" s="36"/>
      <c r="IJ7" s="36"/>
      <c r="IK7" s="36"/>
      <c r="IL7" s="36"/>
      <c r="IM7" s="36"/>
      <c r="IN7" s="36"/>
    </row>
    <row r="8" spans="1:248" ht="56.1" customHeight="1">
      <c r="A8" s="40"/>
      <c r="B8" s="917"/>
      <c r="C8" s="917"/>
      <c r="D8" s="917"/>
      <c r="E8" s="917"/>
      <c r="F8" s="917"/>
      <c r="G8" s="917"/>
      <c r="H8" s="917"/>
      <c r="I8" s="917"/>
      <c r="J8" s="55"/>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c r="GA8" s="36"/>
      <c r="GB8" s="36"/>
      <c r="GC8" s="36"/>
      <c r="GD8" s="36"/>
      <c r="GE8" s="36"/>
      <c r="GF8" s="36"/>
      <c r="GG8" s="36"/>
      <c r="GH8" s="36"/>
      <c r="GI8" s="36"/>
      <c r="GJ8" s="36"/>
      <c r="GK8" s="36"/>
      <c r="GL8" s="36"/>
      <c r="GM8" s="36"/>
      <c r="GN8" s="36"/>
      <c r="GO8" s="36"/>
      <c r="GP8" s="36"/>
      <c r="GQ8" s="36"/>
      <c r="GR8" s="36"/>
      <c r="GS8" s="36"/>
      <c r="GT8" s="36"/>
      <c r="GU8" s="36"/>
      <c r="GV8" s="36"/>
      <c r="GW8" s="36"/>
      <c r="GX8" s="36"/>
      <c r="GY8" s="36"/>
      <c r="GZ8" s="36"/>
      <c r="HA8" s="36"/>
      <c r="HB8" s="36"/>
      <c r="HC8" s="36"/>
      <c r="HD8" s="36"/>
      <c r="HE8" s="36"/>
      <c r="HF8" s="36"/>
      <c r="HG8" s="36"/>
      <c r="HH8" s="36"/>
      <c r="HI8" s="36"/>
      <c r="HJ8" s="36"/>
      <c r="HK8" s="36"/>
      <c r="HL8" s="36"/>
      <c r="HM8" s="36"/>
      <c r="HN8" s="36"/>
      <c r="HO8" s="36"/>
      <c r="HP8" s="36"/>
      <c r="HQ8" s="36"/>
      <c r="HR8" s="36"/>
      <c r="HS8" s="36"/>
      <c r="HT8" s="36"/>
      <c r="HU8" s="36"/>
      <c r="HV8" s="36"/>
      <c r="HW8" s="36"/>
      <c r="HX8" s="36"/>
      <c r="HY8" s="36"/>
      <c r="HZ8" s="36"/>
      <c r="IA8" s="36"/>
      <c r="IB8" s="36"/>
      <c r="IC8" s="36"/>
      <c r="ID8" s="36"/>
      <c r="IE8" s="36"/>
      <c r="IF8" s="36"/>
      <c r="IG8" s="36"/>
      <c r="IH8" s="36"/>
      <c r="II8" s="36"/>
      <c r="IJ8" s="36"/>
      <c r="IK8" s="36"/>
      <c r="IL8" s="36"/>
      <c r="IM8" s="36"/>
      <c r="IN8" s="36"/>
    </row>
    <row r="9" spans="1:248" ht="42" customHeight="1">
      <c r="A9" s="40"/>
      <c r="B9" s="909" t="s">
        <v>3</v>
      </c>
      <c r="C9" s="910"/>
      <c r="D9" s="910"/>
      <c r="E9" s="910"/>
      <c r="F9" s="910"/>
      <c r="G9" s="910"/>
      <c r="H9" s="910"/>
      <c r="I9" s="910"/>
      <c r="J9" s="55"/>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c r="FD9" s="36"/>
      <c r="FE9" s="36"/>
      <c r="FF9" s="36"/>
      <c r="FG9" s="36"/>
      <c r="FH9" s="36"/>
      <c r="FI9" s="36"/>
      <c r="FJ9" s="36"/>
      <c r="FK9" s="36"/>
      <c r="FL9" s="36"/>
      <c r="FM9" s="36"/>
      <c r="FN9" s="36"/>
      <c r="FO9" s="36"/>
      <c r="FP9" s="36"/>
      <c r="FQ9" s="36"/>
      <c r="FR9" s="36"/>
      <c r="FS9" s="36"/>
      <c r="FT9" s="36"/>
      <c r="FU9" s="36"/>
      <c r="FV9" s="36"/>
      <c r="FW9" s="36"/>
      <c r="FX9" s="36"/>
      <c r="FY9" s="36"/>
      <c r="FZ9" s="36"/>
      <c r="GA9" s="36"/>
      <c r="GB9" s="36"/>
      <c r="GC9" s="36"/>
      <c r="GD9" s="36"/>
      <c r="GE9" s="36"/>
      <c r="GF9" s="36"/>
      <c r="GG9" s="36"/>
      <c r="GH9" s="36"/>
      <c r="GI9" s="36"/>
      <c r="GJ9" s="36"/>
      <c r="GK9" s="36"/>
      <c r="GL9" s="36"/>
      <c r="GM9" s="36"/>
      <c r="GN9" s="36"/>
      <c r="GO9" s="36"/>
      <c r="GP9" s="36"/>
      <c r="GQ9" s="36"/>
      <c r="GR9" s="36"/>
      <c r="GS9" s="36"/>
      <c r="GT9" s="36"/>
      <c r="GU9" s="36"/>
      <c r="GV9" s="36"/>
      <c r="GW9" s="36"/>
      <c r="GX9" s="36"/>
      <c r="GY9" s="36"/>
      <c r="GZ9" s="36"/>
      <c r="HA9" s="36"/>
      <c r="HB9" s="36"/>
      <c r="HC9" s="36"/>
      <c r="HD9" s="36"/>
      <c r="HE9" s="36"/>
      <c r="HF9" s="36"/>
      <c r="HG9" s="36"/>
      <c r="HH9" s="36"/>
      <c r="HI9" s="36"/>
      <c r="HJ9" s="36"/>
      <c r="HK9" s="36"/>
      <c r="HL9" s="36"/>
      <c r="HM9" s="36"/>
      <c r="HN9" s="36"/>
      <c r="HO9" s="36"/>
      <c r="HP9" s="36"/>
      <c r="HQ9" s="36"/>
      <c r="HR9" s="36"/>
      <c r="HS9" s="36"/>
      <c r="HT9" s="36"/>
      <c r="HU9" s="36"/>
      <c r="HV9" s="36"/>
      <c r="HW9" s="36"/>
      <c r="HX9" s="36"/>
      <c r="HY9" s="36"/>
      <c r="HZ9" s="36"/>
      <c r="IA9" s="36"/>
      <c r="IB9" s="36"/>
      <c r="IC9" s="36"/>
      <c r="ID9" s="36"/>
      <c r="IE9" s="36"/>
      <c r="IF9" s="36"/>
      <c r="IG9" s="36"/>
      <c r="IH9" s="36"/>
      <c r="II9" s="36"/>
      <c r="IJ9" s="36"/>
      <c r="IK9" s="36"/>
      <c r="IL9" s="36"/>
      <c r="IM9" s="36"/>
      <c r="IN9" s="36"/>
    </row>
    <row r="10" spans="1:248" ht="20.100000000000001">
      <c r="A10" s="40"/>
      <c r="B10" s="909"/>
      <c r="C10" s="910"/>
      <c r="D10" s="910"/>
      <c r="E10" s="910"/>
      <c r="F10" s="910"/>
      <c r="G10" s="910"/>
      <c r="H10" s="910"/>
      <c r="I10" s="910"/>
      <c r="J10" s="55"/>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c r="EB10" s="36"/>
      <c r="EC10" s="36"/>
      <c r="ED10" s="36"/>
      <c r="EE10" s="36"/>
      <c r="EF10" s="36"/>
      <c r="EG10" s="36"/>
      <c r="EH10" s="36"/>
      <c r="EI10" s="36"/>
      <c r="EJ10" s="36"/>
      <c r="EK10" s="36"/>
      <c r="EL10" s="36"/>
      <c r="EM10" s="36"/>
      <c r="EN10" s="36"/>
      <c r="EO10" s="36"/>
      <c r="EP10" s="36"/>
      <c r="EQ10" s="36"/>
      <c r="ER10" s="36"/>
      <c r="ES10" s="36"/>
      <c r="ET10" s="36"/>
      <c r="EU10" s="36"/>
      <c r="EV10" s="36"/>
      <c r="EW10" s="36"/>
      <c r="EX10" s="36"/>
      <c r="EY10" s="36"/>
      <c r="EZ10" s="36"/>
      <c r="FA10" s="36"/>
      <c r="FB10" s="36"/>
      <c r="FC10" s="36"/>
      <c r="FD10" s="36"/>
      <c r="FE10" s="36"/>
      <c r="FF10" s="36"/>
      <c r="FG10" s="36"/>
      <c r="FH10" s="36"/>
      <c r="FI10" s="36"/>
      <c r="FJ10" s="36"/>
      <c r="FK10" s="36"/>
      <c r="FL10" s="36"/>
      <c r="FM10" s="36"/>
      <c r="FN10" s="36"/>
      <c r="FO10" s="36"/>
      <c r="FP10" s="36"/>
      <c r="FQ10" s="36"/>
      <c r="FR10" s="36"/>
      <c r="FS10" s="36"/>
      <c r="FT10" s="36"/>
      <c r="FU10" s="36"/>
      <c r="FV10" s="36"/>
      <c r="FW10" s="36"/>
      <c r="FX10" s="36"/>
      <c r="FY10" s="36"/>
      <c r="FZ10" s="36"/>
      <c r="GA10" s="36"/>
      <c r="GB10" s="36"/>
      <c r="GC10" s="36"/>
      <c r="GD10" s="36"/>
      <c r="GE10" s="36"/>
      <c r="GF10" s="36"/>
      <c r="GG10" s="36"/>
      <c r="GH10" s="36"/>
      <c r="GI10" s="36"/>
      <c r="GJ10" s="36"/>
      <c r="GK10" s="36"/>
      <c r="GL10" s="36"/>
      <c r="GM10" s="36"/>
      <c r="GN10" s="36"/>
      <c r="GO10" s="36"/>
      <c r="GP10" s="36"/>
      <c r="GQ10" s="36"/>
      <c r="GR10" s="36"/>
      <c r="GS10" s="36"/>
      <c r="GT10" s="36"/>
      <c r="GU10" s="36"/>
      <c r="GV10" s="36"/>
      <c r="GW10" s="36"/>
      <c r="GX10" s="36"/>
      <c r="GY10" s="36"/>
      <c r="GZ10" s="36"/>
      <c r="HA10" s="36"/>
      <c r="HB10" s="36"/>
      <c r="HC10" s="36"/>
      <c r="HD10" s="36"/>
      <c r="HE10" s="36"/>
      <c r="HF10" s="36"/>
      <c r="HG10" s="36"/>
      <c r="HH10" s="36"/>
      <c r="HI10" s="36"/>
      <c r="HJ10" s="36"/>
      <c r="HK10" s="36"/>
      <c r="HL10" s="36"/>
      <c r="HM10" s="36"/>
      <c r="HN10" s="36"/>
      <c r="HO10" s="36"/>
      <c r="HP10" s="36"/>
      <c r="HQ10" s="36"/>
      <c r="HR10" s="36"/>
      <c r="HS10" s="36"/>
      <c r="HT10" s="36"/>
      <c r="HU10" s="36"/>
      <c r="HV10" s="36"/>
      <c r="HW10" s="36"/>
      <c r="HX10" s="36"/>
      <c r="HY10" s="36"/>
      <c r="HZ10" s="36"/>
      <c r="IA10" s="36"/>
      <c r="IB10" s="36"/>
      <c r="IC10" s="36"/>
      <c r="ID10" s="36"/>
      <c r="IE10" s="36"/>
      <c r="IF10" s="36"/>
      <c r="IG10" s="36"/>
      <c r="IH10" s="36"/>
      <c r="II10" s="36"/>
      <c r="IJ10" s="36"/>
      <c r="IK10" s="36"/>
      <c r="IL10" s="36"/>
      <c r="IM10" s="36"/>
      <c r="IN10" s="36"/>
    </row>
    <row r="11" spans="1:248" ht="20.100000000000001">
      <c r="A11" s="40"/>
      <c r="B11" s="911">
        <v>46113</v>
      </c>
      <c r="C11" s="912"/>
      <c r="D11" s="912"/>
      <c r="E11" s="912"/>
      <c r="F11" s="912"/>
      <c r="G11" s="912"/>
      <c r="H11" s="912"/>
      <c r="I11" s="912"/>
      <c r="J11" s="55"/>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c r="HX11" s="36"/>
      <c r="HY11" s="36"/>
      <c r="HZ11" s="36"/>
      <c r="IA11" s="36"/>
      <c r="IB11" s="36"/>
      <c r="IC11" s="36"/>
      <c r="ID11" s="36"/>
      <c r="IE11" s="36"/>
      <c r="IF11" s="36"/>
      <c r="IG11" s="36"/>
      <c r="IH11" s="36"/>
      <c r="II11" s="36"/>
      <c r="IJ11" s="36"/>
      <c r="IK11" s="36"/>
      <c r="IL11" s="36"/>
      <c r="IM11" s="36"/>
      <c r="IN11" s="36"/>
    </row>
    <row r="12" spans="1:248" ht="27.95" customHeight="1">
      <c r="A12" s="40"/>
      <c r="B12" s="907"/>
      <c r="C12" s="908"/>
      <c r="D12" s="908"/>
      <c r="E12" s="908"/>
      <c r="F12" s="908"/>
      <c r="G12" s="908"/>
      <c r="H12" s="908"/>
      <c r="I12" s="908"/>
      <c r="J12" s="55"/>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c r="IG12" s="36"/>
      <c r="IH12" s="36"/>
      <c r="II12" s="36"/>
      <c r="IJ12" s="36"/>
      <c r="IK12" s="36"/>
      <c r="IL12" s="36"/>
      <c r="IM12" s="36"/>
      <c r="IN12" s="36"/>
    </row>
    <row r="13" spans="1:248" ht="27.95" customHeight="1">
      <c r="A13" s="40"/>
      <c r="B13" s="913" t="s">
        <v>4</v>
      </c>
      <c r="C13" s="914"/>
      <c r="D13" s="914"/>
      <c r="E13" s="914"/>
      <c r="F13" s="914"/>
      <c r="G13" s="914"/>
      <c r="H13" s="914"/>
      <c r="I13" s="914"/>
      <c r="J13" s="55"/>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6"/>
      <c r="FF13" s="36"/>
      <c r="FG13" s="36"/>
      <c r="FH13" s="36"/>
      <c r="FI13" s="36"/>
      <c r="FJ13" s="36"/>
      <c r="FK13" s="36"/>
      <c r="FL13" s="36"/>
      <c r="FM13" s="36"/>
      <c r="FN13" s="36"/>
      <c r="FO13" s="36"/>
      <c r="FP13" s="36"/>
      <c r="FQ13" s="36"/>
      <c r="FR13" s="36"/>
      <c r="FS13" s="36"/>
      <c r="FT13" s="36"/>
      <c r="FU13" s="36"/>
      <c r="FV13" s="36"/>
      <c r="FW13" s="36"/>
      <c r="FX13" s="36"/>
      <c r="FY13" s="36"/>
      <c r="FZ13" s="36"/>
      <c r="GA13" s="36"/>
      <c r="GB13" s="36"/>
      <c r="GC13" s="36"/>
      <c r="GD13" s="36"/>
      <c r="GE13" s="36"/>
      <c r="GF13" s="36"/>
      <c r="GG13" s="36"/>
      <c r="GH13" s="36"/>
      <c r="GI13" s="36"/>
      <c r="GJ13" s="36"/>
      <c r="GK13" s="36"/>
      <c r="GL13" s="36"/>
      <c r="GM13" s="36"/>
      <c r="GN13" s="36"/>
      <c r="GO13" s="36"/>
      <c r="GP13" s="36"/>
      <c r="GQ13" s="36"/>
      <c r="GR13" s="36"/>
      <c r="GS13" s="36"/>
      <c r="GT13" s="36"/>
      <c r="GU13" s="36"/>
      <c r="GV13" s="36"/>
      <c r="GW13" s="36"/>
      <c r="GX13" s="36"/>
      <c r="GY13" s="36"/>
      <c r="GZ13" s="36"/>
      <c r="HA13" s="36"/>
      <c r="HB13" s="36"/>
      <c r="HC13" s="36"/>
      <c r="HD13" s="36"/>
      <c r="HE13" s="36"/>
      <c r="HF13" s="36"/>
      <c r="HG13" s="36"/>
      <c r="HH13" s="36"/>
      <c r="HI13" s="36"/>
      <c r="HJ13" s="36"/>
      <c r="HK13" s="36"/>
      <c r="HL13" s="36"/>
      <c r="HM13" s="36"/>
      <c r="HN13" s="36"/>
      <c r="HO13" s="36"/>
      <c r="HP13" s="36"/>
      <c r="HQ13" s="36"/>
      <c r="HR13" s="36"/>
      <c r="HS13" s="36"/>
      <c r="HT13" s="36"/>
      <c r="HU13" s="36"/>
      <c r="HV13" s="36"/>
      <c r="HW13" s="36"/>
      <c r="HX13" s="36"/>
      <c r="HY13" s="36"/>
      <c r="HZ13" s="36"/>
      <c r="IA13" s="36"/>
      <c r="IB13" s="36"/>
      <c r="IC13" s="36"/>
      <c r="ID13" s="36"/>
      <c r="IE13" s="36"/>
      <c r="IF13" s="36"/>
      <c r="IG13" s="36"/>
      <c r="IH13" s="36"/>
      <c r="II13" s="36"/>
      <c r="IJ13" s="36"/>
      <c r="IK13" s="36"/>
      <c r="IL13" s="36"/>
      <c r="IM13" s="36"/>
      <c r="IN13" s="36"/>
    </row>
    <row r="14" spans="1:248" ht="73.5" customHeight="1">
      <c r="A14" s="40"/>
      <c r="B14" s="921" t="e" vm="4">
        <v>#VALUE!</v>
      </c>
      <c r="C14" s="921"/>
      <c r="D14" s="921"/>
      <c r="E14" s="58"/>
      <c r="F14" s="57"/>
      <c r="G14" s="915" t="e" vm="5">
        <v>#VALUE!</v>
      </c>
      <c r="H14" s="915"/>
      <c r="I14" s="915"/>
      <c r="J14" s="55"/>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c r="HV14" s="36"/>
      <c r="HW14" s="36"/>
      <c r="HX14" s="36"/>
      <c r="HY14" s="36"/>
      <c r="HZ14" s="36"/>
      <c r="IA14" s="36"/>
      <c r="IB14" s="36"/>
      <c r="IC14" s="36"/>
      <c r="ID14" s="36"/>
      <c r="IE14" s="36"/>
      <c r="IF14" s="36"/>
      <c r="IG14" s="36"/>
      <c r="IH14" s="36"/>
      <c r="II14" s="36"/>
      <c r="IJ14" s="36"/>
      <c r="IK14" s="36"/>
      <c r="IL14" s="36"/>
      <c r="IM14" s="36"/>
      <c r="IN14" s="36"/>
    </row>
    <row r="15" spans="1:248" ht="12.95">
      <c r="A15" s="40"/>
      <c r="B15" s="904" t="s">
        <v>5</v>
      </c>
      <c r="C15" s="905"/>
      <c r="D15" s="905"/>
      <c r="E15" s="905"/>
      <c r="F15" s="905"/>
      <c r="G15" s="905"/>
      <c r="H15" s="905"/>
      <c r="I15" s="905"/>
      <c r="J15" s="55"/>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c r="IA15" s="36"/>
      <c r="IB15" s="36"/>
      <c r="IC15" s="36"/>
      <c r="ID15" s="36"/>
      <c r="IE15" s="36"/>
      <c r="IF15" s="36"/>
      <c r="IG15" s="36"/>
      <c r="IH15" s="36"/>
      <c r="II15" s="36"/>
      <c r="IJ15" s="36"/>
      <c r="IK15" s="36"/>
      <c r="IL15" s="36"/>
      <c r="IM15" s="36"/>
      <c r="IN15" s="36"/>
    </row>
    <row r="16" spans="1:248" ht="12.95">
      <c r="A16" s="40"/>
      <c r="B16" s="904" t="s">
        <v>6</v>
      </c>
      <c r="C16" s="905"/>
      <c r="D16" s="905"/>
      <c r="E16" s="905"/>
      <c r="F16" s="905"/>
      <c r="G16" s="905"/>
      <c r="H16" s="905"/>
      <c r="I16" s="905"/>
      <c r="J16" s="55"/>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row>
    <row r="17" spans="1:248" ht="12.95">
      <c r="A17" s="40"/>
      <c r="B17" s="904" t="s">
        <v>7</v>
      </c>
      <c r="C17" s="905"/>
      <c r="D17" s="905"/>
      <c r="E17" s="905"/>
      <c r="F17" s="905"/>
      <c r="G17" s="905"/>
      <c r="H17" s="905"/>
      <c r="I17" s="905"/>
      <c r="J17" s="55"/>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row>
    <row r="18" spans="1:248" ht="12.95">
      <c r="A18" s="40"/>
      <c r="B18" s="904" t="s">
        <v>8</v>
      </c>
      <c r="C18" s="905"/>
      <c r="D18" s="905"/>
      <c r="E18" s="905"/>
      <c r="F18" s="905"/>
      <c r="G18" s="905"/>
      <c r="H18" s="905"/>
      <c r="I18" s="905"/>
      <c r="J18" s="55"/>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36"/>
      <c r="FD18" s="36"/>
      <c r="FE18" s="36"/>
      <c r="FF18" s="36"/>
      <c r="FG18" s="36"/>
      <c r="FH18" s="36"/>
      <c r="FI18" s="36"/>
      <c r="FJ18" s="36"/>
      <c r="FK18" s="36"/>
      <c r="FL18" s="36"/>
      <c r="FM18" s="36"/>
      <c r="FN18" s="36"/>
      <c r="FO18" s="36"/>
      <c r="FP18" s="36"/>
      <c r="FQ18" s="36"/>
      <c r="FR18" s="36"/>
      <c r="FS18" s="36"/>
      <c r="FT18" s="36"/>
      <c r="FU18" s="36"/>
      <c r="FV18" s="36"/>
      <c r="FW18" s="36"/>
      <c r="FX18" s="36"/>
      <c r="FY18" s="36"/>
      <c r="FZ18" s="36"/>
      <c r="GA18" s="36"/>
      <c r="GB18" s="36"/>
      <c r="GC18" s="36"/>
      <c r="GD18" s="36"/>
      <c r="GE18" s="36"/>
      <c r="GF18" s="36"/>
      <c r="GG18" s="36"/>
      <c r="GH18" s="36"/>
      <c r="GI18" s="36"/>
      <c r="GJ18" s="36"/>
      <c r="GK18" s="36"/>
      <c r="GL18" s="36"/>
      <c r="GM18" s="36"/>
      <c r="GN18" s="36"/>
      <c r="GO18" s="36"/>
      <c r="GP18" s="36"/>
      <c r="GQ18" s="36"/>
      <c r="GR18" s="36"/>
      <c r="GS18" s="36"/>
      <c r="GT18" s="36"/>
      <c r="GU18" s="36"/>
      <c r="GV18" s="36"/>
      <c r="GW18" s="36"/>
      <c r="GX18" s="36"/>
      <c r="GY18" s="36"/>
      <c r="GZ18" s="36"/>
      <c r="HA18" s="36"/>
      <c r="HB18" s="36"/>
      <c r="HC18" s="36"/>
      <c r="HD18" s="36"/>
      <c r="HE18" s="36"/>
      <c r="HF18" s="36"/>
      <c r="HG18" s="36"/>
      <c r="HH18" s="36"/>
      <c r="HI18" s="36"/>
      <c r="HJ18" s="36"/>
      <c r="HK18" s="36"/>
      <c r="HL18" s="36"/>
      <c r="HM18" s="36"/>
      <c r="HN18" s="36"/>
      <c r="HO18" s="36"/>
      <c r="HP18" s="36"/>
      <c r="HQ18" s="36"/>
      <c r="HR18" s="36"/>
      <c r="HS18" s="36"/>
      <c r="HT18" s="36"/>
      <c r="HU18" s="36"/>
      <c r="HV18" s="36"/>
      <c r="HW18" s="36"/>
      <c r="HX18" s="36"/>
      <c r="HY18" s="36"/>
      <c r="HZ18" s="36"/>
      <c r="IA18" s="36"/>
      <c r="IB18" s="36"/>
      <c r="IC18" s="36"/>
      <c r="ID18" s="36"/>
      <c r="IE18" s="36"/>
      <c r="IF18" s="36"/>
      <c r="IG18" s="36"/>
      <c r="IH18" s="36"/>
      <c r="II18" s="36"/>
      <c r="IJ18" s="36"/>
      <c r="IK18" s="36"/>
      <c r="IL18" s="36"/>
      <c r="IM18" s="36"/>
      <c r="IN18" s="36"/>
    </row>
  </sheetData>
  <sheetProtection algorithmName="SHA-512" hashValue="RR1S/FKfJMlY6lWTscvuqfph+i3MzZdKI9Un9msTOCXqD2W805cYHdQNUP2JZ0g59SUq94dPG2P3eH9MP366UQ==" saltValue="DsUHSUZwzy91W0C3kdS2/A==" spinCount="100000" sheet="1" objects="1" scenarios="1"/>
  <mergeCells count="17">
    <mergeCell ref="B2:D2"/>
    <mergeCell ref="G2:I2"/>
    <mergeCell ref="E3:G3"/>
    <mergeCell ref="B14:D14"/>
    <mergeCell ref="B18:I18"/>
    <mergeCell ref="B5:I5"/>
    <mergeCell ref="B12:I12"/>
    <mergeCell ref="B10:I10"/>
    <mergeCell ref="B11:I11"/>
    <mergeCell ref="B13:I13"/>
    <mergeCell ref="B15:I15"/>
    <mergeCell ref="B16:I16"/>
    <mergeCell ref="G14:I14"/>
    <mergeCell ref="B6:I6"/>
    <mergeCell ref="B9:I9"/>
    <mergeCell ref="B7:I8"/>
    <mergeCell ref="B17:I17"/>
  </mergeCells>
  <hyperlinks>
    <hyperlink ref="B17" r:id="rId1" xr:uid="{928C97F6-7377-41E4-941C-078FC3E4D1C5}"/>
  </hyperlinks>
  <printOptions horizontalCentered="1"/>
  <pageMargins left="0.7" right="0.7" top="0.75" bottom="0.75" header="0.3" footer="0.3"/>
  <pageSetup paperSize="9" scale="101"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FC8E0-1DAF-498F-9AC0-95024175EF5D}">
  <dimension ref="B3:K33"/>
  <sheetViews>
    <sheetView showGridLines="0" view="pageBreakPreview" zoomScaleNormal="100" zoomScaleSheetLayoutView="100" workbookViewId="0"/>
  </sheetViews>
  <sheetFormatPr defaultColWidth="9.140625" defaultRowHeight="12.6"/>
  <cols>
    <col min="1" max="1" width="5.42578125" style="1" customWidth="1"/>
    <col min="2" max="2" width="13.42578125" style="1" bestFit="1" customWidth="1"/>
    <col min="3" max="3" width="9.42578125" style="1" customWidth="1"/>
    <col min="4" max="4" width="11.140625" style="1" customWidth="1"/>
    <col min="5" max="5" width="48.28515625" style="1" customWidth="1"/>
    <col min="6" max="6" width="23" style="1" customWidth="1"/>
    <col min="7" max="7" width="4.85546875" style="1" customWidth="1"/>
    <col min="8" max="8" width="9.140625" style="1"/>
    <col min="9" max="9" width="11.28515625" style="1" bestFit="1" customWidth="1"/>
    <col min="10" max="10" width="9.140625" style="1"/>
    <col min="11" max="11" width="11.28515625" style="1" bestFit="1" customWidth="1"/>
    <col min="12" max="16384" width="9.140625" style="1"/>
  </cols>
  <sheetData>
    <row r="3" spans="2:11" ht="15.6">
      <c r="B3" s="1033" t="s">
        <v>993</v>
      </c>
      <c r="C3" s="1033"/>
      <c r="D3" s="1033"/>
      <c r="E3" s="1033"/>
      <c r="F3" s="1033"/>
      <c r="G3" s="1064"/>
      <c r="H3" s="1064"/>
      <c r="I3" s="1064"/>
      <c r="J3" s="1064"/>
      <c r="K3" s="1064"/>
    </row>
    <row r="4" spans="2:11" ht="12.75" customHeight="1">
      <c r="B4" s="1064"/>
      <c r="C4" s="1064"/>
      <c r="D4" s="1064"/>
      <c r="E4" s="1064"/>
      <c r="F4" s="1064"/>
      <c r="G4" s="1064"/>
      <c r="H4" s="1064"/>
      <c r="I4" s="1064"/>
      <c r="J4" s="1064"/>
      <c r="K4" s="1064"/>
    </row>
    <row r="5" spans="2:11" ht="18" customHeight="1">
      <c r="B5" s="1106"/>
      <c r="C5" s="1106"/>
      <c r="D5" s="1106"/>
      <c r="E5" s="1106"/>
      <c r="F5" s="1106"/>
      <c r="G5" s="1064"/>
      <c r="H5" s="1064"/>
      <c r="I5" s="1064"/>
      <c r="J5" s="1064"/>
      <c r="K5" s="1064"/>
    </row>
    <row r="6" spans="2:11" ht="25.5" customHeight="1">
      <c r="B6" s="1036" t="s">
        <v>994</v>
      </c>
      <c r="C6" s="1036" t="s">
        <v>995</v>
      </c>
      <c r="D6" s="1036" t="s">
        <v>996</v>
      </c>
      <c r="E6" s="1040" t="s">
        <v>997</v>
      </c>
      <c r="F6" s="885" t="s">
        <v>190</v>
      </c>
      <c r="G6" s="1064"/>
      <c r="H6" s="1064"/>
      <c r="I6" s="1064"/>
      <c r="J6" s="1064"/>
      <c r="K6" s="1064"/>
    </row>
    <row r="7" spans="2:11" ht="20.100000000000001" customHeight="1">
      <c r="B7" s="1039"/>
      <c r="C7" s="1037"/>
      <c r="D7" s="1037"/>
      <c r="E7" s="1041"/>
      <c r="F7" s="886" t="s">
        <v>998</v>
      </c>
      <c r="G7" s="1064"/>
      <c r="H7" s="1064"/>
      <c r="I7" s="1064"/>
      <c r="J7" s="1064"/>
      <c r="K7" s="1064"/>
    </row>
    <row r="8" spans="2:11" ht="20.100000000000001" customHeight="1">
      <c r="B8" s="887">
        <v>1</v>
      </c>
      <c r="C8" s="888">
        <v>1</v>
      </c>
      <c r="D8" s="888" t="s">
        <v>999</v>
      </c>
      <c r="E8" s="889" t="s">
        <v>1000</v>
      </c>
      <c r="F8" s="890">
        <f>'Section 1'!F67</f>
        <v>0</v>
      </c>
      <c r="G8" s="1064"/>
      <c r="H8" s="1107"/>
      <c r="I8" s="1108"/>
      <c r="J8" s="1064"/>
      <c r="K8" s="1109"/>
    </row>
    <row r="9" spans="2:11" ht="20.100000000000001" customHeight="1">
      <c r="B9" s="887">
        <v>2</v>
      </c>
      <c r="C9" s="888">
        <v>2</v>
      </c>
      <c r="D9" s="888" t="s">
        <v>1001</v>
      </c>
      <c r="E9" s="889" t="s">
        <v>1002</v>
      </c>
      <c r="F9" s="890">
        <f>'Section 2'!F110</f>
        <v>0</v>
      </c>
      <c r="G9" s="1064"/>
      <c r="H9" s="1107"/>
      <c r="I9" s="1108"/>
      <c r="J9" s="1064"/>
      <c r="K9" s="1109"/>
    </row>
    <row r="10" spans="2:11" ht="20.100000000000001" customHeight="1">
      <c r="B10" s="887">
        <v>2</v>
      </c>
      <c r="C10" s="888">
        <v>3</v>
      </c>
      <c r="D10" s="888" t="s">
        <v>1003</v>
      </c>
      <c r="E10" s="889" t="s">
        <v>1004</v>
      </c>
      <c r="F10" s="890">
        <f>'Section 2'!F149</f>
        <v>0</v>
      </c>
      <c r="G10" s="1064"/>
      <c r="H10" s="1107"/>
      <c r="I10" s="1108"/>
      <c r="J10" s="1064"/>
      <c r="K10" s="1109"/>
    </row>
    <row r="11" spans="2:11" ht="20.100000000000001" customHeight="1">
      <c r="B11" s="887">
        <v>2</v>
      </c>
      <c r="C11" s="888">
        <v>4</v>
      </c>
      <c r="D11" s="888" t="s">
        <v>1005</v>
      </c>
      <c r="E11" s="889" t="s">
        <v>1006</v>
      </c>
      <c r="F11" s="890">
        <f>'Section 2'!F205</f>
        <v>0</v>
      </c>
      <c r="G11" s="1064"/>
      <c r="H11" s="1107"/>
      <c r="I11" s="1108"/>
      <c r="J11" s="1064"/>
      <c r="K11" s="1109"/>
    </row>
    <row r="12" spans="2:11" ht="20.100000000000001" customHeight="1">
      <c r="B12" s="887">
        <v>3</v>
      </c>
      <c r="C12" s="888">
        <v>5</v>
      </c>
      <c r="D12" s="888">
        <v>33</v>
      </c>
      <c r="E12" s="889" t="s">
        <v>1007</v>
      </c>
      <c r="F12" s="890">
        <f>'Section 3'!F66</f>
        <v>0</v>
      </c>
      <c r="G12" s="1064"/>
      <c r="H12" s="1057"/>
      <c r="I12" s="1108"/>
      <c r="J12" s="1064"/>
      <c r="K12" s="1109"/>
    </row>
    <row r="13" spans="2:11" ht="20.25" customHeight="1">
      <c r="B13" s="887">
        <v>3</v>
      </c>
      <c r="C13" s="888">
        <v>6</v>
      </c>
      <c r="D13" s="888" t="s">
        <v>1008</v>
      </c>
      <c r="E13" s="889" t="s">
        <v>1009</v>
      </c>
      <c r="F13" s="890">
        <f>'Section 3'!F111</f>
        <v>0</v>
      </c>
      <c r="G13" s="1064"/>
      <c r="H13" s="1107"/>
      <c r="I13" s="1064"/>
      <c r="J13" s="1064"/>
      <c r="K13" s="1109"/>
    </row>
    <row r="14" spans="2:11" ht="20.100000000000001" customHeight="1">
      <c r="B14" s="887">
        <v>3</v>
      </c>
      <c r="C14" s="888">
        <v>7</v>
      </c>
      <c r="D14" s="888" t="s">
        <v>1010</v>
      </c>
      <c r="E14" s="889" t="s">
        <v>1011</v>
      </c>
      <c r="F14" s="890">
        <f>'Section 3'!F292</f>
        <v>0</v>
      </c>
      <c r="G14" s="1064"/>
      <c r="H14" s="1064"/>
      <c r="I14" s="1057"/>
      <c r="J14" s="1064"/>
      <c r="K14" s="1109"/>
    </row>
    <row r="15" spans="2:11" ht="20.100000000000001" customHeight="1">
      <c r="B15" s="887">
        <v>3</v>
      </c>
      <c r="C15" s="888">
        <v>8</v>
      </c>
      <c r="D15" s="888" t="s">
        <v>1012</v>
      </c>
      <c r="E15" s="889" t="s">
        <v>1013</v>
      </c>
      <c r="F15" s="890">
        <f>'Section 3'!F399</f>
        <v>0</v>
      </c>
      <c r="G15" s="1064"/>
      <c r="H15" s="1064"/>
      <c r="I15" s="1064"/>
      <c r="J15" s="1064"/>
      <c r="K15" s="1109"/>
    </row>
    <row r="16" spans="2:11" ht="20.100000000000001" customHeight="1">
      <c r="B16" s="887">
        <v>3</v>
      </c>
      <c r="C16" s="888">
        <v>9</v>
      </c>
      <c r="D16" s="888">
        <v>50</v>
      </c>
      <c r="E16" s="889" t="s">
        <v>1014</v>
      </c>
      <c r="F16" s="890">
        <f>'Section 3'!F418</f>
        <v>0</v>
      </c>
      <c r="G16" s="1064"/>
      <c r="H16" s="1064"/>
      <c r="I16" s="1108"/>
      <c r="J16" s="1064"/>
      <c r="K16" s="1109"/>
    </row>
    <row r="17" spans="2:11" ht="20.100000000000001" customHeight="1">
      <c r="B17" s="887">
        <v>4</v>
      </c>
      <c r="C17" s="888">
        <v>10</v>
      </c>
      <c r="D17" s="888" t="s">
        <v>1015</v>
      </c>
      <c r="E17" s="889" t="s">
        <v>1016</v>
      </c>
      <c r="F17" s="890">
        <f>'Section 4'!F102</f>
        <v>0</v>
      </c>
      <c r="G17" s="1064"/>
      <c r="H17" s="1064"/>
      <c r="I17" s="1108"/>
      <c r="J17" s="1064"/>
      <c r="K17" s="1109"/>
    </row>
    <row r="18" spans="2:11" ht="20.100000000000001" customHeight="1">
      <c r="B18" s="887">
        <v>5</v>
      </c>
      <c r="C18" s="888">
        <v>11</v>
      </c>
      <c r="D18" s="888" t="s">
        <v>1017</v>
      </c>
      <c r="E18" s="889" t="s">
        <v>1018</v>
      </c>
      <c r="F18" s="890">
        <f>'Section 5'!F419</f>
        <v>0</v>
      </c>
      <c r="G18" s="1064"/>
      <c r="H18" s="1064"/>
      <c r="I18" s="1108"/>
      <c r="J18" s="1064"/>
      <c r="K18" s="1109"/>
    </row>
    <row r="19" spans="2:11" ht="20.100000000000001" customHeight="1">
      <c r="B19" s="887">
        <v>6</v>
      </c>
      <c r="C19" s="888">
        <v>12</v>
      </c>
      <c r="D19" s="888" t="s">
        <v>1019</v>
      </c>
      <c r="E19" s="889" t="s">
        <v>1020</v>
      </c>
      <c r="F19" s="890">
        <f>'Section 6  '!F290</f>
        <v>0</v>
      </c>
      <c r="G19" s="1064"/>
      <c r="H19" s="1064"/>
      <c r="I19" s="1108"/>
      <c r="J19" s="1064"/>
      <c r="K19" s="1109"/>
    </row>
    <row r="20" spans="2:11" ht="20.100000000000001" customHeight="1" thickBot="1">
      <c r="B20" s="891">
        <v>7</v>
      </c>
      <c r="C20" s="892">
        <v>13</v>
      </c>
      <c r="D20" s="892" t="s">
        <v>1021</v>
      </c>
      <c r="E20" s="893" t="s">
        <v>1022</v>
      </c>
      <c r="F20" s="894">
        <f>'Section 7'!F159</f>
        <v>0</v>
      </c>
      <c r="G20" s="1064"/>
      <c r="H20" s="1064"/>
      <c r="I20" s="1108"/>
      <c r="J20" s="1064"/>
      <c r="K20" s="1109"/>
    </row>
    <row r="21" spans="2:11" ht="29.45" customHeight="1" thickBot="1">
      <c r="B21" s="1042" t="s">
        <v>1023</v>
      </c>
      <c r="C21" s="1043"/>
      <c r="D21" s="1043"/>
      <c r="E21" s="1044"/>
      <c r="F21" s="895">
        <f>SUM(F8:F20)</f>
        <v>0</v>
      </c>
      <c r="G21" s="1064"/>
      <c r="H21" s="1064"/>
      <c r="I21" s="1064"/>
      <c r="J21" s="1064"/>
      <c r="K21" s="1064"/>
    </row>
    <row r="22" spans="2:11" ht="20.45" customHeight="1">
      <c r="B22" s="1038" t="s">
        <v>1024</v>
      </c>
      <c r="C22" s="1038"/>
      <c r="D22" s="1038"/>
      <c r="E22" s="1038"/>
      <c r="F22" s="1038"/>
      <c r="G22" s="263"/>
      <c r="H22" s="1064"/>
      <c r="I22" s="1064"/>
      <c r="J22" s="1064"/>
      <c r="K22" s="1064"/>
    </row>
    <row r="23" spans="2:11" ht="15" customHeight="1">
      <c r="B23" s="896"/>
      <c r="C23" s="896"/>
      <c r="D23" s="896"/>
      <c r="E23" s="897"/>
      <c r="F23" s="897"/>
      <c r="G23" s="263"/>
      <c r="H23" s="1064"/>
      <c r="I23" s="1064"/>
      <c r="J23" s="1064"/>
      <c r="K23" s="1064"/>
    </row>
    <row r="24" spans="2:11" ht="14.45" thickBot="1">
      <c r="B24" s="347"/>
      <c r="C24" s="347"/>
      <c r="D24" s="347"/>
      <c r="E24" s="898"/>
      <c r="F24" s="347"/>
      <c r="G24" s="1064"/>
      <c r="H24" s="1064"/>
      <c r="I24" s="1064"/>
      <c r="J24" s="1064"/>
      <c r="K24" s="1064"/>
    </row>
    <row r="25" spans="2:11" ht="47.1" customHeight="1" thickBot="1">
      <c r="B25" s="1034" t="s">
        <v>1025</v>
      </c>
      <c r="C25" s="1035"/>
      <c r="D25" s="1047"/>
      <c r="E25" s="1048"/>
      <c r="F25" s="1049"/>
      <c r="G25" s="267"/>
      <c r="H25" s="1064"/>
      <c r="I25" s="1064"/>
      <c r="J25" s="1064"/>
      <c r="K25" s="1064"/>
    </row>
    <row r="26" spans="2:11" ht="47.1" customHeight="1" thickBot="1">
      <c r="B26" s="1034" t="s">
        <v>1026</v>
      </c>
      <c r="C26" s="1035"/>
      <c r="D26" s="1047"/>
      <c r="E26" s="1048"/>
      <c r="F26" s="1049"/>
      <c r="G26" s="267"/>
      <c r="H26" s="1064"/>
      <c r="I26" s="1064"/>
      <c r="J26" s="1064"/>
      <c r="K26" s="1064"/>
    </row>
    <row r="27" spans="2:11" ht="47.1" customHeight="1" thickBot="1">
      <c r="B27" s="1034" t="s">
        <v>1027</v>
      </c>
      <c r="C27" s="1035"/>
      <c r="D27" s="1047"/>
      <c r="E27" s="1048"/>
      <c r="F27" s="1049"/>
      <c r="G27" s="267"/>
      <c r="H27" s="1064"/>
      <c r="I27" s="1064"/>
      <c r="J27" s="1064"/>
      <c r="K27" s="1064"/>
    </row>
    <row r="28" spans="2:11" ht="15.95" thickBot="1">
      <c r="B28" s="899"/>
      <c r="C28" s="1064"/>
      <c r="D28" s="1064"/>
      <c r="E28" s="1064"/>
      <c r="F28" s="1064"/>
      <c r="G28" s="267"/>
      <c r="H28" s="1064"/>
      <c r="I28" s="1064"/>
      <c r="J28" s="1064"/>
      <c r="K28" s="1064"/>
    </row>
    <row r="29" spans="2:11" ht="15.95" thickBot="1">
      <c r="B29" s="1034" t="s">
        <v>1028</v>
      </c>
      <c r="C29" s="1035"/>
      <c r="D29" s="1045">
        <f ca="1">TODAY()</f>
        <v>46213</v>
      </c>
      <c r="E29" s="1046"/>
      <c r="F29" s="900">
        <f ca="1">NOW()</f>
        <v>46213.491890509256</v>
      </c>
      <c r="G29" s="267"/>
      <c r="H29" s="1064"/>
      <c r="I29" s="1064"/>
      <c r="J29" s="1064"/>
      <c r="K29" s="1064"/>
    </row>
    <row r="30" spans="2:11" ht="15.95" thickBot="1">
      <c r="B30" s="899"/>
      <c r="C30" s="1064"/>
      <c r="D30" s="1064"/>
      <c r="E30" s="1064"/>
      <c r="F30" s="1064"/>
      <c r="G30" s="267"/>
      <c r="H30" s="1064"/>
      <c r="I30" s="1064"/>
      <c r="J30" s="1064"/>
      <c r="K30" s="1064"/>
    </row>
    <row r="31" spans="2:11" ht="47.1" customHeight="1" thickBot="1">
      <c r="B31" s="1034" t="s">
        <v>1029</v>
      </c>
      <c r="C31" s="1035"/>
      <c r="D31" s="1047"/>
      <c r="E31" s="1048"/>
      <c r="F31" s="1049"/>
      <c r="G31" s="1064"/>
      <c r="H31" s="1064"/>
      <c r="I31" s="1064"/>
      <c r="J31" s="1064"/>
      <c r="K31" s="1064"/>
    </row>
    <row r="32" spans="2:11" ht="12.95" thickBot="1">
      <c r="B32" s="1064"/>
      <c r="C32" s="1064"/>
      <c r="D32" s="1064"/>
      <c r="E32" s="1064"/>
      <c r="F32" s="1064"/>
      <c r="G32" s="1064"/>
      <c r="H32" s="1064"/>
      <c r="I32" s="1064"/>
      <c r="J32" s="1064"/>
      <c r="K32" s="1064"/>
    </row>
    <row r="33" spans="2:6" ht="47.1" customHeight="1" thickBot="1">
      <c r="B33" s="1034" t="s">
        <v>1030</v>
      </c>
      <c r="C33" s="1035"/>
      <c r="D33" s="1047"/>
      <c r="E33" s="1048"/>
      <c r="F33" s="1049"/>
    </row>
  </sheetData>
  <sheetProtection algorithmName="SHA-512" hashValue="/V+wSiNQz8VllqkijXRBtua2+872knqOv/uQcN7kAlw3ciWbSr0oF99XU55ntQa9SyaKkn4FUNvWFIC87SrRJQ==" saltValue="SIBCzk5r4I1rr3LalX7g8w==" spinCount="100000" sheet="1" objects="1" scenarios="1"/>
  <mergeCells count="19">
    <mergeCell ref="B26:C26"/>
    <mergeCell ref="B27:C27"/>
    <mergeCell ref="B29:C29"/>
    <mergeCell ref="B3:F3"/>
    <mergeCell ref="B33:C33"/>
    <mergeCell ref="C6:C7"/>
    <mergeCell ref="B22:F22"/>
    <mergeCell ref="B31:C31"/>
    <mergeCell ref="B6:B7"/>
    <mergeCell ref="D6:D7"/>
    <mergeCell ref="E6:E7"/>
    <mergeCell ref="B21:E21"/>
    <mergeCell ref="D29:E29"/>
    <mergeCell ref="D25:F25"/>
    <mergeCell ref="D26:F26"/>
    <mergeCell ref="D27:F27"/>
    <mergeCell ref="D31:F31"/>
    <mergeCell ref="D33:F33"/>
    <mergeCell ref="B25:C25"/>
  </mergeCells>
  <printOptions horizontalCentered="1"/>
  <pageMargins left="0.4" right="0.4" top="1.4" bottom="0.8" header="0.3" footer="0.5"/>
  <pageSetup paperSize="9" scale="80" firstPageNumber="103" orientation="portrait" r:id="rId1"/>
  <headerFooter alignWithMargins="0">
    <oddHeader>&amp;L&amp;"Book Antiqua,Regular"&amp;8&amp;G&amp;C&amp;G&amp;R&amp;"Book Antiqua,Regular"&amp;8&amp;G</oddHeader>
    <oddFooter>&amp;LPSE22001-10075&amp;CAnnex 1 - Bill of Quantities&amp;Rpg.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53540-20BF-4607-920C-2E01A003B79C}">
  <sheetPr>
    <pageSetUpPr fitToPage="1"/>
  </sheetPr>
  <dimension ref="A1:L228"/>
  <sheetViews>
    <sheetView view="pageBreakPreview" zoomScaleNormal="100" zoomScaleSheetLayoutView="100" workbookViewId="0"/>
  </sheetViews>
  <sheetFormatPr defaultRowHeight="12.6"/>
  <cols>
    <col min="1" max="1" width="7.140625" customWidth="1"/>
    <col min="2" max="2" width="46.140625" customWidth="1"/>
    <col min="3" max="3" width="7.42578125" customWidth="1"/>
    <col min="4" max="4" width="8.42578125" customWidth="1"/>
    <col min="5" max="5" width="13" customWidth="1"/>
    <col min="6" max="6" width="14.28515625" customWidth="1"/>
    <col min="7" max="7" width="2.140625" customWidth="1"/>
  </cols>
  <sheetData>
    <row r="1" spans="1:7">
      <c r="A1" s="126"/>
      <c r="B1" s="126"/>
      <c r="C1" s="126"/>
      <c r="D1" s="126"/>
      <c r="E1" s="126"/>
      <c r="F1" s="126"/>
      <c r="G1" s="126"/>
    </row>
    <row r="2" spans="1:7">
      <c r="A2" s="126"/>
      <c r="B2" s="126"/>
      <c r="C2" s="126"/>
      <c r="D2" s="126"/>
      <c r="E2" s="126"/>
      <c r="F2" s="126"/>
      <c r="G2" s="126"/>
    </row>
    <row r="3" spans="1:7">
      <c r="A3" s="126"/>
      <c r="B3" s="126"/>
      <c r="C3" s="126"/>
      <c r="D3" s="126"/>
      <c r="E3" s="126"/>
      <c r="F3" s="126"/>
      <c r="G3" s="126"/>
    </row>
    <row r="4" spans="1:7">
      <c r="A4" s="126"/>
      <c r="B4" s="126"/>
      <c r="C4" s="126"/>
      <c r="D4" s="126"/>
      <c r="E4" s="126"/>
      <c r="F4" s="126"/>
      <c r="G4" s="126"/>
    </row>
    <row r="5" spans="1:7">
      <c r="A5" s="126"/>
      <c r="B5" s="126"/>
      <c r="C5" s="126"/>
      <c r="D5" s="126"/>
      <c r="E5" s="126"/>
      <c r="F5" s="126"/>
      <c r="G5" s="126"/>
    </row>
    <row r="6" spans="1:7">
      <c r="A6" s="126"/>
      <c r="B6" s="126"/>
      <c r="C6" s="126"/>
      <c r="D6" s="126"/>
      <c r="E6" s="126"/>
      <c r="F6" s="126"/>
      <c r="G6" s="126"/>
    </row>
    <row r="7" spans="1:7">
      <c r="A7" s="126"/>
      <c r="B7" s="126"/>
      <c r="C7" s="126"/>
      <c r="D7" s="126"/>
      <c r="E7" s="126"/>
      <c r="F7" s="126"/>
      <c r="G7" s="126"/>
    </row>
    <row r="8" spans="1:7">
      <c r="A8" s="126"/>
      <c r="B8" s="126"/>
      <c r="C8" s="126"/>
      <c r="D8" s="126"/>
      <c r="E8" s="126"/>
      <c r="F8" s="126"/>
      <c r="G8" s="126"/>
    </row>
    <row r="9" spans="1:7">
      <c r="A9" s="126"/>
      <c r="B9" s="126"/>
      <c r="C9" s="126"/>
      <c r="D9" s="126"/>
      <c r="E9" s="126"/>
      <c r="F9" s="126"/>
      <c r="G9" s="126"/>
    </row>
    <row r="10" spans="1:7">
      <c r="A10" s="126"/>
      <c r="B10" s="126"/>
      <c r="C10" s="126"/>
      <c r="D10" s="126"/>
      <c r="E10" s="126"/>
      <c r="F10" s="126"/>
      <c r="G10" s="126"/>
    </row>
    <row r="11" spans="1:7">
      <c r="A11" s="126"/>
      <c r="B11" s="126"/>
      <c r="C11" s="126"/>
      <c r="D11" s="126"/>
      <c r="E11" s="126"/>
      <c r="F11" s="126"/>
      <c r="G11" s="126"/>
    </row>
    <row r="12" spans="1:7">
      <c r="A12" s="126"/>
      <c r="B12" s="126"/>
      <c r="C12" s="126"/>
      <c r="D12" s="126"/>
      <c r="E12" s="126"/>
      <c r="F12" s="126"/>
      <c r="G12" s="126"/>
    </row>
    <row r="13" spans="1:7">
      <c r="A13" s="126"/>
      <c r="B13" s="126"/>
      <c r="C13" s="126"/>
      <c r="D13" s="126"/>
      <c r="E13" s="126"/>
      <c r="F13" s="126"/>
      <c r="G13" s="126"/>
    </row>
    <row r="14" spans="1:7">
      <c r="A14" s="126"/>
      <c r="B14" s="126"/>
      <c r="C14" s="126"/>
      <c r="D14" s="126"/>
      <c r="E14" s="126"/>
      <c r="F14" s="126"/>
      <c r="G14" s="126"/>
    </row>
    <row r="15" spans="1:7">
      <c r="A15" s="126"/>
      <c r="B15" s="126"/>
      <c r="C15" s="126"/>
      <c r="D15" s="126"/>
      <c r="E15" s="126"/>
      <c r="F15" s="126"/>
      <c r="G15" s="126"/>
    </row>
    <row r="16" spans="1:7">
      <c r="A16" s="126"/>
      <c r="B16" s="126"/>
      <c r="C16" s="126"/>
      <c r="D16" s="126"/>
      <c r="E16" s="126"/>
      <c r="F16" s="126"/>
      <c r="G16" s="126"/>
    </row>
    <row r="17" spans="1:7">
      <c r="A17" s="126"/>
      <c r="B17" s="126"/>
      <c r="C17" s="126"/>
      <c r="D17" s="126"/>
      <c r="E17" s="126"/>
      <c r="F17" s="126"/>
      <c r="G17" s="126"/>
    </row>
    <row r="18" spans="1:7">
      <c r="A18" s="126"/>
      <c r="B18" s="126"/>
      <c r="C18" s="126"/>
      <c r="D18" s="126"/>
      <c r="E18" s="126"/>
      <c r="F18" s="126"/>
      <c r="G18" s="126"/>
    </row>
    <row r="19" spans="1:7">
      <c r="A19" s="126"/>
      <c r="B19" s="126"/>
      <c r="C19" s="126"/>
      <c r="D19" s="126"/>
      <c r="E19" s="126"/>
      <c r="F19" s="126"/>
      <c r="G19" s="126"/>
    </row>
    <row r="20" spans="1:7" ht="15.6">
      <c r="A20" s="926" t="s">
        <v>9</v>
      </c>
      <c r="B20" s="926"/>
      <c r="C20" s="926"/>
      <c r="D20" s="926"/>
      <c r="E20" s="926"/>
      <c r="F20" s="926"/>
      <c r="G20" s="926"/>
    </row>
    <row r="21" spans="1:7">
      <c r="A21" s="126"/>
      <c r="B21" s="126"/>
      <c r="C21" s="126"/>
      <c r="D21" s="126"/>
      <c r="E21" s="126"/>
      <c r="F21" s="126"/>
      <c r="G21" s="126"/>
    </row>
    <row r="22" spans="1:7">
      <c r="A22" s="126"/>
      <c r="B22" s="126"/>
      <c r="C22" s="126"/>
      <c r="D22" s="126"/>
      <c r="E22" s="126"/>
      <c r="F22" s="126"/>
      <c r="G22" s="126"/>
    </row>
    <row r="23" spans="1:7">
      <c r="A23" s="126"/>
      <c r="B23" s="126"/>
      <c r="C23" s="126"/>
      <c r="D23" s="126"/>
      <c r="E23" s="126"/>
      <c r="F23" s="126"/>
      <c r="G23" s="126"/>
    </row>
    <row r="24" spans="1:7">
      <c r="A24" s="126"/>
      <c r="B24" s="126"/>
      <c r="C24" s="126"/>
      <c r="D24" s="126"/>
      <c r="E24" s="126"/>
      <c r="F24" s="126"/>
      <c r="G24" s="126"/>
    </row>
    <row r="25" spans="1:7">
      <c r="A25" s="126"/>
      <c r="B25" s="126"/>
      <c r="C25" s="126"/>
      <c r="D25" s="126"/>
      <c r="E25" s="126"/>
      <c r="F25" s="126"/>
      <c r="G25" s="126"/>
    </row>
    <row r="26" spans="1:7">
      <c r="A26" s="126"/>
      <c r="B26" s="126"/>
      <c r="C26" s="126"/>
      <c r="D26" s="126"/>
      <c r="E26" s="126"/>
      <c r="F26" s="126"/>
      <c r="G26" s="126"/>
    </row>
    <row r="27" spans="1:7">
      <c r="A27" s="126"/>
      <c r="B27" s="126"/>
      <c r="C27" s="126"/>
      <c r="D27" s="126"/>
      <c r="E27" s="126"/>
      <c r="F27" s="126"/>
      <c r="G27" s="126"/>
    </row>
    <row r="28" spans="1:7">
      <c r="A28" s="126"/>
      <c r="B28" s="126"/>
      <c r="C28" s="126"/>
      <c r="D28" s="126"/>
      <c r="E28" s="126"/>
      <c r="F28" s="126"/>
      <c r="G28" s="126"/>
    </row>
    <row r="29" spans="1:7">
      <c r="A29" s="126"/>
      <c r="B29" s="126"/>
      <c r="C29" s="126"/>
      <c r="D29" s="126"/>
      <c r="E29" s="126"/>
      <c r="F29" s="126"/>
      <c r="G29" s="126"/>
    </row>
    <row r="30" spans="1:7">
      <c r="A30" s="126"/>
      <c r="B30" s="126"/>
      <c r="C30" s="126"/>
      <c r="D30" s="126"/>
      <c r="E30" s="126"/>
      <c r="F30" s="126"/>
      <c r="G30" s="126"/>
    </row>
    <row r="31" spans="1:7">
      <c r="A31" s="126"/>
      <c r="B31" s="126"/>
      <c r="C31" s="126"/>
      <c r="D31" s="126"/>
      <c r="E31" s="126"/>
      <c r="F31" s="126"/>
      <c r="G31" s="126"/>
    </row>
    <row r="32" spans="1:7">
      <c r="A32" s="126"/>
      <c r="B32" s="126"/>
      <c r="C32" s="126"/>
      <c r="D32" s="126"/>
      <c r="E32" s="126"/>
      <c r="F32" s="126"/>
      <c r="G32" s="126"/>
    </row>
    <row r="33" spans="1:7">
      <c r="A33" s="126"/>
      <c r="B33" s="126"/>
      <c r="C33" s="126"/>
      <c r="D33" s="126"/>
      <c r="E33" s="126"/>
      <c r="F33" s="126"/>
      <c r="G33" s="126"/>
    </row>
    <row r="34" spans="1:7">
      <c r="A34" s="126"/>
      <c r="B34" s="126"/>
      <c r="C34" s="126"/>
      <c r="D34" s="126"/>
      <c r="E34" s="126"/>
      <c r="F34" s="126"/>
      <c r="G34" s="126"/>
    </row>
    <row r="35" spans="1:7">
      <c r="A35" s="126"/>
      <c r="B35" s="126"/>
      <c r="C35" s="126"/>
      <c r="D35" s="126"/>
      <c r="E35" s="126"/>
      <c r="F35" s="126"/>
      <c r="G35" s="126"/>
    </row>
    <row r="36" spans="1:7">
      <c r="A36" s="126"/>
      <c r="B36" s="126"/>
      <c r="C36" s="126"/>
      <c r="D36" s="126"/>
      <c r="E36" s="126"/>
      <c r="F36" s="126"/>
      <c r="G36" s="126"/>
    </row>
    <row r="37" spans="1:7">
      <c r="A37" s="126"/>
      <c r="B37" s="126"/>
      <c r="C37" s="126"/>
      <c r="D37" s="126"/>
      <c r="E37" s="126"/>
      <c r="F37" s="126"/>
      <c r="G37" s="126"/>
    </row>
    <row r="38" spans="1:7">
      <c r="A38" s="126"/>
      <c r="B38" s="126"/>
      <c r="C38" s="126"/>
      <c r="D38" s="126"/>
      <c r="E38" s="126"/>
      <c r="F38" s="126"/>
      <c r="G38" s="126"/>
    </row>
    <row r="39" spans="1:7">
      <c r="A39" s="126"/>
      <c r="B39" s="126"/>
      <c r="C39" s="126"/>
      <c r="D39" s="126"/>
      <c r="E39" s="126"/>
      <c r="F39" s="126"/>
      <c r="G39" s="126"/>
    </row>
    <row r="40" spans="1:7">
      <c r="A40" s="126"/>
      <c r="B40" s="126"/>
      <c r="C40" s="126"/>
      <c r="D40" s="126"/>
      <c r="E40" s="126"/>
      <c r="F40" s="126"/>
      <c r="G40" s="126"/>
    </row>
    <row r="41" spans="1:7" ht="78" customHeight="1">
      <c r="A41" s="923" t="s">
        <v>10</v>
      </c>
      <c r="B41" s="923"/>
      <c r="C41" s="923"/>
      <c r="D41" s="923"/>
      <c r="E41" s="923"/>
      <c r="F41" s="923"/>
      <c r="G41" s="1050"/>
    </row>
    <row r="42" spans="1:7" ht="79.5" customHeight="1">
      <c r="A42" s="923" t="s">
        <v>11</v>
      </c>
      <c r="B42" s="923"/>
      <c r="C42" s="923"/>
      <c r="D42" s="923"/>
      <c r="E42" s="923"/>
      <c r="F42" s="923"/>
      <c r="G42" s="1050"/>
    </row>
    <row r="43" spans="1:7" s="2" customFormat="1" ht="75.75" customHeight="1">
      <c r="A43" s="923" t="s">
        <v>12</v>
      </c>
      <c r="B43" s="923"/>
      <c r="C43" s="923"/>
      <c r="D43" s="923"/>
      <c r="E43" s="923"/>
      <c r="F43" s="923"/>
      <c r="G43" s="1050"/>
    </row>
    <row r="44" spans="1:7" s="2" customFormat="1" ht="14.25" customHeight="1">
      <c r="A44" s="923" t="s">
        <v>13</v>
      </c>
      <c r="B44" s="923"/>
      <c r="C44" s="923"/>
      <c r="D44" s="923"/>
      <c r="E44" s="923"/>
      <c r="F44" s="923"/>
      <c r="G44" s="1050"/>
    </row>
    <row r="45" spans="1:7" s="2" customFormat="1" ht="144.75" customHeight="1">
      <c r="A45" s="923" t="s">
        <v>14</v>
      </c>
      <c r="B45" s="923"/>
      <c r="C45" s="923"/>
      <c r="D45" s="923"/>
      <c r="E45" s="923"/>
      <c r="F45" s="923"/>
      <c r="G45" s="1050"/>
    </row>
    <row r="46" spans="1:7" s="2" customFormat="1" ht="39" customHeight="1">
      <c r="A46" s="923" t="s">
        <v>15</v>
      </c>
      <c r="B46" s="923"/>
      <c r="C46" s="923"/>
      <c r="D46" s="923"/>
      <c r="E46" s="923"/>
      <c r="F46" s="923"/>
      <c r="G46" s="1050"/>
    </row>
    <row r="47" spans="1:7" s="2" customFormat="1" ht="76.5" customHeight="1">
      <c r="A47" s="104"/>
      <c r="B47" s="923" t="s">
        <v>16</v>
      </c>
      <c r="C47" s="923"/>
      <c r="D47" s="923"/>
      <c r="E47" s="923"/>
      <c r="F47" s="923"/>
      <c r="G47" s="1050"/>
    </row>
    <row r="48" spans="1:7" s="2" customFormat="1" ht="51.75" customHeight="1">
      <c r="A48" s="923" t="s">
        <v>17</v>
      </c>
      <c r="B48" s="923"/>
      <c r="C48" s="923"/>
      <c r="D48" s="923"/>
      <c r="E48" s="923"/>
      <c r="F48" s="923"/>
      <c r="G48" s="1050"/>
    </row>
    <row r="49" spans="1:12" s="2" customFormat="1" ht="95.25" customHeight="1">
      <c r="A49" s="923" t="s">
        <v>18</v>
      </c>
      <c r="B49" s="923"/>
      <c r="C49" s="923"/>
      <c r="D49" s="923"/>
      <c r="E49" s="923"/>
      <c r="F49" s="923"/>
      <c r="G49" s="104"/>
    </row>
    <row r="50" spans="1:12" ht="69.75" customHeight="1">
      <c r="A50" s="923" t="s">
        <v>19</v>
      </c>
      <c r="B50" s="923"/>
      <c r="C50" s="923"/>
      <c r="D50" s="923"/>
      <c r="E50" s="923"/>
      <c r="F50" s="923"/>
      <c r="G50" s="1050"/>
    </row>
    <row r="51" spans="1:12" ht="183" customHeight="1">
      <c r="B51" s="923" t="s">
        <v>20</v>
      </c>
      <c r="C51" s="923"/>
      <c r="D51" s="923"/>
      <c r="E51" s="923"/>
      <c r="F51" s="923"/>
    </row>
    <row r="52" spans="1:12" ht="81" customHeight="1">
      <c r="A52" s="923" t="s">
        <v>21</v>
      </c>
      <c r="B52" s="923"/>
      <c r="C52" s="923"/>
      <c r="D52" s="923"/>
      <c r="E52" s="923"/>
      <c r="F52" s="923"/>
      <c r="G52" s="105"/>
      <c r="L52" s="2"/>
    </row>
    <row r="53" spans="1:12" ht="28.5" customHeight="1">
      <c r="A53" s="923" t="s">
        <v>22</v>
      </c>
      <c r="B53" s="924"/>
      <c r="C53" s="924"/>
      <c r="D53" s="924"/>
      <c r="E53" s="924"/>
      <c r="F53" s="924"/>
      <c r="G53" s="924"/>
    </row>
    <row r="54" spans="1:12" ht="12.95">
      <c r="B54" s="102" t="s">
        <v>23</v>
      </c>
      <c r="C54" s="3" t="s">
        <v>24</v>
      </c>
      <c r="E54" s="3"/>
      <c r="F54" s="3"/>
      <c r="G54" s="3"/>
    </row>
    <row r="55" spans="1:12" ht="12.95">
      <c r="B55" s="102" t="s">
        <v>25</v>
      </c>
      <c r="C55" s="3" t="s">
        <v>26</v>
      </c>
      <c r="E55" s="3"/>
      <c r="F55" s="3"/>
      <c r="G55" s="3"/>
    </row>
    <row r="56" spans="1:12" ht="12.95">
      <c r="B56" s="102" t="s">
        <v>27</v>
      </c>
      <c r="C56" s="3" t="s">
        <v>28</v>
      </c>
      <c r="E56" s="3"/>
      <c r="F56" s="3"/>
      <c r="G56" s="3"/>
    </row>
    <row r="57" spans="1:12" ht="12.95">
      <c r="B57" s="102" t="s">
        <v>29</v>
      </c>
      <c r="C57" s="3" t="s">
        <v>30</v>
      </c>
      <c r="E57" s="3"/>
      <c r="F57" s="3"/>
      <c r="G57" s="3"/>
    </row>
    <row r="58" spans="1:12" ht="12.95">
      <c r="B58" s="102" t="s">
        <v>31</v>
      </c>
      <c r="C58" s="3" t="s">
        <v>32</v>
      </c>
      <c r="E58" s="3"/>
      <c r="F58" s="3"/>
      <c r="G58" s="3"/>
    </row>
    <row r="59" spans="1:12" ht="12.95">
      <c r="B59" s="102" t="s">
        <v>33</v>
      </c>
      <c r="C59" s="3" t="s">
        <v>34</v>
      </c>
      <c r="E59" s="3"/>
      <c r="F59" s="3"/>
      <c r="G59" s="3"/>
    </row>
    <row r="60" spans="1:12" ht="12.95">
      <c r="B60" s="102" t="s">
        <v>35</v>
      </c>
      <c r="C60" s="3" t="s">
        <v>36</v>
      </c>
      <c r="E60" s="3"/>
      <c r="F60" s="3"/>
      <c r="G60" s="3"/>
    </row>
    <row r="61" spans="1:12" ht="12.95">
      <c r="B61" s="102" t="s">
        <v>37</v>
      </c>
      <c r="C61" s="3" t="s">
        <v>38</v>
      </c>
      <c r="E61" s="3"/>
      <c r="F61" s="3"/>
      <c r="G61" s="3"/>
    </row>
    <row r="62" spans="1:12" ht="12.95">
      <c r="B62" s="102" t="s">
        <v>39</v>
      </c>
      <c r="C62" s="3" t="s">
        <v>40</v>
      </c>
      <c r="E62" s="3"/>
      <c r="F62" s="3"/>
      <c r="G62" s="3"/>
    </row>
    <row r="63" spans="1:12" ht="12.95">
      <c r="A63" s="3" t="s">
        <v>41</v>
      </c>
      <c r="B63" s="3"/>
      <c r="C63" s="3"/>
      <c r="D63" s="3"/>
      <c r="E63" s="3"/>
      <c r="F63" s="3"/>
      <c r="G63" s="3"/>
    </row>
    <row r="64" spans="1:12" ht="146.25" customHeight="1">
      <c r="A64" s="923" t="s">
        <v>42</v>
      </c>
      <c r="B64" s="923"/>
      <c r="C64" s="923"/>
      <c r="D64" s="923"/>
      <c r="E64" s="923"/>
      <c r="F64" s="923"/>
      <c r="G64" s="105"/>
    </row>
    <row r="65" spans="1:7" ht="30.75" customHeight="1">
      <c r="A65" s="923" t="s">
        <v>43</v>
      </c>
      <c r="B65" s="923"/>
      <c r="C65" s="923"/>
      <c r="D65" s="923"/>
      <c r="E65" s="923"/>
      <c r="F65" s="923"/>
      <c r="G65" s="105"/>
    </row>
    <row r="66" spans="1:7" ht="38.25" customHeight="1">
      <c r="A66" s="923" t="s">
        <v>44</v>
      </c>
      <c r="B66" s="923"/>
      <c r="C66" s="923"/>
      <c r="D66" s="923"/>
      <c r="E66" s="923"/>
      <c r="F66" s="923"/>
      <c r="G66" s="105"/>
    </row>
    <row r="67" spans="1:7" ht="43.5" customHeight="1">
      <c r="A67" s="923" t="s">
        <v>45</v>
      </c>
      <c r="B67" s="923"/>
      <c r="C67" s="923"/>
      <c r="D67" s="923"/>
      <c r="E67" s="923"/>
      <c r="F67" s="923"/>
      <c r="G67" s="105"/>
    </row>
    <row r="68" spans="1:7" ht="43.5" customHeight="1">
      <c r="A68" s="923" t="s">
        <v>46</v>
      </c>
      <c r="B68" s="923"/>
      <c r="C68" s="923"/>
      <c r="D68" s="923"/>
      <c r="E68" s="923"/>
      <c r="F68" s="923"/>
      <c r="G68" s="105"/>
    </row>
    <row r="69" spans="1:7" ht="31.5" customHeight="1">
      <c r="A69" s="104"/>
      <c r="B69" s="923" t="s">
        <v>47</v>
      </c>
      <c r="C69" s="923"/>
      <c r="D69" s="923"/>
      <c r="E69" s="923"/>
      <c r="F69" s="923"/>
      <c r="G69" s="105"/>
    </row>
    <row r="70" spans="1:7">
      <c r="B70" s="968" t="s">
        <v>48</v>
      </c>
      <c r="C70" s="968"/>
      <c r="D70" s="968"/>
      <c r="E70" s="968"/>
      <c r="F70" s="968"/>
    </row>
    <row r="71" spans="1:7">
      <c r="B71" s="968" t="s">
        <v>49</v>
      </c>
      <c r="C71" s="968"/>
      <c r="D71" s="968"/>
      <c r="E71" s="968"/>
      <c r="F71" s="968"/>
    </row>
    <row r="72" spans="1:7" ht="12.95">
      <c r="A72" s="927" t="s">
        <v>50</v>
      </c>
      <c r="B72" s="927"/>
      <c r="C72" s="927"/>
      <c r="D72" s="927"/>
      <c r="E72" s="927"/>
      <c r="F72" s="927"/>
      <c r="G72" s="3"/>
    </row>
    <row r="73" spans="1:7" ht="68.25" customHeight="1">
      <c r="B73" s="1051" t="s">
        <v>51</v>
      </c>
      <c r="C73" s="1051"/>
      <c r="D73" s="1051"/>
      <c r="E73" s="1051"/>
      <c r="F73" s="1051"/>
      <c r="G73" s="105"/>
    </row>
    <row r="74" spans="1:7">
      <c r="B74" s="925" t="s">
        <v>52</v>
      </c>
      <c r="C74" s="925"/>
      <c r="D74" s="925"/>
      <c r="E74" s="925"/>
      <c r="F74" s="925"/>
      <c r="G74" s="105"/>
    </row>
    <row r="75" spans="1:7" ht="27" customHeight="1">
      <c r="B75" s="925" t="s">
        <v>53</v>
      </c>
      <c r="C75" s="925"/>
      <c r="D75" s="925"/>
      <c r="E75" s="925"/>
      <c r="F75" s="925"/>
      <c r="G75" s="105"/>
    </row>
    <row r="76" spans="1:7" ht="42.75" customHeight="1">
      <c r="B76" s="925" t="s">
        <v>54</v>
      </c>
      <c r="C76" s="925"/>
      <c r="D76" s="925"/>
      <c r="E76" s="925"/>
      <c r="F76" s="925"/>
      <c r="G76" s="105"/>
    </row>
    <row r="77" spans="1:7" ht="38.25" customHeight="1">
      <c r="B77" s="925" t="s">
        <v>55</v>
      </c>
      <c r="C77" s="925"/>
      <c r="D77" s="925"/>
      <c r="E77" s="925"/>
      <c r="F77" s="925"/>
      <c r="G77" s="105"/>
    </row>
    <row r="78" spans="1:7" ht="27.95" customHeight="1">
      <c r="B78" s="925" t="s">
        <v>56</v>
      </c>
      <c r="C78" s="925"/>
      <c r="D78" s="925"/>
      <c r="E78" s="925"/>
      <c r="F78" s="925"/>
      <c r="G78" s="105"/>
    </row>
    <row r="79" spans="1:7" ht="12.75" customHeight="1">
      <c r="B79" s="1051" t="s">
        <v>57</v>
      </c>
      <c r="C79" s="1051"/>
      <c r="D79" s="1051"/>
      <c r="E79" s="1051"/>
      <c r="F79" s="1051"/>
      <c r="G79" s="105"/>
    </row>
    <row r="80" spans="1:7" ht="39" customHeight="1">
      <c r="B80" s="1051" t="s">
        <v>58</v>
      </c>
      <c r="C80" s="1051"/>
      <c r="D80" s="1051"/>
      <c r="E80" s="1051"/>
      <c r="F80" s="1051"/>
      <c r="G80" s="105"/>
    </row>
    <row r="81" spans="1:7" ht="51" customHeight="1">
      <c r="B81" s="1051" t="s">
        <v>59</v>
      </c>
      <c r="C81" s="1051"/>
      <c r="D81" s="1051"/>
      <c r="E81" s="1051"/>
      <c r="F81" s="1051"/>
      <c r="G81" s="105"/>
    </row>
    <row r="82" spans="1:7" ht="12.75" customHeight="1">
      <c r="B82" s="925" t="s">
        <v>52</v>
      </c>
      <c r="C82" s="925"/>
      <c r="D82" s="925"/>
      <c r="E82" s="925"/>
      <c r="F82" s="925"/>
      <c r="G82" s="105"/>
    </row>
    <row r="83" spans="1:7" ht="26.25" customHeight="1">
      <c r="B83" s="1051" t="s">
        <v>60</v>
      </c>
      <c r="C83" s="1051"/>
      <c r="D83" s="1051"/>
      <c r="E83" s="1051"/>
      <c r="F83" s="1051"/>
      <c r="G83" s="105"/>
    </row>
    <row r="84" spans="1:7" ht="27" customHeight="1">
      <c r="B84" s="1051" t="s">
        <v>61</v>
      </c>
      <c r="C84" s="1051"/>
      <c r="D84" s="1051"/>
      <c r="E84" s="1051"/>
      <c r="F84" s="1051"/>
      <c r="G84" s="105"/>
    </row>
    <row r="85" spans="1:7" ht="12.75" customHeight="1">
      <c r="B85" s="1051" t="s">
        <v>62</v>
      </c>
      <c r="C85" s="1051"/>
      <c r="D85" s="1051"/>
      <c r="E85" s="1051"/>
      <c r="F85" s="1051"/>
      <c r="G85" s="105"/>
    </row>
    <row r="86" spans="1:7" ht="12.75" customHeight="1">
      <c r="B86" s="1051" t="s">
        <v>63</v>
      </c>
      <c r="C86" s="1051"/>
      <c r="D86" s="1051"/>
      <c r="E86" s="1051"/>
      <c r="F86" s="1051"/>
      <c r="G86" s="105"/>
    </row>
    <row r="87" spans="1:7" ht="12.75" customHeight="1">
      <c r="B87" s="923" t="s">
        <v>64</v>
      </c>
      <c r="C87" s="923"/>
      <c r="D87" s="923"/>
      <c r="E87" s="923"/>
      <c r="F87" s="923"/>
      <c r="G87" s="105"/>
    </row>
    <row r="88" spans="1:7" ht="12.75" customHeight="1">
      <c r="B88" s="923" t="s">
        <v>65</v>
      </c>
      <c r="C88" s="923"/>
      <c r="D88" s="923"/>
      <c r="E88" s="923"/>
      <c r="F88" s="923"/>
      <c r="G88" s="105"/>
    </row>
    <row r="89" spans="1:7" ht="12.75" customHeight="1">
      <c r="B89" s="923" t="s">
        <v>66</v>
      </c>
      <c r="C89" s="923"/>
      <c r="D89" s="923"/>
      <c r="E89" s="923"/>
      <c r="F89" s="923"/>
      <c r="G89" s="105"/>
    </row>
    <row r="90" spans="1:7" ht="12.75" customHeight="1">
      <c r="B90" s="923" t="s">
        <v>67</v>
      </c>
      <c r="C90" s="923"/>
      <c r="D90" s="923"/>
      <c r="E90" s="923"/>
      <c r="F90" s="923"/>
      <c r="G90" s="105"/>
    </row>
    <row r="91" spans="1:7" ht="12.75" customHeight="1">
      <c r="B91" s="923" t="s">
        <v>68</v>
      </c>
      <c r="C91" s="923"/>
      <c r="D91" s="923"/>
      <c r="E91" s="923"/>
      <c r="F91" s="923"/>
      <c r="G91" s="105"/>
    </row>
    <row r="92" spans="1:7" ht="12.75" customHeight="1">
      <c r="B92" s="923" t="s">
        <v>69</v>
      </c>
      <c r="C92" s="923"/>
      <c r="D92" s="923"/>
      <c r="E92" s="923"/>
      <c r="F92" s="923"/>
      <c r="G92" s="105"/>
    </row>
    <row r="93" spans="1:7" ht="40.700000000000003" customHeight="1">
      <c r="B93" s="923" t="s">
        <v>70</v>
      </c>
      <c r="C93" s="923"/>
      <c r="D93" s="923"/>
      <c r="E93" s="923"/>
      <c r="F93" s="923"/>
      <c r="G93" s="105"/>
    </row>
    <row r="94" spans="1:7" ht="69.75" customHeight="1">
      <c r="B94" s="923" t="s">
        <v>71</v>
      </c>
      <c r="C94" s="923"/>
      <c r="D94" s="923"/>
      <c r="E94" s="923"/>
      <c r="F94" s="923"/>
      <c r="G94" s="105"/>
    </row>
    <row r="95" spans="1:7" ht="12.75" customHeight="1">
      <c r="A95" s="922" t="s">
        <v>72</v>
      </c>
      <c r="B95" s="922"/>
      <c r="C95" s="922"/>
      <c r="D95" s="922"/>
      <c r="E95" s="922"/>
      <c r="F95" s="922"/>
      <c r="G95" s="106"/>
    </row>
    <row r="96" spans="1:7" ht="169.5" customHeight="1">
      <c r="B96" s="923" t="s">
        <v>73</v>
      </c>
      <c r="C96" s="923"/>
      <c r="D96" s="923"/>
      <c r="E96" s="923"/>
      <c r="F96" s="923"/>
      <c r="G96" s="105"/>
    </row>
    <row r="97" spans="1:7" ht="165" customHeight="1">
      <c r="B97" s="923" t="s">
        <v>74</v>
      </c>
      <c r="C97" s="923"/>
      <c r="D97" s="923"/>
      <c r="E97" s="923"/>
      <c r="F97" s="923"/>
      <c r="G97" s="105"/>
    </row>
    <row r="98" spans="1:7" ht="168" customHeight="1">
      <c r="B98" s="923" t="s">
        <v>75</v>
      </c>
      <c r="C98" s="923"/>
      <c r="D98" s="923"/>
      <c r="E98" s="923"/>
      <c r="F98" s="923"/>
      <c r="G98" s="105"/>
    </row>
    <row r="99" spans="1:7" ht="12.75" customHeight="1">
      <c r="A99" s="922" t="s">
        <v>76</v>
      </c>
      <c r="B99" s="922"/>
      <c r="C99" s="922"/>
      <c r="D99" s="922"/>
      <c r="E99" s="922"/>
      <c r="F99" s="922"/>
      <c r="G99" s="106"/>
    </row>
    <row r="100" spans="1:7" ht="120.75" customHeight="1">
      <c r="B100" s="923" t="s">
        <v>77</v>
      </c>
      <c r="C100" s="923"/>
      <c r="D100" s="923"/>
      <c r="E100" s="923"/>
      <c r="F100" s="923"/>
      <c r="G100" s="105"/>
    </row>
    <row r="101" spans="1:7" ht="12.75" customHeight="1">
      <c r="B101" s="922" t="s">
        <v>78</v>
      </c>
      <c r="C101" s="922"/>
      <c r="D101" s="922"/>
      <c r="E101" s="922"/>
      <c r="F101" s="922"/>
      <c r="G101" s="106"/>
    </row>
    <row r="102" spans="1:7" ht="242.25" customHeight="1">
      <c r="B102" s="923" t="s">
        <v>79</v>
      </c>
      <c r="C102" s="923"/>
      <c r="D102" s="923"/>
      <c r="E102" s="923"/>
      <c r="F102" s="923"/>
      <c r="G102" s="105"/>
    </row>
    <row r="103" spans="1:7" ht="12.75" customHeight="1">
      <c r="A103" s="922" t="s">
        <v>80</v>
      </c>
      <c r="B103" s="922"/>
      <c r="C103" s="922"/>
      <c r="D103" s="922"/>
      <c r="E103" s="922"/>
      <c r="F103" s="922"/>
      <c r="G103" s="106"/>
    </row>
    <row r="104" spans="1:7" ht="79.5" customHeight="1">
      <c r="B104" s="923" t="s">
        <v>81</v>
      </c>
      <c r="C104" s="923"/>
      <c r="D104" s="923"/>
      <c r="E104" s="923"/>
      <c r="F104" s="923"/>
      <c r="G104" s="105"/>
    </row>
    <row r="105" spans="1:7" ht="12.75" customHeight="1">
      <c r="B105" s="922" t="s">
        <v>78</v>
      </c>
      <c r="C105" s="922"/>
      <c r="D105" s="922"/>
      <c r="E105" s="922"/>
      <c r="F105" s="922"/>
      <c r="G105" s="106"/>
    </row>
    <row r="106" spans="1:7" ht="155.25" customHeight="1">
      <c r="B106" s="923" t="s">
        <v>82</v>
      </c>
      <c r="C106" s="923"/>
      <c r="D106" s="923"/>
      <c r="E106" s="923"/>
      <c r="F106" s="923"/>
      <c r="G106" s="105"/>
    </row>
    <row r="107" spans="1:7" ht="92.25" customHeight="1">
      <c r="B107" s="923" t="s">
        <v>83</v>
      </c>
      <c r="C107" s="923"/>
      <c r="D107" s="923"/>
      <c r="E107" s="923"/>
      <c r="F107" s="923"/>
      <c r="G107" s="105"/>
    </row>
    <row r="108" spans="1:7" ht="12.75" customHeight="1">
      <c r="A108" s="922" t="s">
        <v>84</v>
      </c>
      <c r="B108" s="922"/>
      <c r="C108" s="922"/>
      <c r="D108" s="922"/>
      <c r="E108" s="922"/>
      <c r="F108" s="922"/>
      <c r="G108" s="106"/>
    </row>
    <row r="109" spans="1:7" ht="55.5" customHeight="1">
      <c r="B109" s="923" t="s">
        <v>85</v>
      </c>
      <c r="C109" s="923"/>
      <c r="D109" s="923"/>
      <c r="E109" s="923"/>
      <c r="F109" s="923"/>
      <c r="G109" s="105"/>
    </row>
    <row r="110" spans="1:7" ht="12.75" customHeight="1">
      <c r="B110" s="7" t="s">
        <v>86</v>
      </c>
      <c r="C110" s="106"/>
      <c r="D110" s="106"/>
      <c r="E110" s="106"/>
      <c r="F110" s="106"/>
      <c r="G110" s="106"/>
    </row>
    <row r="111" spans="1:7" ht="182.25" customHeight="1">
      <c r="B111" s="923" t="s">
        <v>87</v>
      </c>
      <c r="C111" s="923"/>
      <c r="D111" s="923"/>
      <c r="E111" s="923"/>
      <c r="F111" s="923"/>
      <c r="G111" s="105"/>
    </row>
    <row r="112" spans="1:7" ht="12.75" customHeight="1">
      <c r="A112" s="922" t="s">
        <v>88</v>
      </c>
      <c r="B112" s="922"/>
      <c r="C112" s="922"/>
      <c r="D112" s="922"/>
      <c r="E112" s="922"/>
      <c r="F112" s="922"/>
      <c r="G112" s="106"/>
    </row>
    <row r="113" spans="1:7" ht="133.5" customHeight="1">
      <c r="B113" s="923" t="s">
        <v>89</v>
      </c>
      <c r="C113" s="923"/>
      <c r="D113" s="923"/>
      <c r="E113" s="923"/>
      <c r="F113" s="923"/>
      <c r="G113" s="105"/>
    </row>
    <row r="114" spans="1:7" ht="12.75" customHeight="1">
      <c r="B114" s="7" t="s">
        <v>78</v>
      </c>
      <c r="C114" s="106"/>
      <c r="D114" s="106"/>
      <c r="E114" s="106"/>
      <c r="F114" s="106"/>
      <c r="G114" s="106"/>
    </row>
    <row r="115" spans="1:7" ht="156.75" customHeight="1">
      <c r="B115" s="923" t="s">
        <v>90</v>
      </c>
      <c r="C115" s="923"/>
      <c r="D115" s="923"/>
      <c r="E115" s="923"/>
      <c r="F115" s="923"/>
      <c r="G115" s="105"/>
    </row>
    <row r="116" spans="1:7" ht="69" customHeight="1">
      <c r="B116" s="923" t="s">
        <v>91</v>
      </c>
      <c r="C116" s="923"/>
      <c r="D116" s="923"/>
      <c r="E116" s="923"/>
      <c r="F116" s="923"/>
      <c r="G116" s="105"/>
    </row>
    <row r="117" spans="1:7" ht="133.5" customHeight="1">
      <c r="B117" s="923" t="s">
        <v>92</v>
      </c>
      <c r="C117" s="923"/>
      <c r="D117" s="923"/>
      <c r="E117" s="923"/>
      <c r="F117" s="923"/>
      <c r="G117" s="105"/>
    </row>
    <row r="118" spans="1:7" ht="12.75" customHeight="1">
      <c r="A118" s="922" t="s">
        <v>93</v>
      </c>
      <c r="B118" s="922"/>
      <c r="C118" s="922"/>
      <c r="D118" s="922"/>
      <c r="E118" s="922"/>
      <c r="F118" s="922"/>
      <c r="G118" s="106"/>
    </row>
    <row r="119" spans="1:7" ht="27" customHeight="1">
      <c r="B119" s="923" t="s">
        <v>94</v>
      </c>
      <c r="C119" s="923"/>
      <c r="D119" s="923"/>
      <c r="E119" s="923"/>
      <c r="F119" s="923"/>
      <c r="G119" s="105"/>
    </row>
    <row r="120" spans="1:7" ht="12.75" customHeight="1">
      <c r="B120" s="922" t="s">
        <v>78</v>
      </c>
      <c r="C120" s="922"/>
      <c r="D120" s="922"/>
      <c r="E120" s="922"/>
      <c r="F120" s="922"/>
      <c r="G120" s="106"/>
    </row>
    <row r="121" spans="1:7" ht="246" customHeight="1">
      <c r="B121" s="923" t="s">
        <v>95</v>
      </c>
      <c r="C121" s="923"/>
      <c r="D121" s="923"/>
      <c r="E121" s="923"/>
      <c r="F121" s="923"/>
      <c r="G121" s="105"/>
    </row>
    <row r="122" spans="1:7" ht="12.75" customHeight="1">
      <c r="A122" s="922" t="s">
        <v>96</v>
      </c>
      <c r="B122" s="922"/>
      <c r="C122" s="922"/>
      <c r="D122" s="922"/>
      <c r="E122" s="922"/>
      <c r="F122" s="922"/>
      <c r="G122" s="106"/>
    </row>
    <row r="123" spans="1:7" ht="133.5" customHeight="1">
      <c r="B123" s="923" t="s">
        <v>97</v>
      </c>
      <c r="C123" s="923"/>
      <c r="D123" s="923"/>
      <c r="E123" s="923"/>
      <c r="F123" s="923"/>
      <c r="G123" s="105"/>
    </row>
    <row r="124" spans="1:7" ht="12.75" customHeight="1">
      <c r="B124" s="7" t="s">
        <v>78</v>
      </c>
      <c r="C124" s="106"/>
      <c r="D124" s="106"/>
      <c r="E124" s="106"/>
      <c r="F124" s="106"/>
      <c r="G124" s="106"/>
    </row>
    <row r="125" spans="1:7" ht="243.75" customHeight="1">
      <c r="B125" s="923" t="s">
        <v>98</v>
      </c>
      <c r="C125" s="923"/>
      <c r="D125" s="923"/>
      <c r="E125" s="923"/>
      <c r="F125" s="923"/>
      <c r="G125" s="105"/>
    </row>
    <row r="126" spans="1:7" ht="116.25" customHeight="1">
      <c r="B126" s="923" t="s">
        <v>99</v>
      </c>
      <c r="C126" s="923"/>
      <c r="D126" s="923"/>
      <c r="E126" s="923"/>
      <c r="F126" s="923"/>
      <c r="G126" s="105"/>
    </row>
    <row r="127" spans="1:7" ht="112.7" customHeight="1">
      <c r="B127" s="923" t="s">
        <v>100</v>
      </c>
      <c r="C127" s="923"/>
      <c r="D127" s="923"/>
      <c r="E127" s="923"/>
      <c r="F127" s="923"/>
      <c r="G127" s="105"/>
    </row>
    <row r="128" spans="1:7" ht="12.75" customHeight="1">
      <c r="A128" s="922" t="s">
        <v>101</v>
      </c>
      <c r="B128" s="922"/>
      <c r="C128" s="922"/>
      <c r="D128" s="922"/>
      <c r="E128" s="922"/>
      <c r="F128" s="922"/>
      <c r="G128" s="106"/>
    </row>
    <row r="129" spans="1:7" ht="84" customHeight="1">
      <c r="B129" s="923" t="s">
        <v>102</v>
      </c>
      <c r="C129" s="923"/>
      <c r="D129" s="923"/>
      <c r="E129" s="923"/>
      <c r="F129" s="923"/>
      <c r="G129" s="105"/>
    </row>
    <row r="130" spans="1:7" ht="12.75" customHeight="1">
      <c r="B130" s="7" t="s">
        <v>103</v>
      </c>
      <c r="C130" s="106"/>
      <c r="D130" s="106"/>
      <c r="E130" s="106"/>
      <c r="F130" s="106"/>
      <c r="G130" s="106"/>
    </row>
    <row r="131" spans="1:7" ht="167.25" customHeight="1">
      <c r="B131" s="923" t="s">
        <v>104</v>
      </c>
      <c r="C131" s="923"/>
      <c r="D131" s="923"/>
      <c r="E131" s="923"/>
      <c r="F131" s="923"/>
      <c r="G131" s="105"/>
    </row>
    <row r="132" spans="1:7" ht="91.5" customHeight="1">
      <c r="B132" s="923" t="s">
        <v>105</v>
      </c>
      <c r="C132" s="923"/>
      <c r="D132" s="923"/>
      <c r="E132" s="923"/>
      <c r="F132" s="923"/>
      <c r="G132" s="105"/>
    </row>
    <row r="133" spans="1:7" ht="42" customHeight="1">
      <c r="B133" s="923" t="s">
        <v>106</v>
      </c>
      <c r="C133" s="923"/>
      <c r="D133" s="923"/>
      <c r="E133" s="923"/>
      <c r="F133" s="923"/>
      <c r="G133" s="1052"/>
    </row>
    <row r="134" spans="1:7" ht="12.75" customHeight="1">
      <c r="A134" s="922" t="s">
        <v>107</v>
      </c>
      <c r="B134" s="922"/>
      <c r="C134" s="922"/>
      <c r="D134" s="922"/>
      <c r="E134" s="922"/>
      <c r="F134" s="922"/>
      <c r="G134" s="106"/>
    </row>
    <row r="135" spans="1:7" ht="81.95" customHeight="1">
      <c r="B135" s="923" t="s">
        <v>108</v>
      </c>
      <c r="C135" s="923"/>
      <c r="D135" s="923"/>
      <c r="E135" s="923"/>
      <c r="F135" s="923"/>
      <c r="G135" s="1052"/>
    </row>
    <row r="136" spans="1:7" ht="12.75" customHeight="1">
      <c r="B136" s="7" t="s">
        <v>78</v>
      </c>
      <c r="C136" s="7"/>
      <c r="D136" s="7"/>
      <c r="E136" s="7"/>
      <c r="F136" s="7"/>
      <c r="G136" s="106"/>
    </row>
    <row r="137" spans="1:7" ht="184.7" customHeight="1">
      <c r="B137" s="923" t="s">
        <v>109</v>
      </c>
      <c r="C137" s="923"/>
      <c r="D137" s="923"/>
      <c r="E137" s="923"/>
      <c r="F137" s="923"/>
      <c r="G137" s="1052"/>
    </row>
    <row r="138" spans="1:7" ht="30.75" customHeight="1">
      <c r="B138" s="923" t="s">
        <v>110</v>
      </c>
      <c r="C138" s="923"/>
      <c r="D138" s="923"/>
      <c r="E138" s="923"/>
      <c r="F138" s="923"/>
      <c r="G138" s="1052"/>
    </row>
    <row r="139" spans="1:7" ht="39.75" customHeight="1">
      <c r="B139" s="923" t="s">
        <v>111</v>
      </c>
      <c r="C139" s="923"/>
      <c r="D139" s="923"/>
      <c r="E139" s="923"/>
      <c r="F139" s="923"/>
      <c r="G139" s="1052"/>
    </row>
    <row r="140" spans="1:7" ht="96" customHeight="1">
      <c r="B140" s="923" t="s">
        <v>112</v>
      </c>
      <c r="C140" s="923"/>
      <c r="D140" s="923"/>
      <c r="E140" s="923"/>
      <c r="F140" s="923"/>
      <c r="G140" s="1052"/>
    </row>
    <row r="141" spans="1:7" ht="12.75" customHeight="1">
      <c r="A141" s="922" t="s">
        <v>113</v>
      </c>
      <c r="B141" s="922"/>
      <c r="C141" s="922"/>
      <c r="D141" s="922"/>
      <c r="E141" s="922"/>
      <c r="F141" s="922"/>
      <c r="G141" s="106"/>
    </row>
    <row r="142" spans="1:7" ht="26.25" customHeight="1">
      <c r="A142" s="2"/>
      <c r="B142" s="923" t="s">
        <v>114</v>
      </c>
      <c r="C142" s="923"/>
      <c r="D142" s="923"/>
      <c r="E142" s="923"/>
      <c r="F142" s="923"/>
      <c r="G142" s="1052"/>
    </row>
    <row r="143" spans="1:7" ht="12.75" customHeight="1">
      <c r="A143" s="2"/>
      <c r="B143" s="922" t="s">
        <v>78</v>
      </c>
      <c r="C143" s="922"/>
      <c r="D143" s="922"/>
      <c r="E143" s="922"/>
      <c r="F143" s="922"/>
      <c r="G143" s="106"/>
    </row>
    <row r="144" spans="1:7" ht="193.5" customHeight="1">
      <c r="A144" s="2"/>
      <c r="B144" s="923" t="s">
        <v>115</v>
      </c>
      <c r="C144" s="923"/>
      <c r="D144" s="923"/>
      <c r="E144" s="923"/>
      <c r="F144" s="923"/>
      <c r="G144" s="1052"/>
    </row>
    <row r="145" spans="1:7" ht="65.25" customHeight="1">
      <c r="A145" s="2"/>
      <c r="B145" s="923" t="s">
        <v>116</v>
      </c>
      <c r="C145" s="923"/>
      <c r="D145" s="923"/>
      <c r="E145" s="923"/>
      <c r="F145" s="923"/>
      <c r="G145" s="1052"/>
    </row>
    <row r="146" spans="1:7" ht="70.5" customHeight="1">
      <c r="A146" s="2"/>
      <c r="B146" s="923" t="s">
        <v>117</v>
      </c>
      <c r="C146" s="923"/>
      <c r="D146" s="923"/>
      <c r="E146" s="923"/>
      <c r="F146" s="923"/>
      <c r="G146" s="1052"/>
    </row>
    <row r="147" spans="1:7" ht="12.75" customHeight="1">
      <c r="A147" s="922" t="s">
        <v>118</v>
      </c>
      <c r="B147" s="922"/>
      <c r="C147" s="922"/>
      <c r="D147" s="922"/>
      <c r="E147" s="922"/>
      <c r="F147" s="922"/>
      <c r="G147" s="106"/>
    </row>
    <row r="148" spans="1:7" ht="39" customHeight="1">
      <c r="A148" s="2"/>
      <c r="B148" s="923" t="s">
        <v>119</v>
      </c>
      <c r="C148" s="923"/>
      <c r="D148" s="923"/>
      <c r="E148" s="923"/>
      <c r="F148" s="923"/>
      <c r="G148" s="1052"/>
    </row>
    <row r="149" spans="1:7" ht="12.75" customHeight="1">
      <c r="A149" s="2"/>
      <c r="B149" s="922" t="s">
        <v>78</v>
      </c>
      <c r="C149" s="922"/>
      <c r="D149" s="922"/>
      <c r="E149" s="922"/>
      <c r="F149" s="922"/>
      <c r="G149" s="106"/>
    </row>
    <row r="150" spans="1:7" ht="81.95" customHeight="1">
      <c r="A150" s="2"/>
      <c r="B150" s="923" t="s">
        <v>120</v>
      </c>
      <c r="C150" s="923"/>
      <c r="D150" s="923"/>
      <c r="E150" s="923"/>
      <c r="F150" s="923"/>
      <c r="G150" s="1052"/>
    </row>
    <row r="151" spans="1:7" ht="12.75" customHeight="1">
      <c r="A151" s="922" t="s">
        <v>121</v>
      </c>
      <c r="B151" s="922"/>
      <c r="C151" s="922"/>
      <c r="D151" s="922"/>
      <c r="E151" s="922"/>
      <c r="F151" s="922"/>
      <c r="G151" s="106"/>
    </row>
    <row r="152" spans="1:7" ht="66.75" customHeight="1">
      <c r="A152" s="2"/>
      <c r="B152" s="923" t="s">
        <v>122</v>
      </c>
      <c r="C152" s="923"/>
      <c r="D152" s="923"/>
      <c r="E152" s="923"/>
      <c r="F152" s="923"/>
      <c r="G152" s="1052"/>
    </row>
    <row r="153" spans="1:7" ht="12.75" customHeight="1">
      <c r="A153" s="2"/>
      <c r="B153" s="922" t="s">
        <v>123</v>
      </c>
      <c r="C153" s="922"/>
      <c r="D153" s="922"/>
      <c r="E153" s="922"/>
      <c r="F153" s="922"/>
      <c r="G153" s="106"/>
    </row>
    <row r="154" spans="1:7" ht="76.5" customHeight="1">
      <c r="A154" s="2"/>
      <c r="B154" s="923" t="s">
        <v>124</v>
      </c>
      <c r="C154" s="923"/>
      <c r="D154" s="923"/>
      <c r="E154" s="923"/>
      <c r="F154" s="923"/>
      <c r="G154" s="1052"/>
    </row>
    <row r="155" spans="1:7" ht="12.75" customHeight="1">
      <c r="A155" s="922" t="s">
        <v>125</v>
      </c>
      <c r="B155" s="922"/>
      <c r="C155" s="922"/>
      <c r="D155" s="922"/>
      <c r="E155" s="922"/>
      <c r="F155" s="922"/>
      <c r="G155" s="106"/>
    </row>
    <row r="156" spans="1:7" ht="27" customHeight="1">
      <c r="A156" s="2"/>
      <c r="B156" s="923" t="s">
        <v>126</v>
      </c>
      <c r="C156" s="923"/>
      <c r="D156" s="923"/>
      <c r="E156" s="923"/>
      <c r="F156" s="923"/>
      <c r="G156" s="1052"/>
    </row>
    <row r="157" spans="1:7" ht="12.75" customHeight="1">
      <c r="A157" s="2"/>
      <c r="B157" s="922" t="s">
        <v>127</v>
      </c>
      <c r="C157" s="922"/>
      <c r="D157" s="922"/>
      <c r="E157" s="922"/>
      <c r="F157" s="922"/>
      <c r="G157" s="106"/>
    </row>
    <row r="158" spans="1:7" ht="134.25" customHeight="1">
      <c r="A158" s="2"/>
      <c r="B158" s="1053" t="s">
        <v>128</v>
      </c>
      <c r="C158" s="1053"/>
      <c r="D158" s="1053"/>
      <c r="E158" s="1053"/>
      <c r="F158" s="1053"/>
      <c r="G158" s="1052"/>
    </row>
    <row r="159" spans="1:7" ht="12.75" customHeight="1">
      <c r="A159" s="922" t="s">
        <v>129</v>
      </c>
      <c r="B159" s="922"/>
      <c r="C159" s="922"/>
      <c r="D159" s="922"/>
      <c r="E159" s="922"/>
      <c r="F159" s="922"/>
      <c r="G159" s="106"/>
    </row>
    <row r="160" spans="1:7" ht="273" customHeight="1">
      <c r="A160" s="2"/>
      <c r="B160" s="949" t="s">
        <v>130</v>
      </c>
      <c r="C160" s="949"/>
      <c r="D160" s="949"/>
      <c r="E160" s="949"/>
      <c r="F160" s="949"/>
      <c r="G160" s="1052"/>
    </row>
    <row r="161" spans="1:7" ht="12.75" customHeight="1">
      <c r="A161" s="2"/>
      <c r="B161" s="922" t="s">
        <v>131</v>
      </c>
      <c r="C161" s="922"/>
      <c r="D161" s="922"/>
      <c r="E161" s="922"/>
      <c r="F161" s="922"/>
      <c r="G161" s="106"/>
    </row>
    <row r="162" spans="1:7" ht="115.5" customHeight="1">
      <c r="A162" s="2"/>
      <c r="B162" s="923" t="s">
        <v>132</v>
      </c>
      <c r="C162" s="923"/>
      <c r="D162" s="923"/>
      <c r="E162" s="923"/>
      <c r="F162" s="923"/>
      <c r="G162" s="1052"/>
    </row>
    <row r="163" spans="1:7" ht="96" customHeight="1">
      <c r="A163" s="928" t="s">
        <v>133</v>
      </c>
      <c r="B163" s="928"/>
      <c r="C163" s="928"/>
      <c r="D163" s="928"/>
      <c r="E163" s="928"/>
      <c r="F163" s="928"/>
      <c r="G163" s="1054"/>
    </row>
    <row r="164" spans="1:7" ht="106.5" customHeight="1">
      <c r="A164" s="928" t="s">
        <v>134</v>
      </c>
      <c r="B164" s="928"/>
      <c r="C164" s="928"/>
      <c r="D164" s="928"/>
      <c r="E164" s="928"/>
      <c r="F164" s="928"/>
      <c r="G164" s="1054"/>
    </row>
    <row r="165" spans="1:7" ht="12.75" customHeight="1">
      <c r="A165" s="929" t="s">
        <v>135</v>
      </c>
      <c r="B165" s="929"/>
      <c r="C165" s="929"/>
      <c r="D165" s="929"/>
      <c r="E165" s="929"/>
      <c r="F165" s="929"/>
      <c r="G165" s="1054"/>
    </row>
    <row r="166" spans="1:7" ht="14.25" customHeight="1">
      <c r="A166" s="929" t="s">
        <v>136</v>
      </c>
      <c r="B166" s="929"/>
      <c r="C166" s="929"/>
      <c r="D166" s="929"/>
      <c r="E166" s="929"/>
      <c r="F166" s="929"/>
      <c r="G166" s="1054"/>
    </row>
    <row r="167" spans="1:7" ht="24" customHeight="1">
      <c r="A167" s="903"/>
      <c r="B167" s="930" t="s">
        <v>137</v>
      </c>
      <c r="C167" s="930"/>
      <c r="D167" s="930"/>
      <c r="E167" s="930"/>
      <c r="F167" s="930"/>
      <c r="G167" s="1054"/>
    </row>
    <row r="168" spans="1:7" ht="154.5" customHeight="1">
      <c r="A168" s="1055"/>
      <c r="B168" s="930" t="s">
        <v>138</v>
      </c>
      <c r="C168" s="930"/>
      <c r="D168" s="930"/>
      <c r="E168" s="930"/>
      <c r="F168" s="930"/>
      <c r="G168" s="1054"/>
    </row>
    <row r="169" spans="1:7" ht="42" customHeight="1">
      <c r="A169" s="1055"/>
      <c r="B169" s="930" t="s">
        <v>139</v>
      </c>
      <c r="C169" s="930"/>
      <c r="D169" s="930"/>
      <c r="E169" s="930"/>
      <c r="F169" s="930"/>
      <c r="G169" s="1054"/>
    </row>
    <row r="170" spans="1:7" ht="12.75" customHeight="1">
      <c r="A170" s="1055"/>
      <c r="B170" s="930" t="s">
        <v>140</v>
      </c>
      <c r="C170" s="930"/>
      <c r="D170" s="930"/>
      <c r="E170" s="930"/>
      <c r="F170" s="930"/>
      <c r="G170" s="1054"/>
    </row>
    <row r="171" spans="1:7" ht="12.75" customHeight="1">
      <c r="A171" s="1055"/>
      <c r="B171" s="930" t="s">
        <v>141</v>
      </c>
      <c r="C171" s="930"/>
      <c r="D171" s="930"/>
      <c r="E171" s="930"/>
      <c r="F171" s="930"/>
      <c r="G171" s="1054"/>
    </row>
    <row r="172" spans="1:7" ht="12.75" customHeight="1">
      <c r="A172" s="1055"/>
      <c r="B172" s="930" t="s">
        <v>141</v>
      </c>
      <c r="C172" s="930"/>
      <c r="D172" s="930"/>
      <c r="E172" s="930"/>
      <c r="F172" s="930"/>
      <c r="G172" s="1054"/>
    </row>
    <row r="173" spans="1:7" ht="24" customHeight="1">
      <c r="A173" s="1055"/>
      <c r="B173" s="930" t="s">
        <v>142</v>
      </c>
      <c r="C173" s="930"/>
      <c r="D173" s="930"/>
      <c r="E173" s="930"/>
      <c r="F173" s="930"/>
      <c r="G173" s="1054"/>
    </row>
    <row r="174" spans="1:7" ht="13.35" customHeight="1">
      <c r="A174" s="1055"/>
      <c r="B174" s="930" t="s">
        <v>143</v>
      </c>
      <c r="C174" s="930"/>
      <c r="D174" s="930"/>
      <c r="E174" s="930"/>
      <c r="F174" s="930"/>
      <c r="G174" s="1054"/>
    </row>
    <row r="175" spans="1:7" ht="13.35" customHeight="1">
      <c r="A175" s="1055"/>
      <c r="B175" s="930" t="s">
        <v>144</v>
      </c>
      <c r="C175" s="930"/>
      <c r="D175" s="930"/>
      <c r="E175" s="930"/>
      <c r="F175" s="930"/>
      <c r="G175" s="1054"/>
    </row>
    <row r="176" spans="1:7" ht="13.35" customHeight="1">
      <c r="A176" s="1055"/>
      <c r="B176" s="930" t="s">
        <v>145</v>
      </c>
      <c r="C176" s="930"/>
      <c r="D176" s="930"/>
      <c r="E176" s="930"/>
      <c r="F176" s="930"/>
      <c r="G176" s="1054"/>
    </row>
    <row r="177" spans="1:7" ht="13.35" customHeight="1">
      <c r="A177" s="1055"/>
      <c r="B177" s="933" t="s">
        <v>146</v>
      </c>
      <c r="C177" s="930"/>
      <c r="D177" s="930"/>
      <c r="E177" s="930"/>
      <c r="F177" s="930"/>
      <c r="G177" s="1054"/>
    </row>
    <row r="178" spans="1:7" ht="13.35" customHeight="1">
      <c r="A178" s="1055"/>
      <c r="B178" s="930" t="s">
        <v>147</v>
      </c>
      <c r="C178" s="930"/>
      <c r="D178" s="930"/>
      <c r="E178" s="930"/>
      <c r="F178" s="930"/>
      <c r="G178" s="1054"/>
    </row>
    <row r="179" spans="1:7" ht="13.35" customHeight="1">
      <c r="A179" s="1055"/>
      <c r="B179" s="930" t="s">
        <v>148</v>
      </c>
      <c r="C179" s="930"/>
      <c r="D179" s="930"/>
      <c r="E179" s="930"/>
      <c r="F179" s="930"/>
      <c r="G179" s="1054"/>
    </row>
    <row r="180" spans="1:7" ht="13.35" customHeight="1">
      <c r="A180" s="1055"/>
      <c r="B180" s="931" t="s">
        <v>149</v>
      </c>
      <c r="C180" s="931"/>
      <c r="D180" s="931"/>
      <c r="E180" s="931"/>
      <c r="F180" s="931"/>
      <c r="G180" s="107"/>
    </row>
    <row r="181" spans="1:7" ht="27.75" customHeight="1">
      <c r="A181" s="1055"/>
      <c r="B181" s="930" t="s">
        <v>150</v>
      </c>
      <c r="C181" s="930"/>
      <c r="D181" s="930"/>
      <c r="E181" s="930"/>
      <c r="F181" s="930"/>
      <c r="G181" s="1054"/>
    </row>
    <row r="182" spans="1:7" ht="27.6" customHeight="1">
      <c r="A182" s="1055"/>
      <c r="B182" s="930" t="s">
        <v>151</v>
      </c>
      <c r="C182" s="930"/>
      <c r="D182" s="930"/>
      <c r="E182" s="930"/>
      <c r="F182" s="930"/>
      <c r="G182" s="1054"/>
    </row>
    <row r="183" spans="1:7" ht="27" customHeight="1">
      <c r="A183" s="1055"/>
      <c r="B183" s="932" t="s">
        <v>152</v>
      </c>
      <c r="C183" s="932"/>
      <c r="D183" s="932"/>
      <c r="E183" s="932"/>
      <c r="F183" s="932"/>
      <c r="G183" s="107"/>
    </row>
    <row r="184" spans="1:7" ht="15.75" customHeight="1">
      <c r="A184" s="923" t="s">
        <v>153</v>
      </c>
      <c r="B184" s="923"/>
      <c r="C184" s="923"/>
      <c r="D184" s="923"/>
      <c r="E184" s="923"/>
      <c r="F184" s="923"/>
      <c r="G184" s="1050"/>
    </row>
    <row r="185" spans="1:7" ht="27.75" customHeight="1">
      <c r="A185" s="104"/>
      <c r="B185" s="923" t="s">
        <v>154</v>
      </c>
      <c r="C185" s="923"/>
      <c r="D185" s="923"/>
      <c r="E185" s="923"/>
      <c r="F185" s="923"/>
      <c r="G185" s="1050"/>
    </row>
    <row r="186" spans="1:7" ht="42.6" customHeight="1">
      <c r="B186" s="923" t="s">
        <v>155</v>
      </c>
      <c r="C186" s="923"/>
      <c r="D186" s="923"/>
      <c r="E186" s="923"/>
      <c r="F186" s="923"/>
      <c r="G186" s="1050"/>
    </row>
    <row r="219" spans="1:7" ht="15" customHeight="1">
      <c r="A219" s="923" t="s">
        <v>156</v>
      </c>
      <c r="B219" s="923"/>
      <c r="C219" s="923"/>
      <c r="D219" s="923"/>
      <c r="E219" s="923"/>
      <c r="F219" s="923"/>
      <c r="G219" s="1050"/>
    </row>
    <row r="220" spans="1:7" ht="29.25" customHeight="1">
      <c r="A220" s="104"/>
      <c r="B220" s="923" t="s">
        <v>154</v>
      </c>
      <c r="C220" s="923"/>
      <c r="D220" s="923"/>
      <c r="E220" s="923"/>
      <c r="F220" s="923"/>
      <c r="G220" s="1050"/>
    </row>
    <row r="221" spans="1:7" ht="129" customHeight="1">
      <c r="B221" s="923" t="s">
        <v>157</v>
      </c>
      <c r="C221" s="923"/>
      <c r="D221" s="923"/>
      <c r="E221" s="923"/>
      <c r="F221" s="923"/>
      <c r="G221" s="1050"/>
    </row>
    <row r="222" spans="1:7" ht="96" customHeight="1">
      <c r="B222" s="923" t="s">
        <v>158</v>
      </c>
      <c r="C222" s="923"/>
      <c r="D222" s="923"/>
      <c r="E222" s="923"/>
      <c r="F222" s="923"/>
      <c r="G222" s="1050"/>
    </row>
    <row r="223" spans="1:7" ht="16.350000000000001" customHeight="1">
      <c r="A223" s="923" t="s">
        <v>159</v>
      </c>
      <c r="B223" s="923"/>
      <c r="C223" s="923"/>
      <c r="D223" s="923"/>
      <c r="E223" s="923"/>
      <c r="F223" s="923"/>
      <c r="G223" s="1050"/>
    </row>
    <row r="224" spans="1:7" ht="54.6" customHeight="1">
      <c r="B224" s="923" t="s">
        <v>160</v>
      </c>
      <c r="C224" s="923"/>
      <c r="D224" s="923"/>
      <c r="E224" s="923"/>
      <c r="F224" s="923"/>
      <c r="G224" s="1050"/>
    </row>
    <row r="225" spans="2:7" ht="160.69999999999999" customHeight="1">
      <c r="B225" s="923" t="s">
        <v>161</v>
      </c>
      <c r="C225" s="923"/>
      <c r="D225" s="923"/>
      <c r="E225" s="923"/>
      <c r="F225" s="923"/>
      <c r="G225" s="1050"/>
    </row>
    <row r="226" spans="2:7" ht="24.6" customHeight="1">
      <c r="B226" s="923" t="s">
        <v>162</v>
      </c>
      <c r="C226" s="923"/>
      <c r="D226" s="923"/>
      <c r="E226" s="923"/>
      <c r="F226" s="923"/>
      <c r="G226" s="1050"/>
    </row>
    <row r="227" spans="2:7" ht="116.45" customHeight="1">
      <c r="B227" s="923" t="s">
        <v>163</v>
      </c>
      <c r="C227" s="923"/>
      <c r="D227" s="923"/>
      <c r="E227" s="923"/>
      <c r="F227" s="923"/>
      <c r="G227" s="1050"/>
    </row>
    <row r="228" spans="2:7" ht="61.35" customHeight="1">
      <c r="B228" s="923" t="s">
        <v>164</v>
      </c>
      <c r="C228" s="923"/>
      <c r="D228" s="923"/>
      <c r="E228" s="923"/>
      <c r="F228" s="923"/>
      <c r="G228" s="1050"/>
    </row>
  </sheetData>
  <sheetProtection algorithmName="SHA-512" hashValue="tfsI2Xdea9SYu2qOH6L0fBFWhHxArKMxD5mhvU7pj/ldMwVjyWGf5gjUL3E486LRVuiA38seNTI+z5sYFB8JxQ==" saltValue="dDxkMs0LTCTUrFb4Sz8qSA==" spinCount="100000" sheet="1" objects="1" scenarios="1"/>
  <mergeCells count="142">
    <mergeCell ref="B227:F227"/>
    <mergeCell ref="B228:F228"/>
    <mergeCell ref="B186:F186"/>
    <mergeCell ref="A219:F219"/>
    <mergeCell ref="B220:F220"/>
    <mergeCell ref="A223:F223"/>
    <mergeCell ref="B221:F221"/>
    <mergeCell ref="B222:F222"/>
    <mergeCell ref="B224:F224"/>
    <mergeCell ref="B225:F225"/>
    <mergeCell ref="B226:F226"/>
    <mergeCell ref="B178:F178"/>
    <mergeCell ref="B179:F179"/>
    <mergeCell ref="B180:F180"/>
    <mergeCell ref="B181:F181"/>
    <mergeCell ref="B182:F182"/>
    <mergeCell ref="B183:F183"/>
    <mergeCell ref="B167:F167"/>
    <mergeCell ref="A184:F184"/>
    <mergeCell ref="B185:F185"/>
    <mergeCell ref="B170:F170"/>
    <mergeCell ref="B171:F171"/>
    <mergeCell ref="B172:F172"/>
    <mergeCell ref="B173:F173"/>
    <mergeCell ref="B174:F174"/>
    <mergeCell ref="B175:F175"/>
    <mergeCell ref="B176:F176"/>
    <mergeCell ref="B177:F177"/>
    <mergeCell ref="B160:F160"/>
    <mergeCell ref="B161:F161"/>
    <mergeCell ref="B162:F162"/>
    <mergeCell ref="A163:F163"/>
    <mergeCell ref="A164:F164"/>
    <mergeCell ref="A165:F165"/>
    <mergeCell ref="A166:F166"/>
    <mergeCell ref="B168:F168"/>
    <mergeCell ref="B169:F169"/>
    <mergeCell ref="A151:F151"/>
    <mergeCell ref="B152:F152"/>
    <mergeCell ref="B154:F154"/>
    <mergeCell ref="B153:F153"/>
    <mergeCell ref="A155:F155"/>
    <mergeCell ref="B156:F156"/>
    <mergeCell ref="B158:F158"/>
    <mergeCell ref="B157:F157"/>
    <mergeCell ref="A159:F159"/>
    <mergeCell ref="B132:F132"/>
    <mergeCell ref="B133:F133"/>
    <mergeCell ref="A134:F134"/>
    <mergeCell ref="B137:F137"/>
    <mergeCell ref="B138:F138"/>
    <mergeCell ref="B139:F139"/>
    <mergeCell ref="B135:F135"/>
    <mergeCell ref="A122:F122"/>
    <mergeCell ref="B123:F123"/>
    <mergeCell ref="B125:F125"/>
    <mergeCell ref="B126:F126"/>
    <mergeCell ref="B127:F127"/>
    <mergeCell ref="A128:F128"/>
    <mergeCell ref="B129:F129"/>
    <mergeCell ref="B131:F131"/>
    <mergeCell ref="B78:F78"/>
    <mergeCell ref="B79:F79"/>
    <mergeCell ref="B80:F80"/>
    <mergeCell ref="B81:F81"/>
    <mergeCell ref="B82:F82"/>
    <mergeCell ref="B83:F83"/>
    <mergeCell ref="B84:F84"/>
    <mergeCell ref="B85:F85"/>
    <mergeCell ref="B86:F86"/>
    <mergeCell ref="A20:G20"/>
    <mergeCell ref="B140:F140"/>
    <mergeCell ref="B97:F97"/>
    <mergeCell ref="B98:F98"/>
    <mergeCell ref="A99:F99"/>
    <mergeCell ref="B100:F100"/>
    <mergeCell ref="B101:F101"/>
    <mergeCell ref="B102:F102"/>
    <mergeCell ref="A103:F103"/>
    <mergeCell ref="B104:F104"/>
    <mergeCell ref="B105:F105"/>
    <mergeCell ref="B87:F87"/>
    <mergeCell ref="B88:F88"/>
    <mergeCell ref="B89:F89"/>
    <mergeCell ref="B90:F90"/>
    <mergeCell ref="B91:F91"/>
    <mergeCell ref="B92:F92"/>
    <mergeCell ref="A72:F72"/>
    <mergeCell ref="B69:F69"/>
    <mergeCell ref="B70:F70"/>
    <mergeCell ref="B71:F71"/>
    <mergeCell ref="B73:F73"/>
    <mergeCell ref="B74:F74"/>
    <mergeCell ref="B75:F75"/>
    <mergeCell ref="B150:F150"/>
    <mergeCell ref="B116:F116"/>
    <mergeCell ref="B117:F117"/>
    <mergeCell ref="A118:F118"/>
    <mergeCell ref="B119:F119"/>
    <mergeCell ref="B120:F120"/>
    <mergeCell ref="B121:F121"/>
    <mergeCell ref="B106:F106"/>
    <mergeCell ref="B107:F107"/>
    <mergeCell ref="B109:F109"/>
    <mergeCell ref="A108:F108"/>
    <mergeCell ref="B111:F111"/>
    <mergeCell ref="A112:F112"/>
    <mergeCell ref="B113:F113"/>
    <mergeCell ref="B115:F115"/>
    <mergeCell ref="A141:F141"/>
    <mergeCell ref="B142:F142"/>
    <mergeCell ref="B143:F143"/>
    <mergeCell ref="B144:F144"/>
    <mergeCell ref="B145:F145"/>
    <mergeCell ref="B146:F146"/>
    <mergeCell ref="A147:F147"/>
    <mergeCell ref="B148:F148"/>
    <mergeCell ref="B149:F149"/>
    <mergeCell ref="B93:F93"/>
    <mergeCell ref="B94:F94"/>
    <mergeCell ref="A95:F95"/>
    <mergeCell ref="B96:F96"/>
    <mergeCell ref="A41:F41"/>
    <mergeCell ref="A42:F42"/>
    <mergeCell ref="A43:F43"/>
    <mergeCell ref="A44:F44"/>
    <mergeCell ref="A45:F45"/>
    <mergeCell ref="A46:F46"/>
    <mergeCell ref="B47:F47"/>
    <mergeCell ref="A48:F48"/>
    <mergeCell ref="A49:F49"/>
    <mergeCell ref="A50:F50"/>
    <mergeCell ref="A53:G53"/>
    <mergeCell ref="B51:F51"/>
    <mergeCell ref="A52:F52"/>
    <mergeCell ref="A64:F64"/>
    <mergeCell ref="A65:F65"/>
    <mergeCell ref="A66:F66"/>
    <mergeCell ref="A67:F67"/>
    <mergeCell ref="A68:F68"/>
    <mergeCell ref="B76:F76"/>
    <mergeCell ref="B77:F77"/>
  </mergeCells>
  <printOptions horizontalCentered="1"/>
  <pageMargins left="0.23622047244094491" right="0.23622047244094491" top="1.3385826771653544" bottom="0.74803149606299213" header="0.31496062992125984" footer="0.31496062992125984"/>
  <pageSetup paperSize="9" fitToHeight="0" orientation="portrait" horizontalDpi="300" verticalDpi="300" r:id="rId1"/>
  <headerFooter>
    <oddHeader>&amp;L&amp;G&amp;C&amp;G&amp;R&amp;G</oddHeader>
    <oddFooter>&amp;L&amp;9PSE22001-10075&amp;CAnnex 1 - Bill of Quantities&amp;Rpg. &amp;P of &amp;N</oddFooter>
  </headerFooter>
  <rowBreaks count="14" manualBreakCount="14">
    <brk id="40" max="6" man="1"/>
    <brk id="49" max="6" man="1"/>
    <brk id="65" max="6" man="1"/>
    <brk id="92" max="10" man="1"/>
    <brk id="98" max="6" man="1"/>
    <brk id="106" max="6" man="1"/>
    <brk id="115" max="6" man="1"/>
    <brk id="123" max="6" man="1"/>
    <brk id="129" max="6" man="1"/>
    <brk id="139" max="6" man="1"/>
    <brk id="152" max="6" man="1"/>
    <brk id="162" max="6" man="1"/>
    <brk id="183" max="6" man="1"/>
    <brk id="221" max="6"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2C265-AAD2-47AD-83CC-B96FF72E9F5A}">
  <dimension ref="A9:G69"/>
  <sheetViews>
    <sheetView showGridLines="0" view="pageBreakPreview" zoomScaleNormal="100" zoomScaleSheetLayoutView="100" workbookViewId="0"/>
  </sheetViews>
  <sheetFormatPr defaultColWidth="9.140625" defaultRowHeight="12.6"/>
  <cols>
    <col min="1" max="1" width="7.42578125" style="9" customWidth="1"/>
    <col min="2" max="2" width="47.5703125" style="10" customWidth="1"/>
    <col min="3" max="3" width="5.5703125" style="10" customWidth="1"/>
    <col min="4" max="4" width="9.7109375" style="10" customWidth="1"/>
    <col min="5" max="5" width="12.42578125" style="10" customWidth="1"/>
    <col min="6" max="6" width="14" style="11" customWidth="1"/>
    <col min="7" max="7" width="1.5703125" style="10" customWidth="1"/>
    <col min="8" max="16384" width="9.140625" style="10"/>
  </cols>
  <sheetData>
    <row r="9" ht="13.7" customHeight="1"/>
    <row r="10" ht="13.7" customHeight="1"/>
    <row r="19" spans="1:6" ht="15.6">
      <c r="A19" s="938" t="s">
        <v>165</v>
      </c>
      <c r="B19" s="938"/>
      <c r="C19" s="938"/>
      <c r="D19" s="938"/>
      <c r="E19" s="938"/>
      <c r="F19" s="938"/>
    </row>
    <row r="20" spans="1:6" ht="15.6">
      <c r="A20" s="938" t="s">
        <v>166</v>
      </c>
      <c r="B20" s="938"/>
      <c r="C20" s="938"/>
      <c r="D20" s="938"/>
      <c r="E20" s="938"/>
      <c r="F20" s="938"/>
    </row>
    <row r="21" spans="1:6" ht="15.6">
      <c r="A21" s="938" t="s">
        <v>167</v>
      </c>
      <c r="B21" s="938"/>
      <c r="C21" s="938"/>
      <c r="D21" s="938"/>
      <c r="E21" s="938"/>
      <c r="F21" s="938"/>
    </row>
    <row r="40" spans="1:7">
      <c r="A40" s="12"/>
      <c r="B40" s="12"/>
      <c r="C40" s="12"/>
      <c r="D40" s="12"/>
      <c r="E40" s="12"/>
    </row>
    <row r="41" spans="1:7" ht="15.6">
      <c r="A41" s="939" t="s">
        <v>168</v>
      </c>
      <c r="B41" s="939"/>
      <c r="C41" s="939"/>
      <c r="D41" s="939"/>
      <c r="E41" s="939"/>
      <c r="F41" s="939"/>
    </row>
    <row r="42" spans="1:7" ht="30.75" customHeight="1">
      <c r="A42" s="942" t="s">
        <v>169</v>
      </c>
      <c r="B42" s="942"/>
      <c r="C42" s="942"/>
      <c r="D42" s="942"/>
      <c r="E42" s="942"/>
      <c r="F42" s="942"/>
      <c r="G42" s="53"/>
    </row>
    <row r="43" spans="1:7" ht="52.5" customHeight="1">
      <c r="A43" s="54"/>
      <c r="B43" s="942" t="s">
        <v>170</v>
      </c>
      <c r="C43" s="942"/>
      <c r="D43" s="942"/>
      <c r="E43" s="942"/>
      <c r="F43" s="942"/>
      <c r="G43" s="53"/>
    </row>
    <row r="44" spans="1:7" ht="12.95">
      <c r="A44" s="942" t="s">
        <v>171</v>
      </c>
      <c r="B44" s="943"/>
      <c r="C44" s="943"/>
      <c r="D44" s="943"/>
      <c r="E44" s="943"/>
      <c r="F44" s="943"/>
      <c r="G44" s="53"/>
    </row>
    <row r="45" spans="1:7" ht="27.75" customHeight="1">
      <c r="A45" s="942" t="s">
        <v>172</v>
      </c>
      <c r="B45" s="943"/>
      <c r="C45" s="943"/>
      <c r="D45" s="943"/>
      <c r="E45" s="943"/>
      <c r="F45" s="943"/>
      <c r="G45" s="53"/>
    </row>
    <row r="46" spans="1:7" ht="42.6" customHeight="1">
      <c r="A46" s="942" t="s">
        <v>173</v>
      </c>
      <c r="B46" s="943"/>
      <c r="C46" s="943"/>
      <c r="D46" s="943"/>
      <c r="E46" s="943"/>
      <c r="F46" s="943"/>
      <c r="G46" s="53"/>
    </row>
    <row r="47" spans="1:7" ht="12.95">
      <c r="A47" s="942" t="s">
        <v>174</v>
      </c>
      <c r="B47" s="942"/>
      <c r="C47" s="942"/>
      <c r="D47" s="942"/>
      <c r="E47" s="942"/>
      <c r="F47" s="942"/>
      <c r="G47" s="53"/>
    </row>
    <row r="48" spans="1:7" ht="27.6" customHeight="1">
      <c r="A48" s="942" t="s">
        <v>175</v>
      </c>
      <c r="B48" s="942"/>
      <c r="C48" s="942"/>
      <c r="D48" s="942"/>
      <c r="E48" s="942"/>
      <c r="F48" s="942"/>
      <c r="G48" s="53"/>
    </row>
    <row r="49" spans="1:7" ht="39.950000000000003" customHeight="1">
      <c r="A49" s="942" t="s">
        <v>176</v>
      </c>
      <c r="B49" s="942"/>
      <c r="C49" s="942"/>
      <c r="D49" s="942"/>
      <c r="E49" s="942"/>
      <c r="F49" s="942"/>
      <c r="G49" s="53"/>
    </row>
    <row r="50" spans="1:7" ht="42.6" customHeight="1">
      <c r="A50" s="942" t="s">
        <v>177</v>
      </c>
      <c r="B50" s="942"/>
      <c r="C50" s="942"/>
      <c r="D50" s="942"/>
      <c r="E50" s="942"/>
      <c r="F50" s="942"/>
      <c r="G50" s="53"/>
    </row>
    <row r="51" spans="1:7" ht="29.1" customHeight="1">
      <c r="A51" s="942" t="s">
        <v>178</v>
      </c>
      <c r="B51" s="942"/>
      <c r="C51" s="942"/>
      <c r="D51" s="942"/>
      <c r="E51" s="942"/>
      <c r="F51" s="942"/>
      <c r="G51" s="53"/>
    </row>
    <row r="52" spans="1:7" ht="27.75" customHeight="1">
      <c r="A52" s="942" t="s">
        <v>179</v>
      </c>
      <c r="B52" s="942"/>
      <c r="C52" s="942"/>
      <c r="D52" s="942"/>
      <c r="E52" s="942"/>
      <c r="F52" s="942"/>
      <c r="G52" s="53"/>
    </row>
    <row r="53" spans="1:7" ht="17.25" customHeight="1">
      <c r="A53" s="942" t="s">
        <v>180</v>
      </c>
      <c r="B53" s="942"/>
      <c r="C53" s="942"/>
      <c r="D53" s="942"/>
      <c r="E53" s="942"/>
      <c r="F53" s="942"/>
      <c r="G53" s="53"/>
    </row>
    <row r="54" spans="1:7" ht="69.75" customHeight="1">
      <c r="A54" s="103"/>
      <c r="B54" s="942" t="s">
        <v>181</v>
      </c>
      <c r="C54" s="942"/>
      <c r="D54" s="942"/>
      <c r="E54" s="942"/>
      <c r="F54" s="942"/>
      <c r="G54" s="53"/>
    </row>
    <row r="55" spans="1:7" ht="54.6" customHeight="1">
      <c r="A55" s="942" t="s">
        <v>182</v>
      </c>
      <c r="B55" s="942"/>
      <c r="C55" s="942"/>
      <c r="D55" s="942"/>
      <c r="E55" s="942"/>
      <c r="F55" s="942"/>
      <c r="G55" s="53"/>
    </row>
    <row r="57" spans="1:7">
      <c r="B57" s="13" t="s">
        <v>183</v>
      </c>
      <c r="C57" s="14" t="s">
        <v>184</v>
      </c>
      <c r="E57" s="14"/>
      <c r="F57" s="15"/>
    </row>
    <row r="58" spans="1:7" ht="14.25" customHeight="1">
      <c r="A58" s="4" t="s">
        <v>185</v>
      </c>
      <c r="B58" s="940" t="s">
        <v>186</v>
      </c>
      <c r="C58" s="940" t="s">
        <v>187</v>
      </c>
      <c r="D58" s="940" t="s">
        <v>188</v>
      </c>
      <c r="E58" s="49" t="s">
        <v>189</v>
      </c>
      <c r="F58" s="50" t="s">
        <v>190</v>
      </c>
    </row>
    <row r="59" spans="1:7" ht="13.7" customHeight="1">
      <c r="A59" s="5" t="s">
        <v>35</v>
      </c>
      <c r="B59" s="980"/>
      <c r="C59" s="941"/>
      <c r="D59" s="941"/>
      <c r="E59" s="51" t="s">
        <v>191</v>
      </c>
      <c r="F59" s="52" t="s">
        <v>191</v>
      </c>
    </row>
    <row r="60" spans="1:7" ht="15.6">
      <c r="A60" s="16" t="s">
        <v>192</v>
      </c>
      <c r="B60" s="17" t="s">
        <v>193</v>
      </c>
      <c r="C60" s="16" t="s">
        <v>192</v>
      </c>
      <c r="D60" s="18"/>
      <c r="E60" s="18"/>
      <c r="F60" s="19"/>
    </row>
    <row r="61" spans="1:7" ht="15.6">
      <c r="A61" s="20"/>
      <c r="B61" s="21" t="s">
        <v>194</v>
      </c>
      <c r="C61" s="20"/>
      <c r="D61" s="22"/>
      <c r="E61" s="22"/>
      <c r="F61" s="23"/>
    </row>
    <row r="62" spans="1:7" ht="15.6">
      <c r="A62" s="24"/>
      <c r="B62" s="25" t="s">
        <v>192</v>
      </c>
      <c r="C62" s="24"/>
      <c r="D62" s="26"/>
      <c r="E62" s="26"/>
      <c r="F62" s="110"/>
    </row>
    <row r="63" spans="1:7" ht="244.5" customHeight="1">
      <c r="A63" s="936">
        <v>1.01</v>
      </c>
      <c r="B63" s="934" t="s">
        <v>195</v>
      </c>
      <c r="C63" s="42"/>
      <c r="D63" s="43"/>
      <c r="E63" s="128"/>
      <c r="F63" s="48"/>
    </row>
    <row r="64" spans="1:7" ht="192.95" customHeight="1">
      <c r="A64" s="937"/>
      <c r="B64" s="935"/>
      <c r="C64" s="111" t="s">
        <v>31</v>
      </c>
      <c r="D64" s="44">
        <v>23000</v>
      </c>
      <c r="E64" s="112"/>
      <c r="F64" s="113">
        <f>E64*D64</f>
        <v>0</v>
      </c>
    </row>
    <row r="65" spans="1:7" ht="81" customHeight="1">
      <c r="A65" s="21">
        <v>1.02</v>
      </c>
      <c r="B65" s="115" t="s">
        <v>196</v>
      </c>
      <c r="C65" s="42" t="s">
        <v>31</v>
      </c>
      <c r="D65" s="43">
        <v>1510</v>
      </c>
      <c r="E65" s="59"/>
      <c r="F65" s="48">
        <f>E65*D65</f>
        <v>0</v>
      </c>
    </row>
    <row r="66" spans="1:7" s="1" customFormat="1" ht="15.6">
      <c r="A66" s="6" t="s">
        <v>192</v>
      </c>
      <c r="B66" s="8" t="s">
        <v>197</v>
      </c>
      <c r="C66" s="1056"/>
      <c r="D66" s="1056"/>
      <c r="E66" s="1056"/>
      <c r="F66" s="100">
        <f>SUM(F63:F65)</f>
        <v>0</v>
      </c>
      <c r="G66" s="1057"/>
    </row>
    <row r="67" spans="1:7" ht="15.6">
      <c r="A67" s="27" t="s">
        <v>192</v>
      </c>
      <c r="B67" s="41" t="s">
        <v>198</v>
      </c>
      <c r="C67" s="45"/>
      <c r="D67" s="46"/>
      <c r="E67" s="47"/>
      <c r="F67" s="101">
        <f>F66</f>
        <v>0</v>
      </c>
    </row>
    <row r="68" spans="1:7" ht="15.6">
      <c r="A68" s="28"/>
      <c r="B68" s="28"/>
      <c r="C68" s="28"/>
      <c r="D68" s="29"/>
      <c r="E68" s="30"/>
      <c r="F68" s="31" t="s">
        <v>199</v>
      </c>
    </row>
    <row r="69" spans="1:7" ht="15.6">
      <c r="A69" s="32"/>
      <c r="B69" s="33"/>
      <c r="C69" s="33"/>
      <c r="D69" s="34"/>
      <c r="E69" s="34"/>
      <c r="F69" s="35"/>
    </row>
  </sheetData>
  <sheetProtection algorithmName="SHA-512" hashValue="aecFFOS2YfoE2Kh0e9IraVsByaCKt4S3l+xZnLG9ScPXbdHfT7MgUTiyY5MYFvGptfoA1q95+Cj6tw1kqYKAHw==" saltValue="+UpUcD4/7gcb90HEEmcc2w==" spinCount="100000" sheet="1" objects="1" scenarios="1"/>
  <mergeCells count="23">
    <mergeCell ref="A55:F55"/>
    <mergeCell ref="B54:F54"/>
    <mergeCell ref="A47:F47"/>
    <mergeCell ref="A48:F48"/>
    <mergeCell ref="A49:F49"/>
    <mergeCell ref="A50:F50"/>
    <mergeCell ref="A51:F51"/>
    <mergeCell ref="B63:B64"/>
    <mergeCell ref="A63:A64"/>
    <mergeCell ref="A19:F19"/>
    <mergeCell ref="A20:F20"/>
    <mergeCell ref="A21:F21"/>
    <mergeCell ref="A41:F41"/>
    <mergeCell ref="B58:B59"/>
    <mergeCell ref="C58:C59"/>
    <mergeCell ref="D58:D59"/>
    <mergeCell ref="B43:F43"/>
    <mergeCell ref="A42:F42"/>
    <mergeCell ref="A44:F44"/>
    <mergeCell ref="A45:F45"/>
    <mergeCell ref="A46:F46"/>
    <mergeCell ref="A52:F52"/>
    <mergeCell ref="A53:F53"/>
  </mergeCells>
  <printOptions horizontalCentered="1"/>
  <pageMargins left="0.4" right="0.4" top="1.4" bottom="0.8" header="0.3" footer="0.5"/>
  <pageSetup paperSize="9" scale="90" firstPageNumber="16" orientation="portrait" r:id="rId1"/>
  <headerFooter alignWithMargins="0">
    <oddHeader>&amp;L&amp;"Book Antiqua,Regular"&amp;8&amp;G&amp;C&amp;9&amp;G&amp;R&amp;"Book Antiqua,Regular"&amp;8&amp;G</oddHeader>
    <oddFooter>&amp;L&amp;9PSE22001-10075&amp;CAnnex 1 - Bill of Quantities&amp;Rpg. &amp;P of &amp;N</oddFooter>
  </headerFooter>
  <rowBreaks count="2" manualBreakCount="2">
    <brk id="40" max="6" man="1"/>
    <brk id="56"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5F8D-665E-41DB-B5A2-C174F5098D40}">
  <dimension ref="A19:J206"/>
  <sheetViews>
    <sheetView showGridLines="0" view="pageBreakPreview" zoomScaleNormal="100" zoomScaleSheetLayoutView="100" workbookViewId="0"/>
  </sheetViews>
  <sheetFormatPr defaultColWidth="9.140625" defaultRowHeight="12.6"/>
  <cols>
    <col min="1" max="1" width="5.5703125" style="130" customWidth="1"/>
    <col min="2" max="2" width="45.5703125" style="1" customWidth="1"/>
    <col min="3" max="3" width="7.140625" style="1" customWidth="1"/>
    <col min="4" max="4" width="9.85546875" style="1" customWidth="1"/>
    <col min="5" max="5" width="11.85546875" style="1" customWidth="1"/>
    <col min="6" max="6" width="16.42578125" style="1" customWidth="1"/>
    <col min="7" max="7" width="2.42578125" style="1" customWidth="1"/>
    <col min="8" max="16384" width="9.140625" style="1"/>
  </cols>
  <sheetData>
    <row r="19" spans="1:6" ht="15.6">
      <c r="A19" s="954" t="s">
        <v>200</v>
      </c>
      <c r="B19" s="954"/>
      <c r="C19" s="954"/>
      <c r="D19" s="954"/>
      <c r="E19" s="954"/>
      <c r="F19" s="954"/>
    </row>
    <row r="20" spans="1:6" ht="15.6">
      <c r="A20" s="954" t="s">
        <v>201</v>
      </c>
      <c r="B20" s="954"/>
      <c r="C20" s="954"/>
      <c r="D20" s="954"/>
      <c r="E20" s="954"/>
      <c r="F20" s="954"/>
    </row>
    <row r="21" spans="1:6" ht="15.6">
      <c r="A21" s="954" t="s">
        <v>202</v>
      </c>
      <c r="B21" s="954"/>
      <c r="C21" s="954"/>
      <c r="D21" s="954"/>
      <c r="E21" s="954"/>
      <c r="F21" s="954"/>
    </row>
    <row r="41" spans="1:6" ht="12.75" customHeight="1">
      <c r="A41" s="922" t="s">
        <v>203</v>
      </c>
      <c r="B41" s="922"/>
      <c r="C41" s="922"/>
      <c r="D41" s="922"/>
      <c r="E41" s="922"/>
      <c r="F41" s="922"/>
    </row>
    <row r="42" spans="1:6" ht="12.95">
      <c r="A42" s="922" t="s">
        <v>204</v>
      </c>
      <c r="B42" s="922"/>
      <c r="C42" s="922"/>
      <c r="D42" s="922"/>
      <c r="E42" s="922"/>
      <c r="F42" s="922"/>
    </row>
    <row r="43" spans="1:6" ht="51.75" customHeight="1">
      <c r="A43" s="923" t="s">
        <v>205</v>
      </c>
      <c r="B43" s="923"/>
      <c r="C43" s="923"/>
      <c r="D43" s="923"/>
      <c r="E43" s="923"/>
      <c r="F43" s="923"/>
    </row>
    <row r="44" spans="1:6" ht="40.5" customHeight="1">
      <c r="A44" s="923" t="s">
        <v>206</v>
      </c>
      <c r="B44" s="923"/>
      <c r="C44" s="923"/>
      <c r="D44" s="923"/>
      <c r="E44" s="923"/>
      <c r="F44" s="923"/>
    </row>
    <row r="45" spans="1:6" ht="15" customHeight="1">
      <c r="A45" s="923" t="s">
        <v>207</v>
      </c>
      <c r="B45" s="923"/>
      <c r="C45" s="923"/>
      <c r="D45" s="923"/>
      <c r="E45" s="923"/>
      <c r="F45" s="923"/>
    </row>
    <row r="46" spans="1:6" ht="12.75" customHeight="1">
      <c r="A46" s="923" t="s">
        <v>208</v>
      </c>
      <c r="B46" s="923"/>
      <c r="C46" s="923"/>
      <c r="D46" s="923"/>
      <c r="E46" s="923"/>
      <c r="F46" s="923"/>
    </row>
    <row r="47" spans="1:6" ht="32.25" customHeight="1">
      <c r="A47" s="923" t="s">
        <v>209</v>
      </c>
      <c r="B47" s="923"/>
      <c r="C47" s="923"/>
      <c r="D47" s="923"/>
      <c r="E47" s="923"/>
      <c r="F47" s="923"/>
    </row>
    <row r="48" spans="1:6" ht="42" customHeight="1">
      <c r="A48" s="923" t="s">
        <v>210</v>
      </c>
      <c r="B48" s="923"/>
      <c r="C48" s="923"/>
      <c r="D48" s="923"/>
      <c r="E48" s="923"/>
      <c r="F48" s="923"/>
    </row>
    <row r="49" spans="1:6" ht="27" customHeight="1">
      <c r="A49" s="923" t="s">
        <v>211</v>
      </c>
      <c r="B49" s="923"/>
      <c r="C49" s="923"/>
      <c r="D49" s="923"/>
      <c r="E49" s="923"/>
      <c r="F49" s="923"/>
    </row>
    <row r="50" spans="1:6" ht="30.75" customHeight="1">
      <c r="A50" s="923" t="s">
        <v>212</v>
      </c>
      <c r="B50" s="923"/>
      <c r="C50" s="923"/>
      <c r="D50" s="923"/>
      <c r="E50" s="923"/>
      <c r="F50" s="923"/>
    </row>
    <row r="51" spans="1:6" ht="49.35" customHeight="1">
      <c r="A51" s="923" t="s">
        <v>213</v>
      </c>
      <c r="B51" s="923"/>
      <c r="C51" s="923"/>
      <c r="D51" s="923"/>
      <c r="E51" s="923"/>
      <c r="F51" s="923"/>
    </row>
    <row r="52" spans="1:6" ht="17.25" customHeight="1">
      <c r="A52" s="923" t="s">
        <v>214</v>
      </c>
      <c r="B52" s="923"/>
      <c r="C52" s="923"/>
      <c r="D52" s="923"/>
      <c r="E52" s="923"/>
      <c r="F52" s="923"/>
    </row>
    <row r="53" spans="1:6" ht="25.5" customHeight="1">
      <c r="A53" s="955" t="s">
        <v>215</v>
      </c>
      <c r="B53" s="955"/>
      <c r="C53" s="955"/>
      <c r="D53" s="955"/>
      <c r="E53" s="955"/>
      <c r="F53" s="955"/>
    </row>
    <row r="54" spans="1:6" ht="32.25" customHeight="1">
      <c r="A54" s="923" t="s">
        <v>216</v>
      </c>
      <c r="B54" s="923"/>
      <c r="C54" s="923"/>
      <c r="D54" s="923"/>
      <c r="E54" s="923"/>
      <c r="F54" s="923"/>
    </row>
    <row r="55" spans="1:6" ht="41.25" customHeight="1">
      <c r="A55" s="923" t="s">
        <v>217</v>
      </c>
      <c r="B55" s="923"/>
      <c r="C55" s="923"/>
      <c r="D55" s="923"/>
      <c r="E55" s="923"/>
      <c r="F55" s="923"/>
    </row>
    <row r="56" spans="1:6" ht="27" customHeight="1">
      <c r="A56" s="923" t="s">
        <v>218</v>
      </c>
      <c r="B56" s="923"/>
      <c r="C56" s="923"/>
      <c r="D56" s="923"/>
      <c r="E56" s="923"/>
      <c r="F56" s="923"/>
    </row>
    <row r="57" spans="1:6" ht="39" customHeight="1">
      <c r="A57" s="923" t="s">
        <v>219</v>
      </c>
      <c r="B57" s="923"/>
      <c r="C57" s="923"/>
      <c r="D57" s="923"/>
      <c r="E57" s="923"/>
      <c r="F57" s="923"/>
    </row>
    <row r="58" spans="1:6" ht="82.5" customHeight="1">
      <c r="A58" s="923" t="s">
        <v>220</v>
      </c>
      <c r="B58" s="923"/>
      <c r="C58" s="923"/>
      <c r="D58" s="923"/>
      <c r="E58" s="923"/>
      <c r="F58" s="923"/>
    </row>
    <row r="59" spans="1:6" ht="12" customHeight="1">
      <c r="A59" s="455"/>
      <c r="B59" s="131" t="s">
        <v>221</v>
      </c>
      <c r="C59" s="131" t="s">
        <v>222</v>
      </c>
      <c r="D59" s="132"/>
      <c r="E59" s="132"/>
      <c r="F59" s="132"/>
    </row>
    <row r="60" spans="1:6" ht="15" customHeight="1">
      <c r="A60" s="4" t="s">
        <v>185</v>
      </c>
      <c r="B60" s="940" t="s">
        <v>186</v>
      </c>
      <c r="C60" s="940" t="s">
        <v>187</v>
      </c>
      <c r="D60" s="940" t="s">
        <v>188</v>
      </c>
      <c r="E60" s="49" t="s">
        <v>189</v>
      </c>
      <c r="F60" s="50" t="s">
        <v>190</v>
      </c>
    </row>
    <row r="61" spans="1:6" ht="15" customHeight="1">
      <c r="A61" s="5" t="s">
        <v>35</v>
      </c>
      <c r="B61" s="980"/>
      <c r="C61" s="941"/>
      <c r="D61" s="941"/>
      <c r="E61" s="51" t="s">
        <v>191</v>
      </c>
      <c r="F61" s="52" t="s">
        <v>191</v>
      </c>
    </row>
    <row r="62" spans="1:6" ht="15" customHeight="1">
      <c r="A62" s="116"/>
      <c r="B62" s="133" t="s">
        <v>223</v>
      </c>
      <c r="C62" s="116"/>
      <c r="D62" s="1058" t="s">
        <v>192</v>
      </c>
      <c r="E62" s="1058"/>
      <c r="F62" s="1058"/>
    </row>
    <row r="63" spans="1:6" ht="15" customHeight="1">
      <c r="A63" s="134"/>
      <c r="B63" s="135" t="s">
        <v>224</v>
      </c>
      <c r="C63" s="134"/>
      <c r="D63" s="1059"/>
      <c r="E63" s="1059"/>
      <c r="F63" s="1059"/>
    </row>
    <row r="64" spans="1:6" ht="15" customHeight="1">
      <c r="A64" s="117"/>
      <c r="B64" s="135" t="s">
        <v>225</v>
      </c>
      <c r="C64" s="117"/>
      <c r="D64" s="1060"/>
      <c r="E64" s="1060"/>
      <c r="F64" s="1060"/>
    </row>
    <row r="65" spans="1:7" ht="15" customHeight="1">
      <c r="A65" s="944">
        <v>2.0099999999999998</v>
      </c>
      <c r="B65" s="136" t="s">
        <v>226</v>
      </c>
      <c r="C65" s="1061"/>
      <c r="D65" s="1062"/>
      <c r="E65" s="1062"/>
      <c r="F65" s="1063"/>
      <c r="G65" s="1064"/>
    </row>
    <row r="66" spans="1:7" ht="38.1">
      <c r="A66" s="945"/>
      <c r="B66" s="138" t="s">
        <v>227</v>
      </c>
      <c r="C66" s="139" t="s">
        <v>29</v>
      </c>
      <c r="D66" s="140">
        <v>1075</v>
      </c>
      <c r="E66" s="67"/>
      <c r="F66" s="141">
        <f>D66*E66</f>
        <v>0</v>
      </c>
      <c r="G66" s="1064"/>
    </row>
    <row r="67" spans="1:7" ht="87.95">
      <c r="A67" s="946"/>
      <c r="B67" s="142" t="s">
        <v>228</v>
      </c>
      <c r="C67" s="143" t="s">
        <v>31</v>
      </c>
      <c r="D67" s="144">
        <v>20</v>
      </c>
      <c r="E67" s="64"/>
      <c r="F67" s="145">
        <f>D67*E67</f>
        <v>0</v>
      </c>
      <c r="G67" s="1064"/>
    </row>
    <row r="68" spans="1:7" ht="75.95">
      <c r="A68" s="4">
        <v>2.02</v>
      </c>
      <c r="B68" s="146" t="s">
        <v>229</v>
      </c>
      <c r="C68" s="147" t="s">
        <v>31</v>
      </c>
      <c r="D68" s="148">
        <v>285</v>
      </c>
      <c r="E68" s="68"/>
      <c r="F68" s="141">
        <f>D68*E68</f>
        <v>0</v>
      </c>
      <c r="G68" s="1064"/>
    </row>
    <row r="69" spans="1:7" ht="32.450000000000003" customHeight="1">
      <c r="A69" s="944">
        <v>2.0299999999999998</v>
      </c>
      <c r="B69" s="136" t="s">
        <v>230</v>
      </c>
      <c r="C69" s="149"/>
      <c r="D69" s="150"/>
      <c r="E69" s="151"/>
      <c r="F69" s="151"/>
      <c r="G69" s="1064"/>
    </row>
    <row r="70" spans="1:7" ht="63.95" customHeight="1">
      <c r="A70" s="945"/>
      <c r="B70" s="152" t="s">
        <v>231</v>
      </c>
      <c r="C70" s="153" t="s">
        <v>31</v>
      </c>
      <c r="D70" s="154">
        <v>135</v>
      </c>
      <c r="E70" s="67"/>
      <c r="F70" s="155">
        <f>D70*E70</f>
        <v>0</v>
      </c>
      <c r="G70" s="1064"/>
    </row>
    <row r="71" spans="1:7" ht="63.6">
      <c r="A71" s="946"/>
      <c r="B71" s="156" t="s">
        <v>232</v>
      </c>
      <c r="C71" s="144" t="s">
        <v>31</v>
      </c>
      <c r="D71" s="157">
        <v>75</v>
      </c>
      <c r="E71" s="69"/>
      <c r="F71" s="158">
        <f>D71*E71</f>
        <v>0</v>
      </c>
      <c r="G71" s="1064"/>
    </row>
    <row r="72" spans="1:7" ht="149.1" customHeight="1">
      <c r="A72" s="159">
        <v>2.04</v>
      </c>
      <c r="B72" s="160" t="s">
        <v>233</v>
      </c>
      <c r="C72" s="140" t="s">
        <v>29</v>
      </c>
      <c r="D72" s="161">
        <v>1183</v>
      </c>
      <c r="E72" s="65"/>
      <c r="F72" s="162">
        <f>D72*E72</f>
        <v>0</v>
      </c>
      <c r="G72" s="1064"/>
    </row>
    <row r="73" spans="1:7" ht="26.1">
      <c r="A73" s="944">
        <v>2.0499999999999998</v>
      </c>
      <c r="B73" s="163" t="s">
        <v>234</v>
      </c>
      <c r="C73" s="150"/>
      <c r="D73" s="150"/>
      <c r="E73" s="151"/>
      <c r="F73" s="151"/>
      <c r="G73" s="1064"/>
    </row>
    <row r="74" spans="1:7" ht="15.6">
      <c r="A74" s="945"/>
      <c r="B74" s="164" t="s">
        <v>235</v>
      </c>
      <c r="C74" s="165" t="s">
        <v>31</v>
      </c>
      <c r="D74" s="165">
        <v>82</v>
      </c>
      <c r="E74" s="63"/>
      <c r="F74" s="166">
        <f>D74*E74</f>
        <v>0</v>
      </c>
      <c r="G74" s="1064"/>
    </row>
    <row r="75" spans="1:7" ht="25.5">
      <c r="A75" s="945"/>
      <c r="B75" s="164" t="s">
        <v>236</v>
      </c>
      <c r="C75" s="167" t="s">
        <v>31</v>
      </c>
      <c r="D75" s="167">
        <v>450</v>
      </c>
      <c r="E75" s="63"/>
      <c r="F75" s="166">
        <f>D75*E75</f>
        <v>0</v>
      </c>
      <c r="G75" s="1064"/>
    </row>
    <row r="76" spans="1:7" ht="38.1">
      <c r="A76" s="945"/>
      <c r="B76" s="168" t="s">
        <v>237</v>
      </c>
      <c r="C76" s="144" t="s">
        <v>31</v>
      </c>
      <c r="D76" s="144">
        <v>46</v>
      </c>
      <c r="E76" s="69"/>
      <c r="F76" s="169">
        <f>D76*E76</f>
        <v>0</v>
      </c>
      <c r="G76" s="1064"/>
    </row>
    <row r="77" spans="1:7" ht="15.6">
      <c r="A77" s="170" t="s">
        <v>192</v>
      </c>
      <c r="B77" s="8" t="s">
        <v>197</v>
      </c>
      <c r="C77" s="161"/>
      <c r="D77" s="161"/>
      <c r="E77" s="161"/>
      <c r="F77" s="171">
        <f>SUM(F66:F76)</f>
        <v>0</v>
      </c>
      <c r="G77" s="1057"/>
    </row>
    <row r="78" spans="1:7" ht="15.6">
      <c r="A78" s="172"/>
      <c r="B78" s="8" t="s">
        <v>238</v>
      </c>
      <c r="C78" s="172"/>
      <c r="D78" s="173"/>
      <c r="E78" s="174"/>
      <c r="F78" s="100">
        <f>F77</f>
        <v>0</v>
      </c>
      <c r="G78" s="1064"/>
    </row>
    <row r="79" spans="1:7">
      <c r="A79" s="175"/>
      <c r="B79" s="131" t="s">
        <v>239</v>
      </c>
      <c r="C79" s="131" t="s">
        <v>222</v>
      </c>
      <c r="D79" s="176"/>
      <c r="E79" s="176"/>
      <c r="F79" s="176"/>
      <c r="G79" s="1064"/>
    </row>
    <row r="80" spans="1:7" ht="15" customHeight="1">
      <c r="A80" s="4" t="s">
        <v>185</v>
      </c>
      <c r="B80" s="940" t="s">
        <v>186</v>
      </c>
      <c r="C80" s="940" t="s">
        <v>187</v>
      </c>
      <c r="D80" s="940" t="s">
        <v>188</v>
      </c>
      <c r="E80" s="49" t="s">
        <v>189</v>
      </c>
      <c r="F80" s="50" t="s">
        <v>190</v>
      </c>
      <c r="G80" s="1064"/>
    </row>
    <row r="81" spans="1:10" ht="15" customHeight="1">
      <c r="A81" s="5" t="s">
        <v>35</v>
      </c>
      <c r="B81" s="980"/>
      <c r="C81" s="941"/>
      <c r="D81" s="941"/>
      <c r="E81" s="51" t="s">
        <v>191</v>
      </c>
      <c r="F81" s="52" t="s">
        <v>191</v>
      </c>
      <c r="G81" s="1064"/>
      <c r="H81" s="1064"/>
      <c r="I81" s="1064"/>
      <c r="J81" s="1064"/>
    </row>
    <row r="82" spans="1:10" ht="15" customHeight="1">
      <c r="A82" s="177"/>
      <c r="B82" s="4" t="s">
        <v>223</v>
      </c>
      <c r="C82" s="4"/>
      <c r="D82" s="1065" t="s">
        <v>192</v>
      </c>
      <c r="E82" s="1065"/>
      <c r="F82" s="1065"/>
      <c r="G82" s="1064"/>
      <c r="H82" s="1064"/>
      <c r="I82" s="1064"/>
      <c r="J82" s="1064"/>
    </row>
    <row r="83" spans="1:10" ht="15" customHeight="1">
      <c r="A83" s="178"/>
      <c r="B83" s="137" t="s">
        <v>224</v>
      </c>
      <c r="C83" s="137"/>
      <c r="D83" s="1066"/>
      <c r="E83" s="1066"/>
      <c r="F83" s="1066"/>
      <c r="G83" s="1064"/>
      <c r="H83" s="1064"/>
      <c r="I83" s="1064"/>
      <c r="J83" s="1064"/>
    </row>
    <row r="84" spans="1:10" ht="15" customHeight="1">
      <c r="A84" s="179"/>
      <c r="B84" s="5" t="s">
        <v>225</v>
      </c>
      <c r="C84" s="5"/>
      <c r="D84" s="1067"/>
      <c r="E84" s="1066"/>
      <c r="F84" s="1067"/>
      <c r="G84" s="1064"/>
      <c r="H84" s="1064"/>
      <c r="I84" s="1064"/>
      <c r="J84" s="1064"/>
    </row>
    <row r="85" spans="1:10" ht="15" customHeight="1">
      <c r="A85" s="179"/>
      <c r="B85" s="180" t="s">
        <v>240</v>
      </c>
      <c r="C85" s="181"/>
      <c r="D85" s="1068"/>
      <c r="E85" s="1068"/>
      <c r="F85" s="182">
        <f>F78</f>
        <v>0</v>
      </c>
      <c r="G85" s="1064"/>
      <c r="H85" s="1064"/>
      <c r="I85" s="1064"/>
      <c r="J85" s="1064"/>
    </row>
    <row r="86" spans="1:10" ht="50.1" customHeight="1">
      <c r="A86" s="944">
        <v>2.06</v>
      </c>
      <c r="B86" s="183" t="s">
        <v>241</v>
      </c>
      <c r="C86" s="184"/>
      <c r="D86" s="185"/>
      <c r="E86" s="185"/>
      <c r="F86" s="186"/>
      <c r="G86" s="1064"/>
      <c r="H86" s="1064"/>
      <c r="I86" s="1064"/>
      <c r="J86" s="1064"/>
    </row>
    <row r="87" spans="1:10" ht="38.1">
      <c r="A87" s="945"/>
      <c r="B87" s="187" t="s">
        <v>242</v>
      </c>
      <c r="C87" s="167" t="s">
        <v>31</v>
      </c>
      <c r="D87" s="167">
        <v>15</v>
      </c>
      <c r="E87" s="63"/>
      <c r="F87" s="166">
        <f>D87*E87</f>
        <v>0</v>
      </c>
      <c r="G87" s="1064"/>
      <c r="H87" s="1064"/>
      <c r="I87" s="1064"/>
      <c r="J87" s="1064"/>
    </row>
    <row r="88" spans="1:10" ht="15.6">
      <c r="A88" s="946"/>
      <c r="B88" s="188" t="s">
        <v>243</v>
      </c>
      <c r="C88" s="189" t="s">
        <v>31</v>
      </c>
      <c r="D88" s="189">
        <v>129</v>
      </c>
      <c r="E88" s="69"/>
      <c r="F88" s="169">
        <f>D88*E88</f>
        <v>0</v>
      </c>
      <c r="G88" s="1064"/>
      <c r="H88" s="1064"/>
      <c r="I88" s="1064"/>
      <c r="J88" s="1064"/>
    </row>
    <row r="89" spans="1:10" ht="37.5" customHeight="1">
      <c r="A89" s="944">
        <v>2.0699999999999998</v>
      </c>
      <c r="B89" s="190" t="s">
        <v>244</v>
      </c>
      <c r="C89" s="147"/>
      <c r="D89" s="191"/>
      <c r="E89" s="192"/>
      <c r="F89" s="193"/>
      <c r="G89" s="1064"/>
      <c r="H89" s="1064"/>
      <c r="I89" s="1064"/>
      <c r="J89" s="1064"/>
    </row>
    <row r="90" spans="1:10" ht="15.6">
      <c r="A90" s="945"/>
      <c r="B90" s="187" t="s">
        <v>245</v>
      </c>
      <c r="C90" s="167" t="s">
        <v>29</v>
      </c>
      <c r="D90" s="165">
        <v>95</v>
      </c>
      <c r="E90" s="127"/>
      <c r="F90" s="166">
        <f>D90*E90</f>
        <v>0</v>
      </c>
      <c r="G90" s="1064"/>
      <c r="H90" s="1064"/>
      <c r="I90" s="1064"/>
      <c r="J90" s="1064"/>
    </row>
    <row r="91" spans="1:10" ht="15.6">
      <c r="A91" s="946"/>
      <c r="B91" s="188" t="s">
        <v>246</v>
      </c>
      <c r="C91" s="194" t="s">
        <v>29</v>
      </c>
      <c r="D91" s="194">
        <v>75</v>
      </c>
      <c r="E91" s="64"/>
      <c r="F91" s="195">
        <f>D91*E91</f>
        <v>0</v>
      </c>
      <c r="G91" s="1064"/>
      <c r="H91" s="1064"/>
      <c r="I91" s="1064"/>
      <c r="J91" s="1064"/>
    </row>
    <row r="92" spans="1:10" ht="113.45">
      <c r="A92" s="5">
        <v>2.08</v>
      </c>
      <c r="B92" s="196" t="s">
        <v>247</v>
      </c>
      <c r="C92" s="194" t="s">
        <v>29</v>
      </c>
      <c r="D92" s="197">
        <v>3160</v>
      </c>
      <c r="E92" s="66"/>
      <c r="F92" s="195">
        <f>D92*E92</f>
        <v>0</v>
      </c>
      <c r="G92" s="1064"/>
      <c r="H92" s="1064"/>
      <c r="I92" s="1064"/>
      <c r="J92" s="1064"/>
    </row>
    <row r="93" spans="1:10" ht="12.95">
      <c r="A93" s="137"/>
      <c r="B93" s="198"/>
      <c r="C93" s="199"/>
      <c r="D93" s="199"/>
      <c r="E93" s="137"/>
      <c r="F93" s="200"/>
      <c r="G93" s="1064"/>
      <c r="H93" s="1064"/>
      <c r="I93" s="1064"/>
      <c r="J93" s="1057"/>
    </row>
    <row r="94" spans="1:10" ht="12.95">
      <c r="A94" s="137"/>
      <c r="B94" s="201"/>
      <c r="C94" s="1069"/>
      <c r="D94" s="1070"/>
      <c r="E94" s="1070"/>
      <c r="F94" s="1070"/>
      <c r="G94" s="1064"/>
      <c r="H94" s="1064"/>
      <c r="I94" s="1064"/>
      <c r="J94" s="1064"/>
    </row>
    <row r="95" spans="1:10" ht="12.95">
      <c r="A95" s="137"/>
      <c r="B95" s="201"/>
      <c r="C95" s="1071"/>
      <c r="D95" s="1072"/>
      <c r="E95" s="1072"/>
      <c r="F95" s="1070"/>
      <c r="G95" s="1064"/>
      <c r="H95" s="1064"/>
      <c r="I95" s="1064"/>
      <c r="J95" s="1064"/>
    </row>
    <row r="96" spans="1:10" ht="12.95">
      <c r="A96" s="137"/>
      <c r="B96" s="201"/>
      <c r="C96" s="1071"/>
      <c r="D96" s="1072"/>
      <c r="E96" s="1072"/>
      <c r="F96" s="1070"/>
      <c r="G96" s="1064"/>
      <c r="H96" s="1064"/>
      <c r="I96" s="1064"/>
      <c r="J96" s="1064"/>
    </row>
    <row r="97" spans="1:6" ht="12.95">
      <c r="A97" s="137"/>
      <c r="B97" s="201"/>
      <c r="C97" s="1071"/>
      <c r="D97" s="1072"/>
      <c r="E97" s="1072"/>
      <c r="F97" s="1070"/>
    </row>
    <row r="98" spans="1:6" ht="12.95">
      <c r="A98" s="137"/>
      <c r="B98" s="201"/>
      <c r="C98" s="1071"/>
      <c r="D98" s="1072"/>
      <c r="E98" s="1072"/>
      <c r="F98" s="1070"/>
    </row>
    <row r="99" spans="1:6" ht="12.95">
      <c r="A99" s="137"/>
      <c r="B99" s="201"/>
      <c r="C99" s="1071"/>
      <c r="D99" s="1072"/>
      <c r="E99" s="1072"/>
      <c r="F99" s="1070"/>
    </row>
    <row r="100" spans="1:6" ht="12.95">
      <c r="A100" s="137"/>
      <c r="B100" s="201"/>
      <c r="C100" s="1071"/>
      <c r="D100" s="1072"/>
      <c r="E100" s="1072"/>
      <c r="F100" s="1070"/>
    </row>
    <row r="101" spans="1:6" ht="12.95">
      <c r="A101" s="137"/>
      <c r="B101" s="201"/>
      <c r="C101" s="1071"/>
      <c r="D101" s="1072"/>
      <c r="E101" s="1072"/>
      <c r="F101" s="1070"/>
    </row>
    <row r="102" spans="1:6" ht="12.95">
      <c r="A102" s="137"/>
      <c r="B102" s="201"/>
      <c r="C102" s="1071"/>
      <c r="D102" s="1072"/>
      <c r="E102" s="1072"/>
      <c r="F102" s="1070"/>
    </row>
    <row r="103" spans="1:6" ht="12.95">
      <c r="A103" s="137"/>
      <c r="B103" s="201"/>
      <c r="C103" s="1071"/>
      <c r="D103" s="1072"/>
      <c r="E103" s="1072"/>
      <c r="F103" s="1070"/>
    </row>
    <row r="104" spans="1:6" ht="12.95">
      <c r="A104" s="137"/>
      <c r="B104" s="201"/>
      <c r="C104" s="1071"/>
      <c r="D104" s="1072"/>
      <c r="E104" s="1072"/>
      <c r="F104" s="1070"/>
    </row>
    <row r="105" spans="1:6" ht="12.95">
      <c r="A105" s="137"/>
      <c r="B105" s="201"/>
      <c r="C105" s="1071"/>
      <c r="D105" s="1072"/>
      <c r="E105" s="1072"/>
      <c r="F105" s="1070"/>
    </row>
    <row r="106" spans="1:6" ht="12.95">
      <c r="A106" s="137"/>
      <c r="B106" s="201"/>
      <c r="C106" s="1071"/>
      <c r="D106" s="1072"/>
      <c r="E106" s="1072"/>
      <c r="F106" s="1070"/>
    </row>
    <row r="107" spans="1:6" ht="12.95">
      <c r="A107" s="137"/>
      <c r="B107" s="201"/>
      <c r="C107" s="1071"/>
      <c r="D107" s="1072"/>
      <c r="E107" s="1072"/>
      <c r="F107" s="1070"/>
    </row>
    <row r="108" spans="1:6" ht="15.6">
      <c r="A108" s="178"/>
      <c r="B108" s="201"/>
      <c r="C108" s="1071"/>
      <c r="D108" s="202"/>
      <c r="E108" s="202"/>
      <c r="F108" s="203"/>
    </row>
    <row r="109" spans="1:6" ht="15.6">
      <c r="A109" s="6" t="s">
        <v>192</v>
      </c>
      <c r="B109" s="8" t="s">
        <v>197</v>
      </c>
      <c r="C109" s="204"/>
      <c r="D109" s="204"/>
      <c r="E109" s="205"/>
      <c r="F109" s="100">
        <f>SUM(F86:F108)</f>
        <v>0</v>
      </c>
    </row>
    <row r="110" spans="1:6" ht="18" customHeight="1">
      <c r="A110" s="206"/>
      <c r="B110" s="8" t="s">
        <v>198</v>
      </c>
      <c r="C110" s="207"/>
      <c r="D110" s="208"/>
      <c r="E110" s="208"/>
      <c r="F110" s="100">
        <f>F109+F85</f>
        <v>0</v>
      </c>
    </row>
    <row r="111" spans="1:6" ht="15.75" customHeight="1">
      <c r="A111" s="922" t="s">
        <v>248</v>
      </c>
      <c r="B111" s="922"/>
      <c r="C111" s="922"/>
      <c r="D111" s="922"/>
      <c r="E111" s="922"/>
      <c r="F111" s="922"/>
    </row>
    <row r="112" spans="1:6" ht="26.25" customHeight="1">
      <c r="A112" s="951" t="s">
        <v>249</v>
      </c>
      <c r="B112" s="951"/>
      <c r="C112" s="951"/>
      <c r="D112" s="951"/>
      <c r="E112" s="951"/>
      <c r="F112" s="951"/>
    </row>
    <row r="113" spans="1:6" ht="17.25" customHeight="1">
      <c r="A113" s="951" t="s">
        <v>250</v>
      </c>
      <c r="B113" s="951"/>
      <c r="C113" s="951"/>
      <c r="D113" s="951"/>
      <c r="E113" s="951"/>
      <c r="F113" s="951"/>
    </row>
    <row r="114" spans="1:6" ht="16.5" customHeight="1">
      <c r="A114" s="951" t="s">
        <v>251</v>
      </c>
      <c r="B114" s="951"/>
      <c r="C114" s="951"/>
      <c r="D114" s="951"/>
      <c r="E114" s="951"/>
      <c r="F114" s="951"/>
    </row>
    <row r="115" spans="1:6" ht="15.75" customHeight="1">
      <c r="A115" s="951" t="s">
        <v>252</v>
      </c>
      <c r="B115" s="951"/>
      <c r="C115" s="951"/>
      <c r="D115" s="951"/>
      <c r="E115" s="951"/>
      <c r="F115" s="951"/>
    </row>
    <row r="116" spans="1:6" ht="90.75" customHeight="1">
      <c r="A116" s="1073"/>
      <c r="B116" s="947" t="s">
        <v>253</v>
      </c>
      <c r="C116" s="947"/>
      <c r="D116" s="947"/>
      <c r="E116" s="947"/>
      <c r="F116" s="947"/>
    </row>
    <row r="117" spans="1:6" ht="15.75" customHeight="1">
      <c r="A117" s="951" t="s">
        <v>254</v>
      </c>
      <c r="B117" s="951"/>
      <c r="C117" s="951"/>
      <c r="D117" s="951"/>
      <c r="E117" s="951"/>
      <c r="F117" s="951"/>
    </row>
    <row r="118" spans="1:6" ht="15.75" customHeight="1">
      <c r="A118" s="951" t="s">
        <v>255</v>
      </c>
      <c r="B118" s="951"/>
      <c r="C118" s="951"/>
      <c r="D118" s="951"/>
      <c r="E118" s="951"/>
      <c r="F118" s="951"/>
    </row>
    <row r="119" spans="1:6" ht="27" customHeight="1">
      <c r="A119" s="951" t="s">
        <v>256</v>
      </c>
      <c r="B119" s="951"/>
      <c r="C119" s="951"/>
      <c r="D119" s="951"/>
      <c r="E119" s="951"/>
      <c r="F119" s="951"/>
    </row>
    <row r="120" spans="1:6" ht="15.75" customHeight="1">
      <c r="A120" s="951" t="s">
        <v>257</v>
      </c>
      <c r="B120" s="951"/>
      <c r="C120" s="951"/>
      <c r="D120" s="951"/>
      <c r="E120" s="951"/>
      <c r="F120" s="951"/>
    </row>
    <row r="121" spans="1:6" ht="92.25" customHeight="1">
      <c r="A121" s="951" t="s">
        <v>258</v>
      </c>
      <c r="B121" s="951"/>
      <c r="C121" s="951"/>
      <c r="D121" s="951"/>
      <c r="E121" s="951"/>
      <c r="F121" s="951"/>
    </row>
    <row r="122" spans="1:6" ht="18" customHeight="1">
      <c r="A122" s="949" t="s">
        <v>259</v>
      </c>
      <c r="B122" s="949"/>
      <c r="C122" s="949"/>
      <c r="D122" s="949"/>
      <c r="E122" s="949"/>
      <c r="F122" s="949"/>
    </row>
    <row r="123" spans="1:6" ht="29.25" customHeight="1">
      <c r="A123" s="949" t="s">
        <v>260</v>
      </c>
      <c r="B123" s="949"/>
      <c r="C123" s="949"/>
      <c r="D123" s="949"/>
      <c r="E123" s="949"/>
      <c r="F123" s="949"/>
    </row>
    <row r="124" spans="1:6" ht="27.75" customHeight="1">
      <c r="A124" s="949" t="s">
        <v>261</v>
      </c>
      <c r="B124" s="949"/>
      <c r="C124" s="949"/>
      <c r="D124" s="949"/>
      <c r="E124" s="949"/>
      <c r="F124" s="949"/>
    </row>
    <row r="125" spans="1:6" ht="15.75" customHeight="1">
      <c r="A125" s="948" t="s">
        <v>262</v>
      </c>
      <c r="B125" s="948"/>
      <c r="C125" s="948"/>
      <c r="D125" s="948"/>
      <c r="E125" s="948"/>
      <c r="F125" s="948"/>
    </row>
    <row r="126" spans="1:6" ht="18" customHeight="1">
      <c r="A126" s="455"/>
      <c r="B126" s="923" t="s">
        <v>263</v>
      </c>
      <c r="C126" s="923"/>
      <c r="D126" s="923"/>
      <c r="E126" s="923"/>
      <c r="F126" s="923"/>
    </row>
    <row r="127" spans="1:6" ht="13.5" customHeight="1">
      <c r="A127" s="455"/>
      <c r="B127" s="923" t="s">
        <v>264</v>
      </c>
      <c r="C127" s="923"/>
      <c r="D127" s="923"/>
      <c r="E127" s="923"/>
      <c r="F127" s="923"/>
    </row>
    <row r="128" spans="1:6" ht="15.75" customHeight="1">
      <c r="A128" s="455"/>
      <c r="B128" s="923" t="s">
        <v>265</v>
      </c>
      <c r="C128" s="923"/>
      <c r="D128" s="923"/>
      <c r="E128" s="923"/>
      <c r="F128" s="923"/>
    </row>
    <row r="129" spans="1:10" ht="15.75" customHeight="1">
      <c r="A129" s="455"/>
      <c r="B129" s="923" t="s">
        <v>266</v>
      </c>
      <c r="C129" s="923"/>
      <c r="D129" s="923"/>
      <c r="E129" s="923"/>
      <c r="F129" s="923"/>
      <c r="G129" s="1064"/>
      <c r="H129" s="1064"/>
      <c r="I129" s="1064"/>
      <c r="J129" s="1064"/>
    </row>
    <row r="130" spans="1:10" ht="15.75" customHeight="1">
      <c r="A130" s="455"/>
      <c r="B130" s="923" t="s">
        <v>267</v>
      </c>
      <c r="C130" s="923"/>
      <c r="D130" s="923"/>
      <c r="E130" s="923"/>
      <c r="F130" s="923"/>
      <c r="G130" s="1064"/>
      <c r="H130" s="1064"/>
      <c r="I130" s="1064"/>
      <c r="J130" s="1064"/>
    </row>
    <row r="131" spans="1:10" ht="15.75" customHeight="1">
      <c r="A131" s="455"/>
      <c r="B131" s="923" t="s">
        <v>268</v>
      </c>
      <c r="C131" s="923"/>
      <c r="D131" s="923"/>
      <c r="E131" s="923"/>
      <c r="F131" s="923"/>
      <c r="G131" s="1064"/>
      <c r="H131" s="1064"/>
      <c r="I131" s="1064"/>
      <c r="J131" s="1064"/>
    </row>
    <row r="132" spans="1:10" ht="15.75" customHeight="1">
      <c r="A132" s="455"/>
      <c r="B132" s="923" t="s">
        <v>269</v>
      </c>
      <c r="C132" s="923"/>
      <c r="D132" s="923"/>
      <c r="E132" s="923"/>
      <c r="F132" s="923"/>
      <c r="G132" s="1064"/>
      <c r="H132" s="1064"/>
      <c r="I132" s="1064"/>
      <c r="J132" s="1064"/>
    </row>
    <row r="133" spans="1:10" ht="15.75" customHeight="1">
      <c r="A133" s="455"/>
      <c r="B133" s="923" t="s">
        <v>270</v>
      </c>
      <c r="C133" s="923"/>
      <c r="D133" s="923"/>
      <c r="E133" s="923"/>
      <c r="F133" s="923"/>
      <c r="G133" s="1064"/>
      <c r="H133" s="1064"/>
      <c r="I133" s="1064"/>
      <c r="J133" s="1064"/>
    </row>
    <row r="134" spans="1:10" ht="146.25" customHeight="1">
      <c r="A134" s="455"/>
      <c r="B134" s="923" t="s">
        <v>271</v>
      </c>
      <c r="C134" s="923"/>
      <c r="D134" s="923"/>
      <c r="E134" s="923"/>
      <c r="F134" s="923"/>
      <c r="G134" s="1064"/>
      <c r="H134" s="1064"/>
      <c r="I134" s="1064"/>
      <c r="J134" s="1064"/>
    </row>
    <row r="135" spans="1:10" ht="12" customHeight="1">
      <c r="A135" s="455"/>
      <c r="B135" s="131" t="s">
        <v>272</v>
      </c>
      <c r="C135" s="210" t="s">
        <v>273</v>
      </c>
      <c r="D135" s="211"/>
      <c r="E135" s="211"/>
      <c r="F135" s="212"/>
      <c r="G135" s="1064"/>
      <c r="H135" s="1064"/>
      <c r="I135" s="1064"/>
      <c r="J135" s="1064"/>
    </row>
    <row r="136" spans="1:10" ht="15" customHeight="1">
      <c r="A136" s="4" t="s">
        <v>185</v>
      </c>
      <c r="B136" s="940" t="s">
        <v>186</v>
      </c>
      <c r="C136" s="940" t="s">
        <v>187</v>
      </c>
      <c r="D136" s="940" t="s">
        <v>188</v>
      </c>
      <c r="E136" s="49" t="s">
        <v>189</v>
      </c>
      <c r="F136" s="50" t="s">
        <v>190</v>
      </c>
      <c r="G136" s="1064"/>
      <c r="H136" s="1064"/>
      <c r="I136" s="1064"/>
      <c r="J136" s="1064"/>
    </row>
    <row r="137" spans="1:10" ht="15" customHeight="1">
      <c r="A137" s="5" t="s">
        <v>35</v>
      </c>
      <c r="B137" s="980"/>
      <c r="C137" s="941"/>
      <c r="D137" s="941"/>
      <c r="E137" s="51" t="s">
        <v>191</v>
      </c>
      <c r="F137" s="52" t="s">
        <v>191</v>
      </c>
      <c r="G137" s="1064"/>
      <c r="H137" s="1064"/>
      <c r="I137" s="1064"/>
      <c r="J137" s="1064"/>
    </row>
    <row r="138" spans="1:10" ht="15" customHeight="1">
      <c r="A138" s="177"/>
      <c r="B138" s="213" t="s">
        <v>223</v>
      </c>
      <c r="C138" s="177"/>
      <c r="D138" s="214" t="s">
        <v>192</v>
      </c>
      <c r="E138" s="214"/>
      <c r="F138" s="214"/>
      <c r="G138" s="1064"/>
      <c r="H138" s="1064"/>
      <c r="I138" s="1064"/>
      <c r="J138" s="1064"/>
    </row>
    <row r="139" spans="1:10" ht="15" customHeight="1">
      <c r="A139" s="178"/>
      <c r="B139" s="215" t="s">
        <v>224</v>
      </c>
      <c r="C139" s="178"/>
      <c r="D139" s="216"/>
      <c r="E139" s="216"/>
      <c r="F139" s="216"/>
      <c r="G139" s="1064"/>
      <c r="H139" s="1064"/>
      <c r="I139" s="1064"/>
      <c r="J139" s="1064"/>
    </row>
    <row r="140" spans="1:10" ht="15" customHeight="1">
      <c r="A140" s="179"/>
      <c r="B140" s="217" t="s">
        <v>274</v>
      </c>
      <c r="C140" s="179"/>
      <c r="D140" s="218"/>
      <c r="E140" s="218"/>
      <c r="F140" s="218"/>
      <c r="G140" s="1064"/>
      <c r="H140" s="1064"/>
      <c r="I140" s="1064"/>
      <c r="J140" s="1064"/>
    </row>
    <row r="141" spans="1:10" ht="105.95" customHeight="1">
      <c r="A141" s="944">
        <v>3.01</v>
      </c>
      <c r="B141" s="219" t="s">
        <v>275</v>
      </c>
      <c r="C141" s="220"/>
      <c r="D141" s="220"/>
      <c r="E141" s="220"/>
      <c r="F141" s="221"/>
      <c r="G141" s="1064"/>
      <c r="H141" s="1064"/>
      <c r="I141" s="1064"/>
      <c r="J141" s="1064"/>
    </row>
    <row r="142" spans="1:10" ht="86.1" customHeight="1">
      <c r="A142" s="945"/>
      <c r="B142" s="222" t="s">
        <v>276</v>
      </c>
      <c r="C142" s="165" t="s">
        <v>29</v>
      </c>
      <c r="D142" s="165">
        <v>630</v>
      </c>
      <c r="E142" s="63"/>
      <c r="F142" s="166">
        <f t="shared" ref="F142:F147" si="0">D142*E142</f>
        <v>0</v>
      </c>
      <c r="G142" s="1064"/>
      <c r="H142" s="1064"/>
      <c r="I142" s="1057"/>
      <c r="J142" s="1064"/>
    </row>
    <row r="143" spans="1:10" ht="45.95" customHeight="1">
      <c r="A143" s="946"/>
      <c r="B143" s="223" t="s">
        <v>277</v>
      </c>
      <c r="C143" s="144" t="s">
        <v>29</v>
      </c>
      <c r="D143" s="144">
        <v>445</v>
      </c>
      <c r="E143" s="64"/>
      <c r="F143" s="169">
        <f t="shared" si="0"/>
        <v>0</v>
      </c>
      <c r="G143" s="1064"/>
      <c r="H143" s="1064"/>
      <c r="I143" s="1057"/>
      <c r="J143" s="1064"/>
    </row>
    <row r="144" spans="1:10" ht="80.45" customHeight="1">
      <c r="A144" s="137">
        <v>3.02</v>
      </c>
      <c r="B144" s="146" t="s">
        <v>278</v>
      </c>
      <c r="C144" s="161" t="s">
        <v>29</v>
      </c>
      <c r="D144" s="224">
        <v>1720</v>
      </c>
      <c r="E144" s="65"/>
      <c r="F144" s="162">
        <f t="shared" si="0"/>
        <v>0</v>
      </c>
      <c r="G144" s="1052"/>
      <c r="H144" s="1052"/>
      <c r="I144" s="1074"/>
      <c r="J144" s="1057"/>
    </row>
    <row r="145" spans="1:9" ht="76.5">
      <c r="A145" s="225">
        <v>3.03</v>
      </c>
      <c r="B145" s="226" t="s">
        <v>279</v>
      </c>
      <c r="C145" s="161" t="s">
        <v>29</v>
      </c>
      <c r="D145" s="224">
        <v>208</v>
      </c>
      <c r="E145" s="65"/>
      <c r="F145" s="162">
        <f t="shared" si="0"/>
        <v>0</v>
      </c>
      <c r="G145" s="1052"/>
      <c r="H145" s="1052"/>
      <c r="I145" s="1074"/>
    </row>
    <row r="146" spans="1:9" ht="127.5">
      <c r="A146" s="225">
        <v>3.04</v>
      </c>
      <c r="B146" s="226" t="s">
        <v>280</v>
      </c>
      <c r="C146" s="161" t="s">
        <v>29</v>
      </c>
      <c r="D146" s="224">
        <v>52</v>
      </c>
      <c r="E146" s="65"/>
      <c r="F146" s="162">
        <f t="shared" si="0"/>
        <v>0</v>
      </c>
      <c r="G146" s="1064"/>
      <c r="H146" s="1064"/>
      <c r="I146" s="227"/>
    </row>
    <row r="147" spans="1:9" ht="76.5">
      <c r="A147" s="225">
        <v>3.05</v>
      </c>
      <c r="B147" s="226" t="s">
        <v>281</v>
      </c>
      <c r="C147" s="161" t="s">
        <v>29</v>
      </c>
      <c r="D147" s="224">
        <v>130</v>
      </c>
      <c r="E147" s="65"/>
      <c r="F147" s="162">
        <f t="shared" si="0"/>
        <v>0</v>
      </c>
      <c r="G147" s="1064"/>
      <c r="H147" s="1064"/>
      <c r="I147" s="227"/>
    </row>
    <row r="148" spans="1:9" ht="15.6">
      <c r="A148" s="6" t="s">
        <v>192</v>
      </c>
      <c r="B148" s="228" t="s">
        <v>197</v>
      </c>
      <c r="C148" s="229"/>
      <c r="D148" s="229"/>
      <c r="E148" s="230"/>
      <c r="F148" s="231">
        <f>SUM(F142:F147)</f>
        <v>0</v>
      </c>
      <c r="G148" s="1064"/>
      <c r="H148" s="1064"/>
      <c r="I148" s="1064"/>
    </row>
    <row r="149" spans="1:9" ht="15.6">
      <c r="A149" s="6"/>
      <c r="B149" s="228" t="s">
        <v>198</v>
      </c>
      <c r="C149" s="228"/>
      <c r="D149" s="229"/>
      <c r="E149" s="232"/>
      <c r="F149" s="100">
        <f>F148</f>
        <v>0</v>
      </c>
      <c r="G149" s="1064"/>
      <c r="H149" s="1064"/>
      <c r="I149" s="1064"/>
    </row>
    <row r="150" spans="1:9" ht="17.25" customHeight="1">
      <c r="A150" s="952" t="s">
        <v>248</v>
      </c>
      <c r="B150" s="952"/>
      <c r="C150" s="952"/>
      <c r="D150" s="952"/>
      <c r="E150" s="952"/>
      <c r="F150" s="952"/>
      <c r="G150" s="1064"/>
      <c r="H150" s="1064"/>
      <c r="I150" s="1064"/>
    </row>
    <row r="151" spans="1:9" ht="15.75" customHeight="1">
      <c r="A151" s="950" t="s">
        <v>282</v>
      </c>
      <c r="B151" s="950"/>
      <c r="C151" s="950"/>
      <c r="D151" s="950"/>
      <c r="E151" s="950"/>
      <c r="F151" s="950"/>
      <c r="G151" s="1064"/>
      <c r="H151" s="1064"/>
      <c r="I151" s="1064"/>
    </row>
    <row r="152" spans="1:9" ht="12" customHeight="1">
      <c r="A152" s="233"/>
      <c r="B152" s="209"/>
      <c r="C152" s="233"/>
      <c r="D152" s="234"/>
      <c r="E152" s="234"/>
      <c r="F152" s="234"/>
      <c r="G152" s="1064"/>
      <c r="H152" s="1064"/>
      <c r="I152" s="1064"/>
    </row>
    <row r="153" spans="1:9" ht="27" customHeight="1">
      <c r="A153" s="950" t="s">
        <v>283</v>
      </c>
      <c r="B153" s="950"/>
      <c r="C153" s="950"/>
      <c r="D153" s="950"/>
      <c r="E153" s="950"/>
      <c r="F153" s="950"/>
      <c r="G153" s="1064"/>
      <c r="H153" s="1064"/>
      <c r="I153" s="1064"/>
    </row>
    <row r="154" spans="1:9" ht="15.75" customHeight="1">
      <c r="A154" s="950" t="s">
        <v>284</v>
      </c>
      <c r="B154" s="950"/>
      <c r="C154" s="950"/>
      <c r="D154" s="950"/>
      <c r="E154" s="950"/>
      <c r="F154" s="950"/>
      <c r="G154" s="1064"/>
      <c r="H154" s="1064"/>
      <c r="I154" s="1064"/>
    </row>
    <row r="155" spans="1:9" ht="15.75" customHeight="1">
      <c r="A155" s="950" t="s">
        <v>285</v>
      </c>
      <c r="B155" s="950"/>
      <c r="C155" s="950"/>
      <c r="D155" s="950"/>
      <c r="E155" s="950"/>
      <c r="F155" s="950"/>
      <c r="G155" s="1064"/>
      <c r="H155" s="1064"/>
      <c r="I155" s="1064"/>
    </row>
    <row r="156" spans="1:9" ht="15.6">
      <c r="A156" s="233"/>
      <c r="B156" s="950" t="s">
        <v>286</v>
      </c>
      <c r="C156" s="950"/>
      <c r="D156" s="950"/>
      <c r="E156" s="950"/>
      <c r="F156" s="950"/>
      <c r="G156" s="1064"/>
      <c r="H156" s="1064"/>
      <c r="I156" s="1064"/>
    </row>
    <row r="157" spans="1:9" ht="15.6">
      <c r="A157" s="233"/>
      <c r="B157" s="950" t="s">
        <v>287</v>
      </c>
      <c r="C157" s="950"/>
      <c r="D157" s="950"/>
      <c r="E157" s="950"/>
      <c r="F157" s="950"/>
      <c r="G157" s="1064"/>
      <c r="H157" s="1064"/>
      <c r="I157" s="1064"/>
    </row>
    <row r="158" spans="1:9" ht="18.75" customHeight="1">
      <c r="A158" s="233"/>
      <c r="B158" s="950" t="s">
        <v>288</v>
      </c>
      <c r="C158" s="950"/>
      <c r="D158" s="950"/>
      <c r="E158" s="950"/>
      <c r="F158" s="950"/>
      <c r="G158" s="1064"/>
      <c r="H158" s="1064"/>
      <c r="I158" s="1064"/>
    </row>
    <row r="159" spans="1:9" ht="24.75" customHeight="1">
      <c r="A159" s="233"/>
      <c r="B159" s="950" t="s">
        <v>289</v>
      </c>
      <c r="C159" s="950"/>
      <c r="D159" s="950"/>
      <c r="E159" s="950"/>
      <c r="F159" s="950"/>
      <c r="G159" s="1064"/>
      <c r="H159" s="1064"/>
      <c r="I159" s="1064"/>
    </row>
    <row r="160" spans="1:9" ht="16.5" customHeight="1">
      <c r="A160" s="233"/>
      <c r="B160" s="950" t="s">
        <v>290</v>
      </c>
      <c r="C160" s="950"/>
      <c r="D160" s="950"/>
      <c r="E160" s="950"/>
      <c r="F160" s="950"/>
      <c r="G160" s="1064"/>
      <c r="H160" s="1064"/>
      <c r="I160" s="1064"/>
    </row>
    <row r="161" spans="1:6" ht="39" customHeight="1">
      <c r="A161" s="233"/>
      <c r="B161" s="950" t="s">
        <v>291</v>
      </c>
      <c r="C161" s="950"/>
      <c r="D161" s="950"/>
      <c r="E161" s="950"/>
      <c r="F161" s="950"/>
    </row>
    <row r="162" spans="1:6" ht="28.5" customHeight="1">
      <c r="A162" s="233"/>
      <c r="B162" s="950" t="s">
        <v>292</v>
      </c>
      <c r="C162" s="950"/>
      <c r="D162" s="950"/>
      <c r="E162" s="950"/>
      <c r="F162" s="950"/>
    </row>
    <row r="163" spans="1:6" ht="29.25" customHeight="1">
      <c r="A163" s="233"/>
      <c r="B163" s="950" t="s">
        <v>293</v>
      </c>
      <c r="C163" s="950"/>
      <c r="D163" s="950"/>
      <c r="E163" s="950"/>
      <c r="F163" s="950"/>
    </row>
    <row r="164" spans="1:6" ht="15.75" customHeight="1">
      <c r="A164" s="233"/>
      <c r="B164" s="950" t="s">
        <v>294</v>
      </c>
      <c r="C164" s="950"/>
      <c r="D164" s="950"/>
      <c r="E164" s="950"/>
      <c r="F164" s="950"/>
    </row>
    <row r="165" spans="1:6" ht="55.35" customHeight="1">
      <c r="A165" s="233"/>
      <c r="B165" s="953" t="s">
        <v>295</v>
      </c>
      <c r="C165" s="953"/>
      <c r="D165" s="953"/>
      <c r="E165" s="953"/>
      <c r="F165" s="953"/>
    </row>
    <row r="166" spans="1:6" ht="15.6">
      <c r="A166" s="235"/>
      <c r="B166" s="236"/>
      <c r="C166" s="235"/>
      <c r="D166" s="237"/>
      <c r="E166" s="237"/>
      <c r="F166" s="237"/>
    </row>
    <row r="167" spans="1:6" ht="15.6">
      <c r="A167" s="235"/>
      <c r="B167" s="236"/>
      <c r="C167" s="235"/>
      <c r="D167" s="237"/>
      <c r="E167" s="237"/>
      <c r="F167" s="237"/>
    </row>
    <row r="168" spans="1:6" ht="15.6">
      <c r="A168" s="235"/>
      <c r="B168" s="236"/>
      <c r="C168" s="235"/>
      <c r="D168" s="237"/>
      <c r="E168" s="237"/>
      <c r="F168" s="237"/>
    </row>
    <row r="169" spans="1:6" ht="15.6">
      <c r="A169" s="235"/>
      <c r="B169" s="236"/>
      <c r="C169" s="235"/>
      <c r="D169" s="237"/>
      <c r="E169" s="237"/>
      <c r="F169" s="237"/>
    </row>
    <row r="170" spans="1:6" ht="15.6">
      <c r="A170" s="235"/>
      <c r="B170" s="236"/>
      <c r="C170" s="235"/>
      <c r="D170" s="237"/>
      <c r="E170" s="237"/>
      <c r="F170" s="237"/>
    </row>
    <row r="171" spans="1:6" ht="15.6">
      <c r="A171" s="235"/>
      <c r="B171" s="236"/>
      <c r="C171" s="235"/>
      <c r="D171" s="237"/>
      <c r="E171" s="237"/>
      <c r="F171" s="237"/>
    </row>
    <row r="172" spans="1:6" ht="12" customHeight="1">
      <c r="A172" s="455"/>
      <c r="B172" s="131" t="s">
        <v>296</v>
      </c>
      <c r="C172" s="131" t="s">
        <v>297</v>
      </c>
      <c r="D172" s="131"/>
      <c r="E172" s="131"/>
      <c r="F172" s="131"/>
    </row>
    <row r="173" spans="1:6" ht="15" customHeight="1">
      <c r="A173" s="4" t="s">
        <v>185</v>
      </c>
      <c r="B173" s="940" t="s">
        <v>186</v>
      </c>
      <c r="C173" s="940" t="s">
        <v>187</v>
      </c>
      <c r="D173" s="940" t="s">
        <v>188</v>
      </c>
      <c r="E173" s="49" t="s">
        <v>189</v>
      </c>
      <c r="F173" s="50" t="s">
        <v>190</v>
      </c>
    </row>
    <row r="174" spans="1:6" ht="15" customHeight="1">
      <c r="A174" s="5" t="s">
        <v>35</v>
      </c>
      <c r="B174" s="980"/>
      <c r="C174" s="941"/>
      <c r="D174" s="941"/>
      <c r="E174" s="51" t="s">
        <v>191</v>
      </c>
      <c r="F174" s="52" t="s">
        <v>191</v>
      </c>
    </row>
    <row r="175" spans="1:6" ht="15" customHeight="1">
      <c r="A175" s="177"/>
      <c r="B175" s="4" t="s">
        <v>223</v>
      </c>
      <c r="C175" s="238"/>
      <c r="D175" s="214" t="s">
        <v>192</v>
      </c>
      <c r="E175" s="214"/>
      <c r="F175" s="214"/>
    </row>
    <row r="176" spans="1:6" ht="15" customHeight="1">
      <c r="A176" s="178"/>
      <c r="B176" s="137" t="s">
        <v>224</v>
      </c>
      <c r="C176" s="235"/>
      <c r="D176" s="216"/>
      <c r="E176" s="216"/>
      <c r="F176" s="216"/>
    </row>
    <row r="177" spans="1:6" ht="15.6">
      <c r="A177" s="179"/>
      <c r="B177" s="5" t="s">
        <v>298</v>
      </c>
      <c r="C177" s="239"/>
      <c r="D177" s="218"/>
      <c r="E177" s="218"/>
      <c r="F177" s="218"/>
    </row>
    <row r="178" spans="1:6" ht="23.1">
      <c r="A178" s="944">
        <v>4.01</v>
      </c>
      <c r="B178" s="240" t="s">
        <v>299</v>
      </c>
      <c r="C178" s="241"/>
      <c r="D178" s="241"/>
      <c r="E178" s="241"/>
      <c r="F178" s="241"/>
    </row>
    <row r="179" spans="1:6" ht="15.6">
      <c r="A179" s="945"/>
      <c r="B179" s="242" t="s">
        <v>300</v>
      </c>
      <c r="C179" s="243" t="s">
        <v>29</v>
      </c>
      <c r="D179" s="244">
        <v>666</v>
      </c>
      <c r="E179" s="60"/>
      <c r="F179" s="245">
        <f>D179*E179</f>
        <v>0</v>
      </c>
    </row>
    <row r="180" spans="1:6" ht="51.95" customHeight="1">
      <c r="A180" s="945"/>
      <c r="B180" s="246" t="s">
        <v>301</v>
      </c>
      <c r="C180" s="247" t="s">
        <v>29</v>
      </c>
      <c r="D180" s="248">
        <v>1075</v>
      </c>
      <c r="E180" s="61"/>
      <c r="F180" s="249">
        <f>D180*E180</f>
        <v>0</v>
      </c>
    </row>
    <row r="181" spans="1:6" ht="50.45">
      <c r="A181" s="946"/>
      <c r="B181" s="250" t="s">
        <v>302</v>
      </c>
      <c r="C181" s="251" t="s">
        <v>29</v>
      </c>
      <c r="D181" s="252">
        <v>1100</v>
      </c>
      <c r="E181" s="62"/>
      <c r="F181" s="253">
        <f>D181*E181</f>
        <v>0</v>
      </c>
    </row>
    <row r="182" spans="1:6" ht="12.95">
      <c r="A182" s="137"/>
      <c r="B182" s="7"/>
      <c r="C182" s="220"/>
      <c r="D182" s="221"/>
      <c r="E182" s="186"/>
      <c r="F182" s="186"/>
    </row>
    <row r="183" spans="1:6" ht="12.95">
      <c r="A183" s="137"/>
      <c r="B183" s="7"/>
      <c r="C183" s="254"/>
      <c r="D183" s="200"/>
      <c r="E183" s="200"/>
      <c r="F183" s="200"/>
    </row>
    <row r="184" spans="1:6" ht="12.95">
      <c r="A184" s="137"/>
      <c r="B184" s="7"/>
      <c r="C184" s="1075"/>
      <c r="D184" s="1062"/>
      <c r="E184" s="1062"/>
      <c r="F184" s="1062"/>
    </row>
    <row r="185" spans="1:6" ht="12.95">
      <c r="A185" s="137"/>
      <c r="B185" s="7"/>
      <c r="C185" s="1075"/>
      <c r="D185" s="1062"/>
      <c r="E185" s="1062"/>
      <c r="F185" s="1062"/>
    </row>
    <row r="186" spans="1:6" ht="12.95">
      <c r="A186" s="137"/>
      <c r="B186" s="7"/>
      <c r="C186" s="1075"/>
      <c r="D186" s="1062"/>
      <c r="E186" s="1062"/>
      <c r="F186" s="1062"/>
    </row>
    <row r="187" spans="1:6" ht="12.95">
      <c r="A187" s="137"/>
      <c r="B187" s="7"/>
      <c r="C187" s="1075"/>
      <c r="D187" s="1062"/>
      <c r="E187" s="1062"/>
      <c r="F187" s="1062"/>
    </row>
    <row r="188" spans="1:6" ht="12.95">
      <c r="A188" s="137"/>
      <c r="B188" s="7"/>
      <c r="C188" s="1075"/>
      <c r="D188" s="1062"/>
      <c r="E188" s="1062"/>
      <c r="F188" s="1062"/>
    </row>
    <row r="189" spans="1:6" ht="12.95">
      <c r="A189" s="137"/>
      <c r="B189" s="7"/>
      <c r="C189" s="1075"/>
      <c r="D189" s="1062"/>
      <c r="E189" s="1062"/>
      <c r="F189" s="1062"/>
    </row>
    <row r="190" spans="1:6" ht="12.95">
      <c r="A190" s="137"/>
      <c r="B190" s="7"/>
      <c r="C190" s="1075"/>
      <c r="D190" s="1062"/>
      <c r="E190" s="1062"/>
      <c r="F190" s="1062"/>
    </row>
    <row r="191" spans="1:6" ht="12.95">
      <c r="A191" s="137"/>
      <c r="B191" s="7"/>
      <c r="C191" s="1075"/>
      <c r="D191" s="1062"/>
      <c r="E191" s="1062"/>
      <c r="F191" s="1062"/>
    </row>
    <row r="192" spans="1:6" ht="12.95">
      <c r="A192" s="137"/>
      <c r="B192" s="7"/>
      <c r="C192" s="1075"/>
      <c r="D192" s="1062"/>
      <c r="E192" s="1062"/>
      <c r="F192" s="1062"/>
    </row>
    <row r="193" spans="1:6" ht="12.95">
      <c r="A193" s="137"/>
      <c r="B193" s="7"/>
      <c r="C193" s="1075"/>
      <c r="D193" s="1062"/>
      <c r="E193" s="1062"/>
      <c r="F193" s="1062"/>
    </row>
    <row r="194" spans="1:6" ht="12.95">
      <c r="A194" s="137"/>
      <c r="B194" s="7"/>
      <c r="C194" s="1075"/>
      <c r="D194" s="1062"/>
      <c r="E194" s="1062"/>
      <c r="F194" s="1062"/>
    </row>
    <row r="195" spans="1:6" ht="12.95">
      <c r="A195" s="137"/>
      <c r="B195" s="7"/>
      <c r="C195" s="1075"/>
      <c r="D195" s="1062"/>
      <c r="E195" s="1062"/>
      <c r="F195" s="1062"/>
    </row>
    <row r="196" spans="1:6" ht="12.95">
      <c r="A196" s="137"/>
      <c r="B196" s="7"/>
      <c r="C196" s="1075"/>
      <c r="D196" s="1062"/>
      <c r="E196" s="1062"/>
      <c r="F196" s="1062"/>
    </row>
    <row r="197" spans="1:6" ht="12.95">
      <c r="A197" s="137"/>
      <c r="B197" s="255"/>
      <c r="C197" s="1075"/>
      <c r="D197" s="1062"/>
      <c r="E197" s="1062"/>
      <c r="F197" s="1062"/>
    </row>
    <row r="198" spans="1:6" ht="12.95">
      <c r="A198" s="137"/>
      <c r="B198" s="255"/>
      <c r="C198" s="1075"/>
      <c r="D198" s="1062"/>
      <c r="E198" s="1062"/>
      <c r="F198" s="1062"/>
    </row>
    <row r="199" spans="1:6" ht="12.95">
      <c r="A199" s="137"/>
      <c r="B199" s="255"/>
      <c r="C199" s="1075"/>
      <c r="D199" s="1062"/>
      <c r="E199" s="1062"/>
      <c r="F199" s="1062"/>
    </row>
    <row r="200" spans="1:6" ht="12.95">
      <c r="A200" s="137"/>
      <c r="B200" s="1075"/>
      <c r="C200" s="1075"/>
      <c r="D200" s="1075"/>
      <c r="E200" s="1062"/>
      <c r="F200" s="1062"/>
    </row>
    <row r="201" spans="1:6" ht="12.95">
      <c r="A201" s="137"/>
      <c r="B201" s="1066"/>
      <c r="C201" s="1075"/>
      <c r="D201" s="1062"/>
      <c r="E201" s="1062"/>
      <c r="F201" s="1062"/>
    </row>
    <row r="202" spans="1:6" ht="12.95">
      <c r="A202" s="137"/>
      <c r="B202" s="1066"/>
      <c r="C202" s="1075"/>
      <c r="D202" s="1062"/>
      <c r="E202" s="1062"/>
      <c r="F202" s="1062"/>
    </row>
    <row r="203" spans="1:6" ht="12.95">
      <c r="A203" s="137"/>
      <c r="B203" s="1066"/>
      <c r="C203" s="1075"/>
      <c r="D203" s="1062"/>
      <c r="E203" s="1062"/>
      <c r="F203" s="1062"/>
    </row>
    <row r="204" spans="1:6" ht="15.6">
      <c r="A204" s="170" t="s">
        <v>192</v>
      </c>
      <c r="B204" s="256" t="s">
        <v>197</v>
      </c>
      <c r="C204" s="150"/>
      <c r="D204" s="150"/>
      <c r="E204" s="150"/>
      <c r="F204" s="100">
        <f>SUM(F178:F203)</f>
        <v>0</v>
      </c>
    </row>
    <row r="205" spans="1:6" ht="15.6">
      <c r="A205" s="170"/>
      <c r="B205" s="8" t="s">
        <v>198</v>
      </c>
      <c r="C205" s="170"/>
      <c r="D205" s="161"/>
      <c r="E205" s="257"/>
      <c r="F205" s="100">
        <f>F204</f>
        <v>0</v>
      </c>
    </row>
    <row r="206" spans="1:6" ht="12.95">
      <c r="A206" s="258"/>
      <c r="B206" s="1076"/>
      <c r="C206" s="1076"/>
      <c r="D206" s="1076"/>
      <c r="E206" s="1076"/>
      <c r="F206" s="1076"/>
    </row>
  </sheetData>
  <sheetProtection algorithmName="SHA-512" hashValue="TPtlGJ/0IJexEXNesJsJbdOorPIyHat35+UWc29cV+ryMRmKSxniryVoOSHslafbrqx9QNFbNsBPGlgZlnzgcg==" saltValue="CK9JxoS1Fh99ldV51gPBrA==" spinCount="100000" sheet="1" objects="1" scenarios="1"/>
  <mergeCells count="79">
    <mergeCell ref="A19:F19"/>
    <mergeCell ref="B136:B137"/>
    <mergeCell ref="B60:B61"/>
    <mergeCell ref="D80:D81"/>
    <mergeCell ref="A20:F20"/>
    <mergeCell ref="A21:F21"/>
    <mergeCell ref="B80:B81"/>
    <mergeCell ref="C80:C81"/>
    <mergeCell ref="C60:C61"/>
    <mergeCell ref="D60:D61"/>
    <mergeCell ref="A118:F118"/>
    <mergeCell ref="A119:F119"/>
    <mergeCell ref="A120:F120"/>
    <mergeCell ref="A121:F121"/>
    <mergeCell ref="A53:F53"/>
    <mergeCell ref="A54:F54"/>
    <mergeCell ref="A56:F56"/>
    <mergeCell ref="A57:F57"/>
    <mergeCell ref="B173:B174"/>
    <mergeCell ref="D173:D174"/>
    <mergeCell ref="C173:C174"/>
    <mergeCell ref="D136:D137"/>
    <mergeCell ref="C136:C137"/>
    <mergeCell ref="A151:F151"/>
    <mergeCell ref="A153:F153"/>
    <mergeCell ref="A154:F154"/>
    <mergeCell ref="B165:F165"/>
    <mergeCell ref="B160:F160"/>
    <mergeCell ref="B161:F161"/>
    <mergeCell ref="B162:F162"/>
    <mergeCell ref="B163:F163"/>
    <mergeCell ref="A65:A67"/>
    <mergeCell ref="A178:A181"/>
    <mergeCell ref="A73:A76"/>
    <mergeCell ref="A141:A143"/>
    <mergeCell ref="A69:A71"/>
    <mergeCell ref="A112:F112"/>
    <mergeCell ref="A113:F113"/>
    <mergeCell ref="A114:F114"/>
    <mergeCell ref="A115:F115"/>
    <mergeCell ref="A117:F117"/>
    <mergeCell ref="A150:F150"/>
    <mergeCell ref="B130:F130"/>
    <mergeCell ref="B131:F131"/>
    <mergeCell ref="B132:F132"/>
    <mergeCell ref="B133:F133"/>
    <mergeCell ref="B134:F134"/>
    <mergeCell ref="B164:F164"/>
    <mergeCell ref="A58:F58"/>
    <mergeCell ref="A111:F111"/>
    <mergeCell ref="A41:F41"/>
    <mergeCell ref="A42:F42"/>
    <mergeCell ref="A43:F43"/>
    <mergeCell ref="A44:F44"/>
    <mergeCell ref="A45:F45"/>
    <mergeCell ref="A46:F46"/>
    <mergeCell ref="A47:F47"/>
    <mergeCell ref="A48:F48"/>
    <mergeCell ref="A49:F49"/>
    <mergeCell ref="A50:F50"/>
    <mergeCell ref="A51:F51"/>
    <mergeCell ref="A52:F52"/>
    <mergeCell ref="A86:A88"/>
    <mergeCell ref="A55:F55"/>
    <mergeCell ref="A155:F155"/>
    <mergeCell ref="B156:F156"/>
    <mergeCell ref="B157:F157"/>
    <mergeCell ref="B158:F158"/>
    <mergeCell ref="B159:F159"/>
    <mergeCell ref="B129:F129"/>
    <mergeCell ref="A125:F125"/>
    <mergeCell ref="A122:F122"/>
    <mergeCell ref="A123:F123"/>
    <mergeCell ref="A124:F124"/>
    <mergeCell ref="A89:A91"/>
    <mergeCell ref="B116:F116"/>
    <mergeCell ref="B126:F126"/>
    <mergeCell ref="B127:F127"/>
    <mergeCell ref="B128:F128"/>
  </mergeCells>
  <phoneticPr fontId="0" type="noConversion"/>
  <printOptions horizontalCentered="1"/>
  <pageMargins left="0.39370078740157483" right="0.39370078740157483" top="1.4173228346456694" bottom="0.78740157480314965" header="0.31496062992125984" footer="0.51181102362204722"/>
  <pageSetup paperSize="9" scale="90" firstPageNumber="19" orientation="portrait" horizontalDpi="75" verticalDpi="75" r:id="rId1"/>
  <headerFooter alignWithMargins="0">
    <oddHeader>&amp;L&amp;"Book Antiqua,Regular"&amp;8&amp;G&amp;C&amp;G&amp;R&amp;"Book Antiqua,Regular"&amp;8&amp;G</oddHeader>
    <oddFooter>&amp;LPSE22001-10075&amp;CAnnex 1 - Bill of Quantities&amp;Rpg. &amp;P of &amp;N</oddFooter>
  </headerFooter>
  <rowBreaks count="7" manualBreakCount="7">
    <brk id="39" max="6" man="1"/>
    <brk id="58" max="6" man="1"/>
    <brk id="78" max="6" man="1"/>
    <brk id="110" max="6" man="1"/>
    <brk id="134" max="6" man="1"/>
    <brk id="149" max="6" man="1"/>
    <brk id="171"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1F87D-2E66-4B44-91E7-FC732C7A2D05}">
  <dimension ref="A1:J442"/>
  <sheetViews>
    <sheetView showGridLines="0" view="pageBreakPreview" zoomScaleNormal="100" zoomScaleSheetLayoutView="100" workbookViewId="0"/>
  </sheetViews>
  <sheetFormatPr defaultColWidth="9.140625" defaultRowHeight="15.6"/>
  <cols>
    <col min="1" max="1" width="6.42578125" style="266" customWidth="1"/>
    <col min="2" max="2" width="47.28515625" style="1" customWidth="1"/>
    <col min="3" max="3" width="7.140625" style="1" customWidth="1"/>
    <col min="4" max="4" width="10" style="267" bestFit="1" customWidth="1"/>
    <col min="5" max="5" width="11.42578125" style="263" customWidth="1"/>
    <col min="6" max="6" width="14.5703125" style="263" customWidth="1"/>
    <col min="7" max="7" width="1.7109375" style="1" customWidth="1"/>
    <col min="8" max="16384" width="9.140625" style="1"/>
  </cols>
  <sheetData>
    <row r="1" spans="1:5" ht="18.95" customHeight="1">
      <c r="A1" s="259"/>
      <c r="B1" s="260"/>
      <c r="C1" s="1077"/>
      <c r="D1" s="261"/>
      <c r="E1" s="262"/>
    </row>
    <row r="2" spans="1:5" ht="18">
      <c r="A2" s="259"/>
      <c r="B2" s="260"/>
      <c r="C2" s="1077"/>
      <c r="D2" s="261"/>
      <c r="E2" s="262"/>
    </row>
    <row r="3" spans="1:5" ht="18">
      <c r="A3" s="259"/>
      <c r="B3" s="264"/>
      <c r="C3" s="1077"/>
      <c r="D3" s="261"/>
      <c r="E3" s="262"/>
    </row>
    <row r="4" spans="1:5" ht="15.75" customHeight="1">
      <c r="A4" s="259"/>
      <c r="B4" s="265"/>
      <c r="C4" s="1077"/>
      <c r="D4" s="261"/>
      <c r="E4" s="262"/>
    </row>
    <row r="5" spans="1:5" ht="15.75" customHeight="1">
      <c r="A5" s="259"/>
      <c r="B5" s="1078"/>
      <c r="C5" s="1077"/>
      <c r="D5" s="261"/>
      <c r="E5" s="262"/>
    </row>
    <row r="6" spans="1:5" ht="15.75" customHeight="1">
      <c r="A6" s="259"/>
      <c r="B6" s="265"/>
      <c r="C6" s="1077"/>
      <c r="D6" s="261"/>
      <c r="E6" s="262"/>
    </row>
    <row r="7" spans="1:5" ht="15.75" customHeight="1">
      <c r="A7" s="259"/>
      <c r="B7" s="265"/>
      <c r="C7" s="1077"/>
      <c r="D7" s="261"/>
      <c r="E7" s="262"/>
    </row>
    <row r="8" spans="1:5" ht="15.75" customHeight="1">
      <c r="A8" s="259"/>
      <c r="B8" s="131"/>
      <c r="C8" s="1077"/>
      <c r="D8" s="261"/>
      <c r="E8" s="262"/>
    </row>
    <row r="9" spans="1:5" ht="15.75" customHeight="1">
      <c r="A9" s="259"/>
      <c r="B9" s="261"/>
      <c r="C9" s="1077"/>
      <c r="D9" s="261"/>
      <c r="E9" s="262"/>
    </row>
    <row r="10" spans="1:5" ht="15.75" customHeight="1">
      <c r="A10" s="259"/>
      <c r="B10" s="261"/>
      <c r="C10" s="1077"/>
      <c r="D10" s="261"/>
      <c r="E10" s="262"/>
    </row>
    <row r="11" spans="1:5" ht="15.75" customHeight="1">
      <c r="A11" s="259"/>
      <c r="B11" s="261"/>
      <c r="C11" s="1077"/>
      <c r="D11" s="261"/>
      <c r="E11" s="262"/>
    </row>
    <row r="12" spans="1:5" ht="15.75" customHeight="1">
      <c r="A12" s="259"/>
      <c r="B12" s="261"/>
      <c r="C12" s="1077"/>
      <c r="D12" s="261"/>
      <c r="E12" s="262"/>
    </row>
    <row r="13" spans="1:5" ht="15.75" customHeight="1">
      <c r="A13" s="259"/>
      <c r="B13" s="261"/>
      <c r="C13" s="1077"/>
      <c r="D13" s="261"/>
      <c r="E13" s="262"/>
    </row>
    <row r="14" spans="1:5" ht="15.75" customHeight="1">
      <c r="B14" s="1064"/>
      <c r="C14" s="1064"/>
    </row>
    <row r="15" spans="1:5" ht="15.75" customHeight="1">
      <c r="B15" s="1064"/>
      <c r="C15" s="1064"/>
    </row>
    <row r="16" spans="1:5" ht="15.75" customHeight="1">
      <c r="B16" s="1064"/>
      <c r="C16" s="1064"/>
    </row>
    <row r="17" spans="1:6" ht="15.75" customHeight="1">
      <c r="A17" s="259"/>
      <c r="B17" s="261"/>
      <c r="C17" s="1077"/>
      <c r="D17" s="261"/>
      <c r="E17" s="262"/>
    </row>
    <row r="18" spans="1:6" ht="15.75" customHeight="1">
      <c r="A18" s="259"/>
      <c r="B18" s="261"/>
      <c r="C18" s="1077"/>
      <c r="D18" s="261"/>
      <c r="E18" s="262"/>
    </row>
    <row r="19" spans="1:6">
      <c r="A19" s="954" t="s">
        <v>303</v>
      </c>
      <c r="B19" s="954"/>
      <c r="C19" s="954"/>
      <c r="D19" s="954"/>
      <c r="E19" s="954"/>
      <c r="F19" s="954"/>
    </row>
    <row r="20" spans="1:6">
      <c r="A20" s="954" t="s">
        <v>304</v>
      </c>
      <c r="B20" s="954"/>
      <c r="C20" s="954"/>
      <c r="D20" s="954"/>
      <c r="E20" s="954"/>
      <c r="F20" s="954"/>
    </row>
    <row r="21" spans="1:6">
      <c r="A21" s="954" t="s">
        <v>305</v>
      </c>
      <c r="B21" s="954"/>
      <c r="C21" s="954"/>
      <c r="D21" s="954"/>
      <c r="E21" s="954"/>
      <c r="F21" s="954"/>
    </row>
    <row r="22" spans="1:6" ht="20.100000000000001" customHeight="1">
      <c r="B22" s="1064"/>
      <c r="C22" s="1064"/>
    </row>
    <row r="23" spans="1:6" ht="20.100000000000001" customHeight="1">
      <c r="B23" s="1064"/>
      <c r="C23" s="1064"/>
    </row>
    <row r="24" spans="1:6" ht="15.75" customHeight="1">
      <c r="A24" s="259"/>
      <c r="B24" s="261"/>
      <c r="C24" s="1077"/>
      <c r="D24" s="261"/>
      <c r="E24" s="262"/>
    </row>
    <row r="25" spans="1:6" ht="15.75" customHeight="1">
      <c r="A25" s="259"/>
      <c r="B25" s="261"/>
      <c r="C25" s="1077"/>
      <c r="D25" s="261"/>
      <c r="E25" s="262"/>
    </row>
    <row r="26" spans="1:6" ht="15.75" customHeight="1">
      <c r="A26" s="259"/>
      <c r="B26" s="261"/>
      <c r="C26" s="1077"/>
      <c r="D26" s="261"/>
      <c r="E26" s="262"/>
    </row>
    <row r="27" spans="1:6" ht="15.75" customHeight="1">
      <c r="A27" s="259"/>
      <c r="B27" s="261"/>
      <c r="C27" s="1077"/>
      <c r="D27" s="261"/>
      <c r="E27" s="262"/>
    </row>
    <row r="28" spans="1:6" ht="15.75" customHeight="1">
      <c r="A28" s="259"/>
      <c r="B28" s="261"/>
      <c r="C28" s="1077"/>
      <c r="D28" s="261"/>
      <c r="E28" s="262"/>
    </row>
    <row r="29" spans="1:6" ht="15.75" customHeight="1">
      <c r="A29" s="259"/>
      <c r="B29" s="261"/>
      <c r="C29" s="1077"/>
      <c r="D29" s="261"/>
      <c r="E29" s="262"/>
    </row>
    <row r="30" spans="1:6" ht="15.75" customHeight="1">
      <c r="A30" s="259"/>
      <c r="B30" s="261"/>
      <c r="C30" s="1077"/>
      <c r="D30" s="261"/>
      <c r="E30" s="262"/>
    </row>
    <row r="31" spans="1:6" ht="15.75" customHeight="1">
      <c r="A31" s="259"/>
      <c r="B31" s="261"/>
      <c r="C31" s="1077"/>
      <c r="D31" s="261"/>
      <c r="E31" s="262"/>
    </row>
    <row r="32" spans="1:6" ht="15.75" customHeight="1">
      <c r="A32" s="259"/>
      <c r="B32" s="261"/>
      <c r="C32" s="1077"/>
      <c r="D32" s="261"/>
      <c r="E32" s="262"/>
    </row>
    <row r="33" spans="1:6" ht="15.75" customHeight="1">
      <c r="A33" s="259"/>
      <c r="B33" s="261"/>
      <c r="C33" s="1077"/>
      <c r="D33" s="261"/>
      <c r="E33" s="262"/>
    </row>
    <row r="34" spans="1:6" ht="15.75" customHeight="1">
      <c r="A34" s="259"/>
      <c r="B34" s="261"/>
      <c r="C34" s="1077"/>
      <c r="D34" s="261"/>
      <c r="E34" s="262"/>
    </row>
    <row r="35" spans="1:6" ht="15.75" customHeight="1">
      <c r="A35" s="259"/>
      <c r="B35" s="261"/>
      <c r="C35" s="1077"/>
      <c r="D35" s="261"/>
      <c r="E35" s="262"/>
    </row>
    <row r="36" spans="1:6" ht="15.75" customHeight="1">
      <c r="A36" s="259"/>
      <c r="B36" s="261"/>
      <c r="C36" s="1077"/>
      <c r="D36" s="261"/>
      <c r="E36" s="262"/>
    </row>
    <row r="37" spans="1:6" ht="15.75" customHeight="1">
      <c r="A37" s="259"/>
      <c r="B37" s="261"/>
      <c r="C37" s="1077"/>
      <c r="D37" s="261"/>
      <c r="E37" s="262"/>
    </row>
    <row r="38" spans="1:6" ht="15.75" customHeight="1">
      <c r="A38" s="259"/>
      <c r="B38" s="261"/>
      <c r="C38" s="1077"/>
      <c r="D38" s="261"/>
      <c r="E38" s="262"/>
    </row>
    <row r="39" spans="1:6" ht="15.75" customHeight="1">
      <c r="A39" s="259"/>
      <c r="B39" s="261"/>
      <c r="C39" s="1077"/>
      <c r="D39" s="261"/>
      <c r="E39" s="262"/>
    </row>
    <row r="40" spans="1:6" ht="15.75" customHeight="1">
      <c r="A40" s="259"/>
      <c r="B40" s="261"/>
      <c r="C40" s="1077"/>
      <c r="D40" s="261"/>
      <c r="E40" s="262"/>
    </row>
    <row r="41" spans="1:6" ht="15.75" customHeight="1">
      <c r="A41" s="259"/>
      <c r="B41" s="261"/>
      <c r="C41" s="1077"/>
      <c r="D41" s="261"/>
      <c r="E41" s="262"/>
    </row>
    <row r="42" spans="1:6" ht="15.75" customHeight="1">
      <c r="A42" s="970" t="s">
        <v>248</v>
      </c>
      <c r="B42" s="970"/>
      <c r="C42" s="970"/>
      <c r="D42" s="970"/>
      <c r="E42" s="970"/>
      <c r="F42" s="970"/>
    </row>
    <row r="43" spans="1:6" ht="90.75" customHeight="1">
      <c r="A43" s="949" t="s">
        <v>306</v>
      </c>
      <c r="B43" s="971"/>
      <c r="C43" s="971"/>
      <c r="D43" s="971"/>
      <c r="E43" s="971"/>
      <c r="F43" s="971"/>
    </row>
    <row r="44" spans="1:6" ht="135" customHeight="1">
      <c r="A44" s="949" t="s">
        <v>307</v>
      </c>
      <c r="B44" s="971"/>
      <c r="C44" s="971"/>
      <c r="D44" s="971"/>
      <c r="E44" s="971"/>
      <c r="F44" s="971"/>
    </row>
    <row r="45" spans="1:6" ht="15.75" customHeight="1">
      <c r="A45" s="259"/>
      <c r="B45" s="261"/>
      <c r="C45" s="1077"/>
      <c r="D45" s="261"/>
      <c r="E45" s="262"/>
    </row>
    <row r="46" spans="1:6" ht="15.75" customHeight="1">
      <c r="A46" s="259"/>
      <c r="B46" s="261"/>
      <c r="C46" s="1077"/>
      <c r="D46" s="261"/>
      <c r="E46" s="262"/>
    </row>
    <row r="47" spans="1:6" ht="15.75" customHeight="1">
      <c r="A47" s="259"/>
      <c r="B47" s="261"/>
      <c r="C47" s="1077"/>
      <c r="D47" s="261"/>
      <c r="E47" s="262"/>
    </row>
    <row r="48" spans="1:6" ht="15.75" customHeight="1">
      <c r="A48" s="259"/>
      <c r="B48" s="261"/>
      <c r="C48" s="1077"/>
      <c r="D48" s="261"/>
      <c r="E48" s="262"/>
    </row>
    <row r="49" spans="1:6" ht="15.75" customHeight="1">
      <c r="A49" s="259"/>
      <c r="B49" s="261"/>
      <c r="C49" s="1077"/>
      <c r="D49" s="261"/>
      <c r="E49" s="262"/>
    </row>
    <row r="50" spans="1:6" ht="15.75" customHeight="1">
      <c r="A50" s="259"/>
      <c r="B50" s="261"/>
      <c r="C50" s="1077"/>
      <c r="D50" s="261"/>
      <c r="E50" s="262"/>
    </row>
    <row r="51" spans="1:6" ht="15.75" customHeight="1">
      <c r="A51" s="259"/>
      <c r="B51" s="261"/>
      <c r="C51" s="1077"/>
      <c r="D51" s="261"/>
      <c r="E51" s="262"/>
    </row>
    <row r="52" spans="1:6" ht="15.75" customHeight="1">
      <c r="B52" s="987" t="s">
        <v>308</v>
      </c>
      <c r="C52" s="987"/>
      <c r="D52" s="987"/>
      <c r="E52" s="987"/>
      <c r="F52" s="987"/>
    </row>
    <row r="53" spans="1:6" ht="14.1" customHeight="1">
      <c r="A53" s="4" t="s">
        <v>185</v>
      </c>
      <c r="B53" s="940" t="s">
        <v>186</v>
      </c>
      <c r="C53" s="940" t="s">
        <v>187</v>
      </c>
      <c r="D53" s="940" t="s">
        <v>188</v>
      </c>
      <c r="E53" s="49" t="s">
        <v>189</v>
      </c>
      <c r="F53" s="50" t="s">
        <v>190</v>
      </c>
    </row>
    <row r="54" spans="1:6" ht="12.95">
      <c r="A54" s="5" t="s">
        <v>35</v>
      </c>
      <c r="B54" s="980"/>
      <c r="C54" s="941"/>
      <c r="D54" s="941"/>
      <c r="E54" s="51" t="s">
        <v>191</v>
      </c>
      <c r="F54" s="52" t="s">
        <v>191</v>
      </c>
    </row>
    <row r="55" spans="1:6">
      <c r="A55" s="269"/>
      <c r="B55" s="270" t="s">
        <v>309</v>
      </c>
      <c r="C55" s="271"/>
      <c r="D55" s="272"/>
      <c r="E55" s="272"/>
      <c r="F55" s="273"/>
    </row>
    <row r="56" spans="1:6">
      <c r="A56" s="274"/>
      <c r="B56" s="275" t="s">
        <v>310</v>
      </c>
      <c r="C56" s="276"/>
      <c r="D56" s="277"/>
      <c r="E56" s="277"/>
      <c r="F56" s="278"/>
    </row>
    <row r="57" spans="1:6">
      <c r="A57" s="279"/>
      <c r="B57" s="280" t="s">
        <v>311</v>
      </c>
      <c r="C57" s="281"/>
      <c r="D57" s="282"/>
      <c r="E57" s="282"/>
      <c r="F57" s="283"/>
    </row>
    <row r="58" spans="1:6" ht="20.100000000000001" customHeight="1">
      <c r="A58" s="977">
        <v>5.01</v>
      </c>
      <c r="B58" s="284" t="s">
        <v>312</v>
      </c>
      <c r="C58" s="285"/>
      <c r="D58" s="286"/>
      <c r="E58" s="286"/>
      <c r="F58" s="287"/>
    </row>
    <row r="59" spans="1:6" ht="20.100000000000001" customHeight="1">
      <c r="A59" s="978"/>
      <c r="B59" s="288" t="s">
        <v>313</v>
      </c>
      <c r="C59" s="289" t="s">
        <v>29</v>
      </c>
      <c r="D59" s="289">
        <v>2100</v>
      </c>
      <c r="E59" s="70"/>
      <c r="F59" s="290">
        <f>D59*E59</f>
        <v>0</v>
      </c>
    </row>
    <row r="60" spans="1:6" ht="20.25" customHeight="1">
      <c r="A60" s="979"/>
      <c r="B60" s="291" t="s">
        <v>314</v>
      </c>
      <c r="C60" s="292" t="s">
        <v>29</v>
      </c>
      <c r="D60" s="292">
        <v>6040</v>
      </c>
      <c r="E60" s="71"/>
      <c r="F60" s="145">
        <f>D60*E60</f>
        <v>0</v>
      </c>
    </row>
    <row r="61" spans="1:6" ht="150.6">
      <c r="A61" s="977">
        <v>5.0199999999999996</v>
      </c>
      <c r="B61" s="293" t="s">
        <v>315</v>
      </c>
      <c r="C61" s="294"/>
      <c r="D61" s="294"/>
      <c r="E61" s="295"/>
      <c r="F61" s="296"/>
    </row>
    <row r="62" spans="1:6">
      <c r="A62" s="979"/>
      <c r="B62" s="297" t="s">
        <v>316</v>
      </c>
      <c r="C62" s="292" t="s">
        <v>29</v>
      </c>
      <c r="D62" s="292">
        <v>490</v>
      </c>
      <c r="E62" s="71"/>
      <c r="F62" s="145">
        <f>D62*E62</f>
        <v>0</v>
      </c>
    </row>
    <row r="63" spans="1:6" ht="205.5" customHeight="1">
      <c r="A63" s="298">
        <v>5.03</v>
      </c>
      <c r="B63" s="299" t="s">
        <v>317</v>
      </c>
      <c r="C63" s="300" t="s">
        <v>29</v>
      </c>
      <c r="D63" s="300">
        <v>400</v>
      </c>
      <c r="E63" s="72"/>
      <c r="F63" s="301">
        <f>D63*E63</f>
        <v>0</v>
      </c>
    </row>
    <row r="64" spans="1:6">
      <c r="A64" s="302"/>
      <c r="B64" s="303"/>
      <c r="C64" s="304"/>
      <c r="D64" s="305"/>
      <c r="E64" s="305"/>
      <c r="F64" s="305"/>
    </row>
    <row r="65" spans="1:6">
      <c r="A65" s="269"/>
      <c r="B65" s="8" t="s">
        <v>197</v>
      </c>
      <c r="C65" s="8"/>
      <c r="D65" s="8"/>
      <c r="E65" s="8"/>
      <c r="F65" s="306">
        <f>SUM(F51:F64)</f>
        <v>0</v>
      </c>
    </row>
    <row r="66" spans="1:6">
      <c r="A66" s="307"/>
      <c r="B66" s="8" t="s">
        <v>198</v>
      </c>
      <c r="C66" s="8"/>
      <c r="D66" s="8"/>
      <c r="E66" s="8"/>
      <c r="F66" s="306">
        <f>F65</f>
        <v>0</v>
      </c>
    </row>
    <row r="67" spans="1:6" ht="15.75" customHeight="1">
      <c r="A67" s="970" t="s">
        <v>248</v>
      </c>
      <c r="B67" s="970"/>
      <c r="C67" s="970"/>
      <c r="D67" s="970"/>
      <c r="E67" s="970"/>
      <c r="F67" s="970"/>
    </row>
    <row r="68" spans="1:6" ht="29.25" customHeight="1">
      <c r="A68" s="949" t="s">
        <v>318</v>
      </c>
      <c r="B68" s="971"/>
      <c r="C68" s="971"/>
      <c r="D68" s="971"/>
      <c r="E68" s="971"/>
      <c r="F68" s="971"/>
    </row>
    <row r="69" spans="1:6" ht="30" customHeight="1">
      <c r="A69" s="949" t="s">
        <v>319</v>
      </c>
      <c r="B69" s="971"/>
      <c r="C69" s="971"/>
      <c r="D69" s="971"/>
      <c r="E69" s="971"/>
      <c r="F69" s="971"/>
    </row>
    <row r="70" spans="1:6" ht="15.75" customHeight="1">
      <c r="A70" s="923" t="s">
        <v>320</v>
      </c>
      <c r="B70" s="923"/>
      <c r="C70" s="923"/>
      <c r="D70" s="923"/>
      <c r="E70" s="923"/>
      <c r="F70" s="923"/>
    </row>
    <row r="71" spans="1:6" ht="18" customHeight="1">
      <c r="A71" s="923" t="s">
        <v>321</v>
      </c>
      <c r="B71" s="923"/>
      <c r="C71" s="923"/>
      <c r="D71" s="923"/>
      <c r="E71" s="923"/>
      <c r="F71" s="923"/>
    </row>
    <row r="72" spans="1:6" ht="39.75" customHeight="1">
      <c r="A72" s="923" t="s">
        <v>322</v>
      </c>
      <c r="B72" s="923"/>
      <c r="C72" s="923"/>
      <c r="D72" s="923"/>
      <c r="E72" s="923"/>
      <c r="F72" s="923"/>
    </row>
    <row r="73" spans="1:6" ht="27.75" customHeight="1">
      <c r="A73" s="923" t="s">
        <v>323</v>
      </c>
      <c r="B73" s="923"/>
      <c r="C73" s="923"/>
      <c r="D73" s="923"/>
      <c r="E73" s="923"/>
      <c r="F73" s="923"/>
    </row>
    <row r="74" spans="1:6" ht="19.5" customHeight="1">
      <c r="A74" s="923" t="s">
        <v>324</v>
      </c>
      <c r="B74" s="923"/>
      <c r="C74" s="923"/>
      <c r="D74" s="923"/>
      <c r="E74" s="923"/>
      <c r="F74" s="923"/>
    </row>
    <row r="75" spans="1:6" ht="19.5" customHeight="1">
      <c r="A75" s="923" t="s">
        <v>325</v>
      </c>
      <c r="B75" s="923"/>
      <c r="C75" s="923"/>
      <c r="D75" s="923"/>
      <c r="E75" s="923"/>
      <c r="F75" s="923"/>
    </row>
    <row r="76" spans="1:6" ht="90.75" customHeight="1">
      <c r="A76" s="923"/>
      <c r="B76" s="923"/>
      <c r="C76" s="923"/>
      <c r="D76" s="923"/>
      <c r="E76" s="923"/>
      <c r="F76" s="923"/>
    </row>
    <row r="77" spans="1:6" ht="135" customHeight="1">
      <c r="A77" s="1064"/>
      <c r="B77" s="1064"/>
      <c r="C77" s="1064"/>
      <c r="D77" s="1064"/>
      <c r="E77" s="1064"/>
      <c r="F77" s="1064"/>
    </row>
    <row r="78" spans="1:6">
      <c r="A78" s="308"/>
      <c r="B78" s="131" t="s">
        <v>326</v>
      </c>
      <c r="C78" s="3"/>
      <c r="F78" s="309"/>
    </row>
    <row r="79" spans="1:6" ht="14.1" customHeight="1">
      <c r="A79" s="4" t="s">
        <v>185</v>
      </c>
      <c r="B79" s="940" t="s">
        <v>186</v>
      </c>
      <c r="C79" s="940" t="s">
        <v>187</v>
      </c>
      <c r="D79" s="940" t="s">
        <v>188</v>
      </c>
      <c r="E79" s="49" t="s">
        <v>189</v>
      </c>
      <c r="F79" s="50" t="s">
        <v>190</v>
      </c>
    </row>
    <row r="80" spans="1:6" ht="12.95">
      <c r="A80" s="5" t="s">
        <v>35</v>
      </c>
      <c r="B80" s="980"/>
      <c r="C80" s="941"/>
      <c r="D80" s="941"/>
      <c r="E80" s="51" t="s">
        <v>191</v>
      </c>
      <c r="F80" s="52" t="s">
        <v>191</v>
      </c>
    </row>
    <row r="81" spans="1:10">
      <c r="A81" s="269"/>
      <c r="B81" s="275" t="s">
        <v>309</v>
      </c>
      <c r="C81" s="310"/>
      <c r="D81" s="311"/>
      <c r="E81" s="311"/>
      <c r="F81" s="278"/>
      <c r="G81" s="1064"/>
      <c r="H81" s="1064"/>
      <c r="I81" s="1064"/>
      <c r="J81" s="1064"/>
    </row>
    <row r="82" spans="1:10">
      <c r="A82" s="274"/>
      <c r="B82" s="275" t="s">
        <v>310</v>
      </c>
      <c r="C82" s="312"/>
      <c r="D82" s="313"/>
      <c r="E82" s="313"/>
      <c r="F82" s="278"/>
      <c r="G82" s="1064"/>
      <c r="H82" s="1064"/>
      <c r="I82" s="1064"/>
      <c r="J82" s="1064"/>
    </row>
    <row r="83" spans="1:10">
      <c r="A83" s="274"/>
      <c r="B83" s="275" t="s">
        <v>327</v>
      </c>
      <c r="C83" s="312"/>
      <c r="D83" s="313"/>
      <c r="E83" s="313"/>
      <c r="F83" s="278"/>
      <c r="G83" s="1064"/>
      <c r="H83" s="1064"/>
      <c r="I83" s="1064"/>
      <c r="J83" s="1064"/>
    </row>
    <row r="84" spans="1:10">
      <c r="A84" s="279"/>
      <c r="B84" s="280" t="s">
        <v>328</v>
      </c>
      <c r="C84" s="314"/>
      <c r="D84" s="315"/>
      <c r="E84" s="315"/>
      <c r="F84" s="283"/>
      <c r="G84" s="1064"/>
      <c r="H84" s="1064"/>
      <c r="I84" s="1064"/>
      <c r="J84" s="1064"/>
    </row>
    <row r="85" spans="1:10" ht="126">
      <c r="A85" s="316">
        <v>6.01</v>
      </c>
      <c r="B85" s="317" t="s">
        <v>329</v>
      </c>
      <c r="C85" s="224" t="s">
        <v>29</v>
      </c>
      <c r="D85" s="318">
        <v>2200</v>
      </c>
      <c r="E85" s="73"/>
      <c r="F85" s="319">
        <f>D85*E85</f>
        <v>0</v>
      </c>
      <c r="G85" s="1064"/>
      <c r="H85" s="1064"/>
      <c r="I85" s="1064"/>
      <c r="J85" s="1064"/>
    </row>
    <row r="86" spans="1:10" ht="101.1">
      <c r="A86" s="316">
        <v>6.02</v>
      </c>
      <c r="B86" s="320" t="s">
        <v>330</v>
      </c>
      <c r="C86" s="224" t="s">
        <v>29</v>
      </c>
      <c r="D86" s="318">
        <v>1000</v>
      </c>
      <c r="E86" s="73"/>
      <c r="F86" s="319">
        <f>D86*E86</f>
        <v>0</v>
      </c>
      <c r="G86" s="1064"/>
      <c r="H86" s="1064"/>
      <c r="I86" s="1079"/>
      <c r="J86" s="1080"/>
    </row>
    <row r="87" spans="1:10" ht="88.5">
      <c r="A87" s="316">
        <v>6.03</v>
      </c>
      <c r="B87" s="320" t="s">
        <v>331</v>
      </c>
      <c r="C87" s="224" t="s">
        <v>29</v>
      </c>
      <c r="D87" s="318">
        <v>290</v>
      </c>
      <c r="E87" s="73"/>
      <c r="F87" s="319">
        <f>D87*E87</f>
        <v>0</v>
      </c>
      <c r="G87" s="1064"/>
      <c r="H87" s="1064"/>
      <c r="I87" s="1079"/>
      <c r="J87" s="1080"/>
    </row>
    <row r="88" spans="1:10" ht="126.6">
      <c r="A88" s="956">
        <v>6.04</v>
      </c>
      <c r="B88" s="322" t="s">
        <v>332</v>
      </c>
      <c r="C88" s="1064"/>
      <c r="D88" s="323"/>
      <c r="E88" s="324"/>
      <c r="F88" s="277"/>
      <c r="G88" s="1064"/>
      <c r="H88" s="1064"/>
      <c r="I88" s="1064"/>
      <c r="J88" s="1064"/>
    </row>
    <row r="89" spans="1:10" ht="16.5" customHeight="1">
      <c r="A89" s="958"/>
      <c r="B89" s="326" t="s">
        <v>333</v>
      </c>
      <c r="C89" s="289" t="s">
        <v>29</v>
      </c>
      <c r="D89" s="289">
        <v>110</v>
      </c>
      <c r="E89" s="70"/>
      <c r="F89" s="290">
        <f>D89*E89</f>
        <v>0</v>
      </c>
      <c r="G89" s="1064"/>
      <c r="H89" s="1064"/>
      <c r="I89" s="1064"/>
      <c r="J89" s="1064"/>
    </row>
    <row r="90" spans="1:10" ht="16.5" customHeight="1">
      <c r="A90" s="958"/>
      <c r="B90" s="326" t="s">
        <v>334</v>
      </c>
      <c r="C90" s="289" t="s">
        <v>29</v>
      </c>
      <c r="D90" s="289">
        <v>25</v>
      </c>
      <c r="E90" s="70"/>
      <c r="F90" s="290">
        <f>D90*E90</f>
        <v>0</v>
      </c>
      <c r="G90" s="1064"/>
      <c r="H90" s="1064"/>
      <c r="I90" s="1064"/>
      <c r="J90" s="1064"/>
    </row>
    <row r="91" spans="1:10" ht="16.5" customHeight="1">
      <c r="A91" s="957"/>
      <c r="B91" s="327" t="s">
        <v>335</v>
      </c>
      <c r="C91" s="292" t="s">
        <v>29</v>
      </c>
      <c r="D91" s="292">
        <v>10</v>
      </c>
      <c r="E91" s="71"/>
      <c r="F91" s="145">
        <f>D91*E91</f>
        <v>0</v>
      </c>
      <c r="G91" s="1064"/>
      <c r="H91" s="1064"/>
      <c r="I91" s="1064"/>
      <c r="J91" s="1064"/>
    </row>
    <row r="92" spans="1:10" ht="20.100000000000001" customHeight="1">
      <c r="A92" s="269"/>
      <c r="B92" s="328" t="s">
        <v>197</v>
      </c>
      <c r="C92" s="8"/>
      <c r="D92" s="8"/>
      <c r="E92" s="8"/>
      <c r="F92" s="306">
        <f>SUM(F85:F91)</f>
        <v>0</v>
      </c>
      <c r="G92" s="1064"/>
      <c r="H92" s="1064"/>
      <c r="I92" s="1064"/>
      <c r="J92" s="1064"/>
    </row>
    <row r="93" spans="1:10" ht="20.100000000000001" customHeight="1">
      <c r="A93" s="307"/>
      <c r="B93" s="329" t="s">
        <v>238</v>
      </c>
      <c r="C93" s="8"/>
      <c r="D93" s="8"/>
      <c r="E93" s="8"/>
      <c r="F93" s="306">
        <f>F92</f>
        <v>0</v>
      </c>
      <c r="G93" s="1064"/>
      <c r="H93" s="1064"/>
      <c r="I93" s="1064"/>
      <c r="J93" s="1064"/>
    </row>
    <row r="94" spans="1:10">
      <c r="B94" s="131" t="s">
        <v>336</v>
      </c>
      <c r="C94" s="1079"/>
      <c r="D94" s="330"/>
      <c r="E94" s="129"/>
      <c r="F94" s="331"/>
      <c r="G94" s="1064"/>
      <c r="H94" s="1064"/>
      <c r="I94" s="1064"/>
      <c r="J94" s="1064"/>
    </row>
    <row r="95" spans="1:10" ht="14.1" customHeight="1">
      <c r="A95" s="4" t="s">
        <v>185</v>
      </c>
      <c r="B95" s="940" t="s">
        <v>186</v>
      </c>
      <c r="C95" s="940" t="s">
        <v>187</v>
      </c>
      <c r="D95" s="940" t="s">
        <v>188</v>
      </c>
      <c r="E95" s="49" t="s">
        <v>189</v>
      </c>
      <c r="F95" s="50" t="s">
        <v>190</v>
      </c>
      <c r="G95" s="1064"/>
      <c r="H95" s="1064"/>
      <c r="I95" s="1064"/>
      <c r="J95" s="1064"/>
    </row>
    <row r="96" spans="1:10" ht="12.95">
      <c r="A96" s="5" t="s">
        <v>35</v>
      </c>
      <c r="B96" s="980"/>
      <c r="C96" s="941"/>
      <c r="D96" s="941"/>
      <c r="E96" s="51" t="s">
        <v>191</v>
      </c>
      <c r="F96" s="52" t="s">
        <v>191</v>
      </c>
      <c r="G96" s="1064"/>
      <c r="H96" s="1064"/>
      <c r="I96" s="1064"/>
      <c r="J96" s="1064"/>
    </row>
    <row r="97" spans="1:6">
      <c r="A97" s="269"/>
      <c r="B97" s="275" t="s">
        <v>309</v>
      </c>
      <c r="C97" s="310"/>
      <c r="D97" s="272"/>
      <c r="E97" s="311"/>
      <c r="F97" s="277"/>
    </row>
    <row r="98" spans="1:6">
      <c r="A98" s="274"/>
      <c r="B98" s="275" t="s">
        <v>310</v>
      </c>
      <c r="C98" s="312"/>
      <c r="D98" s="277"/>
      <c r="E98" s="313"/>
      <c r="F98" s="277"/>
    </row>
    <row r="99" spans="1:6">
      <c r="A99" s="274"/>
      <c r="B99" s="275" t="s">
        <v>327</v>
      </c>
      <c r="C99" s="312"/>
      <c r="D99" s="277"/>
      <c r="E99" s="313"/>
      <c r="F99" s="277"/>
    </row>
    <row r="100" spans="1:6">
      <c r="A100" s="279"/>
      <c r="B100" s="275" t="s">
        <v>328</v>
      </c>
      <c r="C100" s="314"/>
      <c r="D100" s="282"/>
      <c r="E100" s="315"/>
      <c r="F100" s="277"/>
    </row>
    <row r="101" spans="1:6">
      <c r="A101" s="332"/>
      <c r="B101" s="333" t="s">
        <v>240</v>
      </c>
      <c r="C101" s="1081"/>
      <c r="D101" s="334"/>
      <c r="E101" s="335"/>
      <c r="F101" s="336">
        <f>F93</f>
        <v>0</v>
      </c>
    </row>
    <row r="102" spans="1:6" ht="68.25" customHeight="1">
      <c r="A102" s="298">
        <v>6.05</v>
      </c>
      <c r="B102" s="337" t="s">
        <v>337</v>
      </c>
      <c r="C102" s="300" t="s">
        <v>29</v>
      </c>
      <c r="D102" s="300">
        <v>220</v>
      </c>
      <c r="E102" s="71"/>
      <c r="F102" s="145">
        <f>D102*E102</f>
        <v>0</v>
      </c>
    </row>
    <row r="103" spans="1:6">
      <c r="A103" s="956">
        <v>6.06</v>
      </c>
      <c r="B103" s="338" t="s">
        <v>338</v>
      </c>
      <c r="C103" s="339"/>
      <c r="D103" s="339"/>
      <c r="E103" s="340"/>
      <c r="F103" s="141"/>
    </row>
    <row r="104" spans="1:6" ht="171" customHeight="1">
      <c r="A104" s="958"/>
      <c r="B104" s="322" t="s">
        <v>339</v>
      </c>
      <c r="C104" s="339"/>
      <c r="D104" s="339"/>
      <c r="E104" s="340"/>
      <c r="F104" s="141"/>
    </row>
    <row r="105" spans="1:6" ht="41.25" customHeight="1">
      <c r="A105" s="958"/>
      <c r="B105" s="341" t="s">
        <v>340</v>
      </c>
      <c r="C105" s="294"/>
      <c r="D105" s="294"/>
      <c r="E105" s="295"/>
      <c r="F105" s="296"/>
    </row>
    <row r="106" spans="1:6" ht="16.5" customHeight="1">
      <c r="A106" s="958"/>
      <c r="B106" s="342" t="s">
        <v>341</v>
      </c>
      <c r="C106" s="289" t="s">
        <v>27</v>
      </c>
      <c r="D106" s="289">
        <v>362</v>
      </c>
      <c r="E106" s="70"/>
      <c r="F106" s="290">
        <f>D106*E106</f>
        <v>0</v>
      </c>
    </row>
    <row r="107" spans="1:6" ht="16.5" customHeight="1">
      <c r="A107" s="957"/>
      <c r="B107" s="142" t="s">
        <v>342</v>
      </c>
      <c r="C107" s="292" t="s">
        <v>27</v>
      </c>
      <c r="D107" s="292">
        <v>115</v>
      </c>
      <c r="E107" s="71"/>
      <c r="F107" s="145">
        <f>D107*E107</f>
        <v>0</v>
      </c>
    </row>
    <row r="108" spans="1:6" ht="51">
      <c r="A108" s="956">
        <v>6.07</v>
      </c>
      <c r="B108" s="343" t="s">
        <v>343</v>
      </c>
      <c r="C108" s="294" t="s">
        <v>29</v>
      </c>
      <c r="D108" s="294">
        <v>65</v>
      </c>
      <c r="E108" s="87"/>
      <c r="F108" s="296">
        <f>D108*E108</f>
        <v>0</v>
      </c>
    </row>
    <row r="109" spans="1:6" ht="39">
      <c r="A109" s="957"/>
      <c r="B109" s="327" t="s">
        <v>344</v>
      </c>
      <c r="C109" s="292" t="s">
        <v>29</v>
      </c>
      <c r="D109" s="344">
        <v>115</v>
      </c>
      <c r="E109" s="74"/>
      <c r="F109" s="345">
        <f>D109*E109</f>
        <v>0</v>
      </c>
    </row>
    <row r="110" spans="1:6" ht="16.5" customHeight="1">
      <c r="A110" s="269"/>
      <c r="B110" s="328" t="s">
        <v>197</v>
      </c>
      <c r="C110" s="8"/>
      <c r="D110" s="8"/>
      <c r="E110" s="8"/>
      <c r="F110" s="306">
        <f>SUM(F102:F109)</f>
        <v>0</v>
      </c>
    </row>
    <row r="111" spans="1:6">
      <c r="A111" s="307"/>
      <c r="B111" s="8" t="s">
        <v>198</v>
      </c>
      <c r="C111" s="8"/>
      <c r="D111" s="8"/>
      <c r="E111" s="8"/>
      <c r="F111" s="306">
        <f>F110+F101</f>
        <v>0</v>
      </c>
    </row>
    <row r="112" spans="1:6" ht="19.5" customHeight="1">
      <c r="A112" s="959" t="s">
        <v>248</v>
      </c>
      <c r="B112" s="960"/>
      <c r="C112" s="960"/>
      <c r="D112" s="960"/>
      <c r="E112" s="960"/>
      <c r="F112" s="960"/>
    </row>
    <row r="113" spans="1:6" ht="21.75" customHeight="1">
      <c r="A113" s="961" t="s">
        <v>345</v>
      </c>
      <c r="B113" s="962"/>
      <c r="C113" s="962"/>
      <c r="D113" s="962"/>
      <c r="E113" s="962"/>
      <c r="F113" s="962"/>
    </row>
    <row r="114" spans="1:6" ht="26.25" customHeight="1">
      <c r="A114" s="963" t="s">
        <v>346</v>
      </c>
      <c r="B114" s="963"/>
      <c r="C114" s="963"/>
      <c r="D114" s="963"/>
      <c r="E114" s="963"/>
      <c r="F114" s="963"/>
    </row>
    <row r="115" spans="1:6" ht="25.5" customHeight="1">
      <c r="A115" s="346"/>
      <c r="B115" s="964" t="s">
        <v>347</v>
      </c>
      <c r="C115" s="963"/>
      <c r="D115" s="963"/>
      <c r="E115" s="963"/>
      <c r="F115" s="963"/>
    </row>
    <row r="116" spans="1:6" ht="18.75" customHeight="1">
      <c r="A116" s="346"/>
      <c r="B116" s="965" t="s">
        <v>348</v>
      </c>
      <c r="C116" s="966"/>
      <c r="D116" s="966"/>
      <c r="E116" s="966"/>
      <c r="F116" s="966"/>
    </row>
    <row r="117" spans="1:6" ht="16.5" customHeight="1">
      <c r="A117" s="346"/>
      <c r="B117" s="966" t="s">
        <v>349</v>
      </c>
      <c r="C117" s="966"/>
      <c r="D117" s="966"/>
      <c r="E117" s="966"/>
      <c r="F117" s="966"/>
    </row>
    <row r="118" spans="1:6" ht="24" customHeight="1">
      <c r="A118" s="346"/>
      <c r="B118" s="950" t="s">
        <v>350</v>
      </c>
      <c r="C118" s="950"/>
      <c r="D118" s="950"/>
      <c r="E118" s="950"/>
      <c r="F118" s="950"/>
    </row>
    <row r="119" spans="1:6" ht="12.75" customHeight="1">
      <c r="A119" s="962" t="s">
        <v>351</v>
      </c>
      <c r="B119" s="962"/>
      <c r="C119" s="962"/>
      <c r="D119" s="962"/>
      <c r="E119" s="962"/>
      <c r="F119" s="962"/>
    </row>
    <row r="120" spans="1:6" ht="18.75" customHeight="1">
      <c r="A120" s="346"/>
      <c r="B120" s="962" t="s">
        <v>352</v>
      </c>
      <c r="C120" s="962"/>
      <c r="D120" s="962"/>
      <c r="E120" s="962"/>
      <c r="F120" s="962"/>
    </row>
    <row r="121" spans="1:6" ht="15.75" customHeight="1">
      <c r="A121" s="346"/>
      <c r="B121" s="962" t="s">
        <v>353</v>
      </c>
      <c r="C121" s="962"/>
      <c r="D121" s="962"/>
      <c r="E121" s="962"/>
      <c r="F121" s="962"/>
    </row>
    <row r="122" spans="1:6" ht="15.75" customHeight="1">
      <c r="A122" s="346"/>
      <c r="B122" s="962" t="s">
        <v>354</v>
      </c>
      <c r="C122" s="962"/>
      <c r="D122" s="962"/>
      <c r="E122" s="962"/>
      <c r="F122" s="962"/>
    </row>
    <row r="123" spans="1:6" ht="15.75" customHeight="1">
      <c r="A123" s="346"/>
      <c r="B123" s="962" t="s">
        <v>355</v>
      </c>
      <c r="C123" s="962"/>
      <c r="D123" s="962"/>
      <c r="E123" s="962"/>
      <c r="F123" s="962"/>
    </row>
    <row r="124" spans="1:6" ht="15.75" customHeight="1">
      <c r="A124" s="346"/>
      <c r="B124" s="962" t="s">
        <v>356</v>
      </c>
      <c r="C124" s="962"/>
      <c r="D124" s="962"/>
      <c r="E124" s="962"/>
      <c r="F124" s="962"/>
    </row>
    <row r="125" spans="1:6" ht="15.75" customHeight="1">
      <c r="A125" s="346"/>
      <c r="B125" s="962" t="s">
        <v>357</v>
      </c>
      <c r="C125" s="962"/>
      <c r="D125" s="962"/>
      <c r="E125" s="962"/>
      <c r="F125" s="962"/>
    </row>
    <row r="126" spans="1:6" ht="15.75" customHeight="1">
      <c r="A126" s="346"/>
      <c r="B126" s="962" t="s">
        <v>358</v>
      </c>
      <c r="C126" s="962"/>
      <c r="D126" s="962"/>
      <c r="E126" s="962"/>
      <c r="F126" s="962"/>
    </row>
    <row r="127" spans="1:6" ht="15.75" customHeight="1">
      <c r="A127" s="347"/>
      <c r="B127" s="962" t="s">
        <v>359</v>
      </c>
      <c r="C127" s="962"/>
      <c r="D127" s="962"/>
      <c r="E127" s="962"/>
      <c r="F127" s="962"/>
    </row>
    <row r="128" spans="1:6" ht="15.75" customHeight="1">
      <c r="A128" s="347"/>
      <c r="B128" s="962" t="s">
        <v>360</v>
      </c>
      <c r="C128" s="962"/>
      <c r="D128" s="962"/>
      <c r="E128" s="962"/>
      <c r="F128" s="962"/>
    </row>
    <row r="129" spans="1:6" ht="15.75" customHeight="1">
      <c r="A129" s="347"/>
      <c r="B129" s="962" t="s">
        <v>361</v>
      </c>
      <c r="C129" s="962"/>
      <c r="D129" s="962"/>
      <c r="E129" s="962"/>
      <c r="F129" s="962"/>
    </row>
    <row r="130" spans="1:6" ht="15.75" customHeight="1">
      <c r="A130" s="347"/>
      <c r="B130" s="962" t="s">
        <v>362</v>
      </c>
      <c r="C130" s="962"/>
      <c r="D130" s="962"/>
      <c r="E130" s="962"/>
      <c r="F130" s="962"/>
    </row>
    <row r="131" spans="1:6" ht="15.75" customHeight="1">
      <c r="A131" s="347"/>
      <c r="B131" s="962" t="s">
        <v>363</v>
      </c>
      <c r="C131" s="962"/>
      <c r="D131" s="962"/>
      <c r="E131" s="962"/>
      <c r="F131" s="962"/>
    </row>
    <row r="132" spans="1:6" ht="15.75" customHeight="1">
      <c r="A132" s="347"/>
      <c r="B132" s="962" t="s">
        <v>364</v>
      </c>
      <c r="C132" s="962"/>
      <c r="D132" s="962"/>
      <c r="E132" s="962"/>
      <c r="F132" s="962"/>
    </row>
    <row r="133" spans="1:6" ht="15.75" customHeight="1">
      <c r="A133" s="347"/>
      <c r="B133" s="962" t="s">
        <v>365</v>
      </c>
      <c r="C133" s="962"/>
      <c r="D133" s="962"/>
      <c r="E133" s="962"/>
      <c r="F133" s="962"/>
    </row>
    <row r="134" spans="1:6">
      <c r="A134" s="348"/>
      <c r="B134" s="349"/>
      <c r="C134" s="1082"/>
      <c r="E134" s="129"/>
    </row>
    <row r="135" spans="1:6">
      <c r="B135" s="1083" t="s">
        <v>366</v>
      </c>
      <c r="C135" s="1083"/>
      <c r="D135" s="1083"/>
      <c r="E135" s="1083"/>
      <c r="F135" s="309"/>
    </row>
    <row r="136" spans="1:6" ht="14.1" customHeight="1">
      <c r="A136" s="4" t="s">
        <v>185</v>
      </c>
      <c r="B136" s="940" t="s">
        <v>186</v>
      </c>
      <c r="C136" s="940" t="s">
        <v>187</v>
      </c>
      <c r="D136" s="940" t="s">
        <v>188</v>
      </c>
      <c r="E136" s="49" t="s">
        <v>189</v>
      </c>
      <c r="F136" s="50" t="s">
        <v>190</v>
      </c>
    </row>
    <row r="137" spans="1:6" ht="12.95">
      <c r="A137" s="5" t="s">
        <v>35</v>
      </c>
      <c r="B137" s="980"/>
      <c r="C137" s="941"/>
      <c r="D137" s="941"/>
      <c r="E137" s="51" t="s">
        <v>191</v>
      </c>
      <c r="F137" s="52" t="s">
        <v>191</v>
      </c>
    </row>
    <row r="138" spans="1:6">
      <c r="A138" s="269"/>
      <c r="B138" s="275" t="s">
        <v>309</v>
      </c>
      <c r="C138" s="271"/>
      <c r="D138" s="272"/>
      <c r="E138" s="272"/>
      <c r="F138" s="278"/>
    </row>
    <row r="139" spans="1:6" s="350" customFormat="1" ht="14.25" customHeight="1">
      <c r="A139" s="274"/>
      <c r="B139" s="275" t="s">
        <v>310</v>
      </c>
      <c r="C139" s="312"/>
      <c r="D139" s="313"/>
      <c r="E139" s="313"/>
      <c r="F139" s="278"/>
    </row>
    <row r="140" spans="1:6">
      <c r="A140" s="279"/>
      <c r="B140" s="280" t="s">
        <v>367</v>
      </c>
      <c r="C140" s="314"/>
      <c r="D140" s="315"/>
      <c r="E140" s="315"/>
      <c r="F140" s="278"/>
    </row>
    <row r="141" spans="1:6" ht="334.5" customHeight="1">
      <c r="A141" s="956">
        <v>7.01</v>
      </c>
      <c r="B141" s="351" t="s">
        <v>368</v>
      </c>
      <c r="C141" s="1084"/>
      <c r="D141" s="352"/>
      <c r="E141" s="353"/>
      <c r="F141" s="354"/>
    </row>
    <row r="142" spans="1:6" ht="24.95">
      <c r="A142" s="958"/>
      <c r="B142" s="351" t="s">
        <v>369</v>
      </c>
      <c r="C142" s="134"/>
      <c r="D142" s="352"/>
      <c r="E142" s="353"/>
      <c r="F142" s="355"/>
    </row>
    <row r="143" spans="1:6" ht="63.6">
      <c r="A143" s="958"/>
      <c r="B143" s="356" t="s">
        <v>370</v>
      </c>
      <c r="C143" s="1085"/>
      <c r="D143" s="140"/>
      <c r="E143" s="357"/>
      <c r="F143" s="358"/>
    </row>
    <row r="144" spans="1:6" ht="18" customHeight="1">
      <c r="A144" s="958"/>
      <c r="B144" s="359" t="s">
        <v>371</v>
      </c>
      <c r="C144" s="140" t="s">
        <v>35</v>
      </c>
      <c r="D144" s="140">
        <v>37</v>
      </c>
      <c r="E144" s="75"/>
      <c r="F144" s="296">
        <f t="shared" ref="F144:F149" si="0">D144*E144</f>
        <v>0</v>
      </c>
    </row>
    <row r="145" spans="1:6" ht="22.5" customHeight="1">
      <c r="A145" s="958"/>
      <c r="B145" s="360" t="s">
        <v>372</v>
      </c>
      <c r="C145" s="165" t="s">
        <v>35</v>
      </c>
      <c r="D145" s="165">
        <v>4</v>
      </c>
      <c r="E145" s="75"/>
      <c r="F145" s="290">
        <f t="shared" si="0"/>
        <v>0</v>
      </c>
    </row>
    <row r="146" spans="1:6" ht="25.5">
      <c r="A146" s="958"/>
      <c r="B146" s="360" t="s">
        <v>373</v>
      </c>
      <c r="C146" s="165" t="s">
        <v>35</v>
      </c>
      <c r="D146" s="165">
        <v>3</v>
      </c>
      <c r="E146" s="75"/>
      <c r="F146" s="290">
        <f t="shared" si="0"/>
        <v>0</v>
      </c>
    </row>
    <row r="147" spans="1:6" ht="27.95" customHeight="1">
      <c r="A147" s="958"/>
      <c r="B147" s="360" t="s">
        <v>374</v>
      </c>
      <c r="C147" s="165" t="s">
        <v>35</v>
      </c>
      <c r="D147" s="165">
        <v>30</v>
      </c>
      <c r="E147" s="76"/>
      <c r="F147" s="290">
        <f t="shared" si="0"/>
        <v>0</v>
      </c>
    </row>
    <row r="148" spans="1:6" ht="27.95" customHeight="1">
      <c r="A148" s="958"/>
      <c r="B148" s="360" t="s">
        <v>375</v>
      </c>
      <c r="C148" s="165" t="s">
        <v>35</v>
      </c>
      <c r="D148" s="165">
        <v>1</v>
      </c>
      <c r="E148" s="76"/>
      <c r="F148" s="290">
        <f t="shared" si="0"/>
        <v>0</v>
      </c>
    </row>
    <row r="149" spans="1:6" ht="50.45">
      <c r="A149" s="957"/>
      <c r="B149" s="361" t="s">
        <v>376</v>
      </c>
      <c r="C149" s="362" t="s">
        <v>35</v>
      </c>
      <c r="D149" s="362">
        <v>2</v>
      </c>
      <c r="E149" s="77"/>
      <c r="F149" s="363">
        <f t="shared" si="0"/>
        <v>0</v>
      </c>
    </row>
    <row r="150" spans="1:6">
      <c r="A150" s="269"/>
      <c r="B150" s="8" t="s">
        <v>197</v>
      </c>
      <c r="C150" s="8"/>
      <c r="D150" s="8"/>
      <c r="E150" s="8"/>
      <c r="F150" s="306">
        <f>SUM(F144:F149)</f>
        <v>0</v>
      </c>
    </row>
    <row r="151" spans="1:6">
      <c r="A151" s="307"/>
      <c r="B151" s="364" t="s">
        <v>238</v>
      </c>
      <c r="C151" s="8"/>
      <c r="D151" s="8"/>
      <c r="E151" s="8"/>
      <c r="F151" s="306">
        <f>F150</f>
        <v>0</v>
      </c>
    </row>
    <row r="152" spans="1:6" ht="15.75" customHeight="1">
      <c r="B152" s="967" t="s">
        <v>366</v>
      </c>
      <c r="C152" s="967"/>
      <c r="D152" s="967"/>
      <c r="E152" s="967"/>
      <c r="F152" s="967"/>
    </row>
    <row r="153" spans="1:6" ht="14.1" customHeight="1">
      <c r="A153" s="4" t="s">
        <v>185</v>
      </c>
      <c r="B153" s="940" t="s">
        <v>186</v>
      </c>
      <c r="C153" s="940" t="s">
        <v>187</v>
      </c>
      <c r="D153" s="940" t="s">
        <v>188</v>
      </c>
      <c r="E153" s="49" t="s">
        <v>189</v>
      </c>
      <c r="F153" s="50" t="s">
        <v>190</v>
      </c>
    </row>
    <row r="154" spans="1:6" ht="12.95">
      <c r="A154" s="5" t="s">
        <v>35</v>
      </c>
      <c r="B154" s="980"/>
      <c r="C154" s="941"/>
      <c r="D154" s="941"/>
      <c r="E154" s="51" t="s">
        <v>191</v>
      </c>
      <c r="F154" s="52" t="s">
        <v>191</v>
      </c>
    </row>
    <row r="155" spans="1:6">
      <c r="A155" s="269"/>
      <c r="B155" s="275" t="s">
        <v>309</v>
      </c>
      <c r="C155" s="310"/>
      <c r="D155" s="311"/>
      <c r="E155" s="311"/>
      <c r="F155" s="278"/>
    </row>
    <row r="156" spans="1:6">
      <c r="A156" s="274"/>
      <c r="B156" s="275" t="s">
        <v>310</v>
      </c>
      <c r="C156" s="312"/>
      <c r="D156" s="313"/>
      <c r="E156" s="313"/>
      <c r="F156" s="278"/>
    </row>
    <row r="157" spans="1:6">
      <c r="A157" s="279"/>
      <c r="B157" s="275" t="s">
        <v>367</v>
      </c>
      <c r="C157" s="314"/>
      <c r="D157" s="315"/>
      <c r="E157" s="315"/>
      <c r="F157" s="278"/>
    </row>
    <row r="158" spans="1:6">
      <c r="A158" s="332"/>
      <c r="B158" s="333" t="s">
        <v>240</v>
      </c>
      <c r="C158" s="1081"/>
      <c r="D158" s="365"/>
      <c r="E158" s="335"/>
      <c r="F158" s="366">
        <f>F151</f>
        <v>0</v>
      </c>
    </row>
    <row r="159" spans="1:6" ht="213">
      <c r="A159" s="956">
        <v>7.02</v>
      </c>
      <c r="B159" s="322" t="s">
        <v>377</v>
      </c>
      <c r="C159" s="367"/>
      <c r="D159" s="368"/>
      <c r="E159" s="368"/>
      <c r="F159" s="277"/>
    </row>
    <row r="160" spans="1:6" ht="16.5" customHeight="1">
      <c r="A160" s="958"/>
      <c r="B160" s="369" t="s">
        <v>378</v>
      </c>
      <c r="C160" s="165" t="s">
        <v>27</v>
      </c>
      <c r="D160" s="165">
        <v>3.5</v>
      </c>
      <c r="E160" s="76"/>
      <c r="F160" s="290">
        <f>D160*E160</f>
        <v>0</v>
      </c>
    </row>
    <row r="161" spans="1:6" ht="16.5" customHeight="1">
      <c r="A161" s="958"/>
      <c r="B161" s="369" t="s">
        <v>379</v>
      </c>
      <c r="C161" s="352" t="s">
        <v>27</v>
      </c>
      <c r="D161" s="352">
        <v>10</v>
      </c>
      <c r="E161" s="76"/>
      <c r="F161" s="290">
        <f>D161*E161</f>
        <v>0</v>
      </c>
    </row>
    <row r="162" spans="1:6" ht="16.5" customHeight="1">
      <c r="A162" s="958"/>
      <c r="B162" s="370" t="s">
        <v>380</v>
      </c>
      <c r="C162" s="362" t="s">
        <v>27</v>
      </c>
      <c r="D162" s="165">
        <v>1.5</v>
      </c>
      <c r="E162" s="76"/>
      <c r="F162" s="141">
        <f>D162*E162</f>
        <v>0</v>
      </c>
    </row>
    <row r="163" spans="1:6" ht="27" customHeight="1">
      <c r="A163" s="957"/>
      <c r="B163" s="371" t="s">
        <v>381</v>
      </c>
      <c r="C163" s="144" t="s">
        <v>27</v>
      </c>
      <c r="D163" s="352">
        <v>6</v>
      </c>
      <c r="E163" s="78"/>
      <c r="F163" s="145">
        <f>D163*E163</f>
        <v>0</v>
      </c>
    </row>
    <row r="164" spans="1:6" ht="176.45">
      <c r="A164" s="316">
        <v>7.03</v>
      </c>
      <c r="B164" s="320" t="s">
        <v>382</v>
      </c>
      <c r="C164" s="161" t="s">
        <v>35</v>
      </c>
      <c r="D164" s="161">
        <v>19</v>
      </c>
      <c r="E164" s="79"/>
      <c r="F164" s="319">
        <f>D164*E164</f>
        <v>0</v>
      </c>
    </row>
    <row r="165" spans="1:6" ht="16.5" customHeight="1">
      <c r="A165" s="956">
        <v>7.04</v>
      </c>
      <c r="B165" s="372" t="s">
        <v>383</v>
      </c>
      <c r="C165" s="373"/>
      <c r="D165" s="373"/>
      <c r="E165" s="374"/>
      <c r="F165" s="375"/>
    </row>
    <row r="166" spans="1:6" ht="16.5" customHeight="1">
      <c r="A166" s="958"/>
      <c r="B166" s="376" t="s">
        <v>384</v>
      </c>
      <c r="C166" s="165" t="s">
        <v>35</v>
      </c>
      <c r="D166" s="165">
        <v>2</v>
      </c>
      <c r="E166" s="76"/>
      <c r="F166" s="290">
        <f>D166*E166</f>
        <v>0</v>
      </c>
    </row>
    <row r="167" spans="1:6" ht="17.25" customHeight="1">
      <c r="A167" s="958"/>
      <c r="B167" s="376" t="s">
        <v>385</v>
      </c>
      <c r="C167" s="165" t="s">
        <v>35</v>
      </c>
      <c r="D167" s="165">
        <v>3</v>
      </c>
      <c r="E167" s="76"/>
      <c r="F167" s="290">
        <f>D167*E167</f>
        <v>0</v>
      </c>
    </row>
    <row r="168" spans="1:6" ht="16.5" customHeight="1">
      <c r="A168" s="969"/>
      <c r="B168" s="376" t="s">
        <v>386</v>
      </c>
      <c r="C168" s="165" t="s">
        <v>35</v>
      </c>
      <c r="D168" s="165">
        <v>1</v>
      </c>
      <c r="E168" s="76"/>
      <c r="F168" s="290">
        <f>D168*E168</f>
        <v>0</v>
      </c>
    </row>
    <row r="169" spans="1:6">
      <c r="A169" s="269"/>
      <c r="B169" s="8" t="s">
        <v>197</v>
      </c>
      <c r="C169" s="8"/>
      <c r="D169" s="8"/>
      <c r="E169" s="8"/>
      <c r="F169" s="377">
        <f>SUM(F159:F168)</f>
        <v>0</v>
      </c>
    </row>
    <row r="170" spans="1:6">
      <c r="A170" s="307"/>
      <c r="B170" s="364" t="s">
        <v>238</v>
      </c>
      <c r="C170" s="8"/>
      <c r="D170" s="8"/>
      <c r="E170" s="8"/>
      <c r="F170" s="377">
        <f>F169+F158</f>
        <v>0</v>
      </c>
    </row>
    <row r="171" spans="1:6">
      <c r="B171" s="1083" t="s">
        <v>366</v>
      </c>
      <c r="C171" s="1083"/>
      <c r="D171" s="1083"/>
      <c r="E171" s="1083"/>
      <c r="F171" s="309"/>
    </row>
    <row r="172" spans="1:6" ht="14.1" customHeight="1">
      <c r="A172" s="4" t="s">
        <v>185</v>
      </c>
      <c r="B172" s="940" t="s">
        <v>186</v>
      </c>
      <c r="C172" s="940" t="s">
        <v>187</v>
      </c>
      <c r="D172" s="940" t="s">
        <v>188</v>
      </c>
      <c r="E172" s="49" t="s">
        <v>189</v>
      </c>
      <c r="F172" s="50" t="s">
        <v>190</v>
      </c>
    </row>
    <row r="173" spans="1:6" ht="12.95">
      <c r="A173" s="5" t="s">
        <v>35</v>
      </c>
      <c r="B173" s="980"/>
      <c r="C173" s="941"/>
      <c r="D173" s="941"/>
      <c r="E173" s="51" t="s">
        <v>191</v>
      </c>
      <c r="F173" s="52" t="s">
        <v>191</v>
      </c>
    </row>
    <row r="174" spans="1:6">
      <c r="A174" s="269"/>
      <c r="B174" s="275" t="s">
        <v>309</v>
      </c>
      <c r="C174" s="310"/>
      <c r="D174" s="311"/>
      <c r="E174" s="311"/>
      <c r="F174" s="278"/>
    </row>
    <row r="175" spans="1:6">
      <c r="A175" s="274"/>
      <c r="B175" s="275" t="s">
        <v>310</v>
      </c>
      <c r="C175" s="312"/>
      <c r="D175" s="313"/>
      <c r="E175" s="313"/>
      <c r="F175" s="278"/>
    </row>
    <row r="176" spans="1:6">
      <c r="A176" s="279"/>
      <c r="B176" s="275" t="s">
        <v>367</v>
      </c>
      <c r="C176" s="314"/>
      <c r="D176" s="315"/>
      <c r="E176" s="315"/>
      <c r="F176" s="278"/>
    </row>
    <row r="177" spans="1:6">
      <c r="A177" s="332"/>
      <c r="B177" s="333" t="s">
        <v>240</v>
      </c>
      <c r="C177" s="1081"/>
      <c r="D177" s="365"/>
      <c r="E177" s="335"/>
      <c r="F177" s="336">
        <f>F170</f>
        <v>0</v>
      </c>
    </row>
    <row r="178" spans="1:6" ht="76.5">
      <c r="A178" s="956">
        <v>7.05</v>
      </c>
      <c r="B178" s="322" t="s">
        <v>387</v>
      </c>
      <c r="C178" s="367"/>
      <c r="D178" s="368"/>
      <c r="E178" s="368"/>
      <c r="F178" s="355"/>
    </row>
    <row r="179" spans="1:6" ht="16.5" customHeight="1">
      <c r="A179" s="958"/>
      <c r="B179" s="376" t="s">
        <v>388</v>
      </c>
      <c r="C179" s="165" t="s">
        <v>27</v>
      </c>
      <c r="D179" s="165">
        <v>130</v>
      </c>
      <c r="E179" s="76"/>
      <c r="F179" s="290">
        <f t="shared" ref="F179:F185" si="1">D179*E179</f>
        <v>0</v>
      </c>
    </row>
    <row r="180" spans="1:6" ht="16.5" customHeight="1">
      <c r="A180" s="958"/>
      <c r="B180" s="376" t="s">
        <v>389</v>
      </c>
      <c r="C180" s="165" t="s">
        <v>27</v>
      </c>
      <c r="D180" s="165">
        <v>6</v>
      </c>
      <c r="E180" s="76"/>
      <c r="F180" s="290">
        <f t="shared" si="1"/>
        <v>0</v>
      </c>
    </row>
    <row r="181" spans="1:6" ht="16.5" customHeight="1">
      <c r="A181" s="958"/>
      <c r="B181" s="376" t="s">
        <v>390</v>
      </c>
      <c r="C181" s="165" t="s">
        <v>27</v>
      </c>
      <c r="D181" s="165">
        <v>6</v>
      </c>
      <c r="E181" s="76"/>
      <c r="F181" s="290">
        <f t="shared" si="1"/>
        <v>0</v>
      </c>
    </row>
    <row r="182" spans="1:6" ht="17.25" customHeight="1">
      <c r="A182" s="958"/>
      <c r="B182" s="376" t="s">
        <v>391</v>
      </c>
      <c r="C182" s="165" t="s">
        <v>27</v>
      </c>
      <c r="D182" s="165">
        <v>3</v>
      </c>
      <c r="E182" s="76"/>
      <c r="F182" s="290">
        <f>D182*E182</f>
        <v>0</v>
      </c>
    </row>
    <row r="183" spans="1:6" ht="17.25" customHeight="1">
      <c r="A183" s="958"/>
      <c r="B183" s="376" t="s">
        <v>392</v>
      </c>
      <c r="C183" s="165" t="s">
        <v>27</v>
      </c>
      <c r="D183" s="165">
        <v>2</v>
      </c>
      <c r="E183" s="76"/>
      <c r="F183" s="290">
        <f t="shared" si="1"/>
        <v>0</v>
      </c>
    </row>
    <row r="184" spans="1:6" ht="16.5" customHeight="1">
      <c r="A184" s="958"/>
      <c r="B184" s="376" t="s">
        <v>393</v>
      </c>
      <c r="C184" s="165" t="s">
        <v>27</v>
      </c>
      <c r="D184" s="165">
        <v>6</v>
      </c>
      <c r="E184" s="76"/>
      <c r="F184" s="290">
        <f>D184*E184</f>
        <v>0</v>
      </c>
    </row>
    <row r="185" spans="1:6" ht="16.5" customHeight="1">
      <c r="A185" s="969"/>
      <c r="B185" s="376" t="s">
        <v>394</v>
      </c>
      <c r="C185" s="165" t="s">
        <v>27</v>
      </c>
      <c r="D185" s="165">
        <v>1</v>
      </c>
      <c r="E185" s="76"/>
      <c r="F185" s="290">
        <f t="shared" si="1"/>
        <v>0</v>
      </c>
    </row>
    <row r="186" spans="1:6" ht="63">
      <c r="A186" s="975">
        <v>7.06</v>
      </c>
      <c r="B186" s="378" t="s">
        <v>395</v>
      </c>
      <c r="C186" s="165"/>
      <c r="D186" s="165"/>
      <c r="E186" s="379"/>
      <c r="F186" s="290"/>
    </row>
    <row r="187" spans="1:6" ht="16.5" customHeight="1">
      <c r="A187" s="958"/>
      <c r="B187" s="380" t="s">
        <v>388</v>
      </c>
      <c r="C187" s="140" t="s">
        <v>27</v>
      </c>
      <c r="D187" s="140">
        <v>420</v>
      </c>
      <c r="E187" s="75"/>
      <c r="F187" s="296">
        <f>D187*E187</f>
        <v>0</v>
      </c>
    </row>
    <row r="188" spans="1:6" ht="16.5" customHeight="1">
      <c r="A188" s="958"/>
      <c r="B188" s="376" t="s">
        <v>396</v>
      </c>
      <c r="C188" s="165" t="s">
        <v>27</v>
      </c>
      <c r="D188" s="165">
        <v>5</v>
      </c>
      <c r="E188" s="76"/>
      <c r="F188" s="290">
        <f>D188*E188</f>
        <v>0</v>
      </c>
    </row>
    <row r="189" spans="1:6" ht="17.25" customHeight="1">
      <c r="A189" s="958"/>
      <c r="B189" s="376" t="s">
        <v>397</v>
      </c>
      <c r="C189" s="165" t="s">
        <v>27</v>
      </c>
      <c r="D189" s="165">
        <v>18</v>
      </c>
      <c r="E189" s="76"/>
      <c r="F189" s="290">
        <f>D189*E189</f>
        <v>0</v>
      </c>
    </row>
    <row r="190" spans="1:6" ht="16.5" customHeight="1">
      <c r="A190" s="958"/>
      <c r="B190" s="376" t="s">
        <v>398</v>
      </c>
      <c r="C190" s="165" t="s">
        <v>27</v>
      </c>
      <c r="D190" s="165">
        <v>6</v>
      </c>
      <c r="E190" s="76"/>
      <c r="F190" s="290">
        <f>D190*E190</f>
        <v>0</v>
      </c>
    </row>
    <row r="191" spans="1:6" ht="16.5" customHeight="1">
      <c r="A191" s="969"/>
      <c r="B191" s="376" t="s">
        <v>399</v>
      </c>
      <c r="C191" s="165" t="s">
        <v>27</v>
      </c>
      <c r="D191" s="165">
        <v>6</v>
      </c>
      <c r="E191" s="76"/>
      <c r="F191" s="290">
        <f>D191*E191</f>
        <v>0</v>
      </c>
    </row>
    <row r="192" spans="1:6" ht="106.5" customHeight="1">
      <c r="A192" s="325">
        <v>7.07</v>
      </c>
      <c r="B192" s="381" t="s">
        <v>400</v>
      </c>
      <c r="C192" s="367"/>
      <c r="D192" s="368"/>
      <c r="E192" s="368"/>
      <c r="F192" s="277"/>
    </row>
    <row r="193" spans="1:6">
      <c r="A193" s="269"/>
      <c r="B193" s="8" t="s">
        <v>197</v>
      </c>
      <c r="C193" s="8"/>
      <c r="D193" s="8"/>
      <c r="E193" s="8"/>
      <c r="F193" s="377">
        <f>SUM(F179:F192)</f>
        <v>0</v>
      </c>
    </row>
    <row r="194" spans="1:6">
      <c r="A194" s="307"/>
      <c r="B194" s="364" t="s">
        <v>238</v>
      </c>
      <c r="C194" s="8"/>
      <c r="D194" s="8"/>
      <c r="E194" s="8"/>
      <c r="F194" s="377">
        <f>F193+F177</f>
        <v>0</v>
      </c>
    </row>
    <row r="195" spans="1:6" ht="15.75" customHeight="1">
      <c r="B195" s="986" t="s">
        <v>366</v>
      </c>
      <c r="C195" s="986"/>
      <c r="D195" s="986"/>
      <c r="E195" s="986"/>
      <c r="F195" s="986"/>
    </row>
    <row r="196" spans="1:6" ht="15.6" customHeight="1">
      <c r="A196" s="4" t="s">
        <v>185</v>
      </c>
      <c r="B196" s="940" t="s">
        <v>186</v>
      </c>
      <c r="C196" s="940" t="s">
        <v>187</v>
      </c>
      <c r="D196" s="940" t="s">
        <v>188</v>
      </c>
      <c r="E196" s="49" t="s">
        <v>189</v>
      </c>
      <c r="F196" s="50" t="s">
        <v>190</v>
      </c>
    </row>
    <row r="197" spans="1:6" ht="12.95">
      <c r="A197" s="5" t="s">
        <v>35</v>
      </c>
      <c r="B197" s="980"/>
      <c r="C197" s="941"/>
      <c r="D197" s="941"/>
      <c r="E197" s="51" t="s">
        <v>191</v>
      </c>
      <c r="F197" s="52" t="s">
        <v>191</v>
      </c>
    </row>
    <row r="198" spans="1:6">
      <c r="A198" s="269"/>
      <c r="B198" s="275" t="s">
        <v>309</v>
      </c>
      <c r="C198" s="310"/>
      <c r="D198" s="311"/>
      <c r="E198" s="311"/>
      <c r="F198" s="278"/>
    </row>
    <row r="199" spans="1:6">
      <c r="A199" s="274"/>
      <c r="B199" s="275" t="s">
        <v>310</v>
      </c>
      <c r="C199" s="312"/>
      <c r="D199" s="313"/>
      <c r="E199" s="313"/>
      <c r="F199" s="278"/>
    </row>
    <row r="200" spans="1:6">
      <c r="A200" s="279"/>
      <c r="B200" s="275" t="s">
        <v>367</v>
      </c>
      <c r="C200" s="314"/>
      <c r="D200" s="315"/>
      <c r="E200" s="315"/>
      <c r="F200" s="278"/>
    </row>
    <row r="201" spans="1:6">
      <c r="A201" s="332"/>
      <c r="B201" s="333" t="s">
        <v>240</v>
      </c>
      <c r="C201" s="1081"/>
      <c r="D201" s="365"/>
      <c r="E201" s="335"/>
      <c r="F201" s="336">
        <f>F194</f>
        <v>0</v>
      </c>
    </row>
    <row r="202" spans="1:6" s="385" customFormat="1" ht="26.1">
      <c r="A202" s="983" t="s">
        <v>401</v>
      </c>
      <c r="B202" s="382" t="s">
        <v>402</v>
      </c>
      <c r="C202" s="383"/>
      <c r="D202" s="383"/>
      <c r="E202" s="384"/>
      <c r="F202" s="384"/>
    </row>
    <row r="203" spans="1:6" s="385" customFormat="1" ht="25.5">
      <c r="A203" s="984"/>
      <c r="B203" s="386" t="s">
        <v>403</v>
      </c>
      <c r="C203" s="383"/>
      <c r="D203" s="383"/>
      <c r="E203" s="384"/>
      <c r="F203" s="384"/>
    </row>
    <row r="204" spans="1:6" s="385" customFormat="1">
      <c r="A204" s="984"/>
      <c r="B204" s="386" t="s">
        <v>404</v>
      </c>
      <c r="C204" s="383"/>
      <c r="D204" s="383"/>
      <c r="E204" s="384"/>
      <c r="F204" s="384"/>
    </row>
    <row r="205" spans="1:6" s="385" customFormat="1">
      <c r="A205" s="984"/>
      <c r="B205" s="386" t="s">
        <v>405</v>
      </c>
      <c r="C205" s="383"/>
      <c r="D205" s="383"/>
      <c r="E205" s="384"/>
      <c r="F205" s="384"/>
    </row>
    <row r="206" spans="1:6" s="385" customFormat="1">
      <c r="A206" s="984"/>
      <c r="B206" s="386" t="s">
        <v>406</v>
      </c>
      <c r="C206" s="383"/>
      <c r="D206" s="383"/>
      <c r="E206" s="384"/>
      <c r="F206" s="384"/>
    </row>
    <row r="207" spans="1:6" s="385" customFormat="1" ht="24.95">
      <c r="A207" s="984"/>
      <c r="B207" s="386" t="s">
        <v>407</v>
      </c>
      <c r="C207" s="387"/>
      <c r="D207" s="387"/>
      <c r="E207" s="388"/>
      <c r="F207" s="388"/>
    </row>
    <row r="208" spans="1:6" s="385" customFormat="1">
      <c r="A208" s="984"/>
      <c r="B208" s="386" t="s">
        <v>408</v>
      </c>
      <c r="C208" s="387"/>
      <c r="D208" s="387"/>
      <c r="E208" s="388"/>
      <c r="F208" s="388"/>
    </row>
    <row r="209" spans="1:6" s="385" customFormat="1">
      <c r="A209" s="984"/>
      <c r="B209" s="389" t="s">
        <v>409</v>
      </c>
      <c r="C209" s="390" t="s">
        <v>35</v>
      </c>
      <c r="D209" s="390">
        <v>3</v>
      </c>
      <c r="E209" s="80"/>
      <c r="F209" s="301">
        <f>D209*E209</f>
        <v>0</v>
      </c>
    </row>
    <row r="210" spans="1:6" s="393" customFormat="1" ht="26.1">
      <c r="A210" s="984"/>
      <c r="B210" s="391" t="s">
        <v>410</v>
      </c>
      <c r="C210" s="352"/>
      <c r="D210" s="352"/>
      <c r="E210" s="392"/>
      <c r="F210" s="141"/>
    </row>
    <row r="211" spans="1:6" s="385" customFormat="1">
      <c r="A211" s="984"/>
      <c r="B211" s="386" t="s">
        <v>411</v>
      </c>
      <c r="C211" s="394"/>
      <c r="D211" s="394"/>
      <c r="E211" s="395"/>
      <c r="F211" s="395"/>
    </row>
    <row r="212" spans="1:6" s="385" customFormat="1" ht="24.95">
      <c r="A212" s="984"/>
      <c r="B212" s="386" t="s">
        <v>412</v>
      </c>
      <c r="C212" s="394"/>
      <c r="D212" s="394"/>
      <c r="E212" s="395"/>
      <c r="F212" s="395"/>
    </row>
    <row r="213" spans="1:6" s="385" customFormat="1">
      <c r="A213" s="984"/>
      <c r="B213" s="386" t="s">
        <v>413</v>
      </c>
      <c r="C213" s="394"/>
      <c r="D213" s="394"/>
      <c r="E213" s="395"/>
      <c r="F213" s="395"/>
    </row>
    <row r="214" spans="1:6" s="385" customFormat="1">
      <c r="A214" s="984"/>
      <c r="B214" s="386" t="s">
        <v>414</v>
      </c>
      <c r="C214" s="394"/>
      <c r="D214" s="394"/>
      <c r="E214" s="395"/>
      <c r="F214" s="395"/>
    </row>
    <row r="215" spans="1:6" s="385" customFormat="1">
      <c r="A215" s="984"/>
      <c r="B215" s="386" t="s">
        <v>415</v>
      </c>
      <c r="C215" s="394"/>
      <c r="D215" s="394"/>
      <c r="E215" s="395"/>
      <c r="F215" s="395"/>
    </row>
    <row r="216" spans="1:6" s="385" customFormat="1">
      <c r="A216" s="984"/>
      <c r="B216" s="386" t="s">
        <v>416</v>
      </c>
      <c r="C216" s="394"/>
      <c r="D216" s="394"/>
      <c r="E216" s="395"/>
      <c r="F216" s="395"/>
    </row>
    <row r="217" spans="1:6" s="385" customFormat="1">
      <c r="A217" s="984"/>
      <c r="B217" s="386" t="s">
        <v>417</v>
      </c>
      <c r="C217" s="394"/>
      <c r="D217" s="394"/>
      <c r="E217" s="395"/>
      <c r="F217" s="395"/>
    </row>
    <row r="218" spans="1:6" s="385" customFormat="1">
      <c r="A218" s="984"/>
      <c r="B218" s="389" t="s">
        <v>418</v>
      </c>
      <c r="C218" s="390" t="s">
        <v>35</v>
      </c>
      <c r="D218" s="390">
        <v>1</v>
      </c>
      <c r="E218" s="80"/>
      <c r="F218" s="301">
        <f>D218*E218</f>
        <v>0</v>
      </c>
    </row>
    <row r="219" spans="1:6" s="393" customFormat="1">
      <c r="A219" s="984"/>
      <c r="B219" s="396" t="s">
        <v>419</v>
      </c>
      <c r="C219" s="150"/>
      <c r="D219" s="150"/>
      <c r="E219" s="392"/>
      <c r="F219" s="397"/>
    </row>
    <row r="220" spans="1:6" s="385" customFormat="1">
      <c r="A220" s="984"/>
      <c r="B220" s="386" t="s">
        <v>420</v>
      </c>
      <c r="C220" s="394"/>
      <c r="D220" s="394"/>
      <c r="E220" s="395"/>
      <c r="F220" s="395"/>
    </row>
    <row r="221" spans="1:6" s="385" customFormat="1">
      <c r="A221" s="984"/>
      <c r="B221" s="386" t="s">
        <v>415</v>
      </c>
      <c r="C221" s="394"/>
      <c r="D221" s="394"/>
      <c r="E221" s="395"/>
      <c r="F221" s="395"/>
    </row>
    <row r="222" spans="1:6" s="385" customFormat="1">
      <c r="A222" s="984"/>
      <c r="B222" s="386" t="s">
        <v>416</v>
      </c>
      <c r="C222" s="394"/>
      <c r="D222" s="394"/>
      <c r="E222" s="395"/>
      <c r="F222" s="395"/>
    </row>
    <row r="223" spans="1:6" s="385" customFormat="1">
      <c r="A223" s="984"/>
      <c r="B223" s="389" t="s">
        <v>417</v>
      </c>
      <c r="C223" s="390" t="s">
        <v>35</v>
      </c>
      <c r="D223" s="390">
        <v>4</v>
      </c>
      <c r="E223" s="80"/>
      <c r="F223" s="301">
        <f>D223*E223</f>
        <v>0</v>
      </c>
    </row>
    <row r="224" spans="1:6" s="385" customFormat="1" ht="26.1">
      <c r="A224" s="984"/>
      <c r="B224" s="396" t="s">
        <v>421</v>
      </c>
      <c r="C224" s="150"/>
      <c r="D224" s="352"/>
      <c r="E224" s="398"/>
      <c r="F224" s="141"/>
    </row>
    <row r="225" spans="1:6" s="385" customFormat="1">
      <c r="A225" s="984"/>
      <c r="B225" s="386" t="s">
        <v>422</v>
      </c>
      <c r="C225" s="394"/>
      <c r="D225" s="394"/>
      <c r="E225" s="395"/>
      <c r="F225" s="395"/>
    </row>
    <row r="226" spans="1:6" s="385" customFormat="1" ht="24.95">
      <c r="A226" s="984"/>
      <c r="B226" s="386" t="s">
        <v>423</v>
      </c>
      <c r="C226" s="394"/>
      <c r="D226" s="394"/>
      <c r="E226" s="399"/>
      <c r="F226" s="399"/>
    </row>
    <row r="227" spans="1:6" s="385" customFormat="1">
      <c r="A227" s="984"/>
      <c r="B227" s="386" t="s">
        <v>413</v>
      </c>
      <c r="C227" s="394"/>
      <c r="D227" s="394"/>
      <c r="E227" s="399"/>
      <c r="F227" s="399"/>
    </row>
    <row r="228" spans="1:6" s="385" customFormat="1">
      <c r="A228" s="984"/>
      <c r="B228" s="386" t="s">
        <v>424</v>
      </c>
      <c r="C228" s="394"/>
      <c r="D228" s="394"/>
      <c r="E228" s="399"/>
      <c r="F228" s="399"/>
    </row>
    <row r="229" spans="1:6" s="385" customFormat="1">
      <c r="A229" s="984"/>
      <c r="B229" s="386" t="s">
        <v>414</v>
      </c>
      <c r="C229" s="394"/>
      <c r="D229" s="394"/>
      <c r="E229" s="395"/>
      <c r="F229" s="395"/>
    </row>
    <row r="230" spans="1:6" s="385" customFormat="1">
      <c r="A230" s="984"/>
      <c r="B230" s="386" t="s">
        <v>415</v>
      </c>
      <c r="C230" s="394"/>
      <c r="D230" s="394"/>
      <c r="E230" s="395"/>
      <c r="F230" s="395"/>
    </row>
    <row r="231" spans="1:6" s="385" customFormat="1">
      <c r="A231" s="984"/>
      <c r="B231" s="386" t="s">
        <v>416</v>
      </c>
      <c r="C231" s="394"/>
      <c r="D231" s="394"/>
      <c r="E231" s="395"/>
      <c r="F231" s="395"/>
    </row>
    <row r="232" spans="1:6" s="385" customFormat="1">
      <c r="A232" s="984"/>
      <c r="B232" s="386" t="s">
        <v>425</v>
      </c>
      <c r="C232" s="394"/>
      <c r="D232" s="394"/>
      <c r="E232" s="395"/>
      <c r="F232" s="395"/>
    </row>
    <row r="233" spans="1:6" s="385" customFormat="1">
      <c r="A233" s="984"/>
      <c r="B233" s="386" t="s">
        <v>426</v>
      </c>
      <c r="C233" s="394"/>
      <c r="D233" s="394"/>
      <c r="E233" s="395"/>
      <c r="F233" s="395"/>
    </row>
    <row r="234" spans="1:6" s="385" customFormat="1">
      <c r="A234" s="984"/>
      <c r="B234" s="400" t="s">
        <v>427</v>
      </c>
      <c r="C234" s="394"/>
      <c r="D234" s="394"/>
      <c r="E234" s="399"/>
      <c r="F234" s="399"/>
    </row>
    <row r="235" spans="1:6" s="385" customFormat="1">
      <c r="A235" s="985"/>
      <c r="B235" s="389" t="s">
        <v>428</v>
      </c>
      <c r="C235" s="390" t="s">
        <v>35</v>
      </c>
      <c r="D235" s="390">
        <v>1</v>
      </c>
      <c r="E235" s="80"/>
      <c r="F235" s="301">
        <f>D235*E235</f>
        <v>0</v>
      </c>
    </row>
    <row r="236" spans="1:6">
      <c r="A236" s="269"/>
      <c r="B236" s="8" t="s">
        <v>197</v>
      </c>
      <c r="C236" s="8"/>
      <c r="D236" s="8"/>
      <c r="E236" s="8"/>
      <c r="F236" s="377">
        <f>SUM(F209:F235)</f>
        <v>0</v>
      </c>
    </row>
    <row r="237" spans="1:6">
      <c r="A237" s="307"/>
      <c r="B237" s="364" t="s">
        <v>238</v>
      </c>
      <c r="C237" s="8"/>
      <c r="D237" s="8"/>
      <c r="E237" s="8"/>
      <c r="F237" s="377">
        <f>F201+F236</f>
        <v>0</v>
      </c>
    </row>
    <row r="238" spans="1:6" ht="15.75" customHeight="1">
      <c r="B238" s="986" t="s">
        <v>366</v>
      </c>
      <c r="C238" s="986"/>
      <c r="D238" s="986"/>
      <c r="E238" s="986"/>
      <c r="F238" s="986"/>
    </row>
    <row r="239" spans="1:6" ht="15.6" customHeight="1">
      <c r="A239" s="4" t="s">
        <v>185</v>
      </c>
      <c r="B239" s="940" t="s">
        <v>186</v>
      </c>
      <c r="C239" s="940" t="s">
        <v>187</v>
      </c>
      <c r="D239" s="940" t="s">
        <v>188</v>
      </c>
      <c r="E239" s="49" t="s">
        <v>189</v>
      </c>
      <c r="F239" s="50" t="s">
        <v>190</v>
      </c>
    </row>
    <row r="240" spans="1:6" ht="12.95">
      <c r="A240" s="5" t="s">
        <v>35</v>
      </c>
      <c r="B240" s="980"/>
      <c r="C240" s="941"/>
      <c r="D240" s="941"/>
      <c r="E240" s="51" t="s">
        <v>191</v>
      </c>
      <c r="F240" s="52" t="s">
        <v>191</v>
      </c>
    </row>
    <row r="241" spans="1:6">
      <c r="A241" s="269"/>
      <c r="B241" s="275" t="s">
        <v>309</v>
      </c>
      <c r="C241" s="310"/>
      <c r="D241" s="311"/>
      <c r="E241" s="311"/>
      <c r="F241" s="278"/>
    </row>
    <row r="242" spans="1:6">
      <c r="A242" s="274"/>
      <c r="B242" s="275" t="s">
        <v>310</v>
      </c>
      <c r="C242" s="312"/>
      <c r="D242" s="313"/>
      <c r="E242" s="313"/>
      <c r="F242" s="278"/>
    </row>
    <row r="243" spans="1:6">
      <c r="A243" s="279"/>
      <c r="B243" s="275" t="s">
        <v>367</v>
      </c>
      <c r="C243" s="314"/>
      <c r="D243" s="315"/>
      <c r="E243" s="315"/>
      <c r="F243" s="278"/>
    </row>
    <row r="244" spans="1:6">
      <c r="A244" s="332"/>
      <c r="B244" s="333" t="s">
        <v>240</v>
      </c>
      <c r="C244" s="1081"/>
      <c r="D244" s="365"/>
      <c r="E244" s="335"/>
      <c r="F244" s="336">
        <f>F237</f>
        <v>0</v>
      </c>
    </row>
    <row r="245" spans="1:6" ht="135.6" customHeight="1">
      <c r="A245" s="298">
        <v>7.08</v>
      </c>
      <c r="B245" s="196" t="s">
        <v>429</v>
      </c>
      <c r="C245" s="401" t="s">
        <v>35</v>
      </c>
      <c r="D245" s="300">
        <v>16</v>
      </c>
      <c r="E245" s="80"/>
      <c r="F245" s="301">
        <f>D245*E245</f>
        <v>0</v>
      </c>
    </row>
    <row r="246" spans="1:6" ht="17.45" customHeight="1">
      <c r="A246" s="972">
        <v>7.09</v>
      </c>
      <c r="B246" s="403" t="s">
        <v>430</v>
      </c>
      <c r="C246" s="404"/>
      <c r="D246" s="404"/>
      <c r="E246" s="273"/>
      <c r="F246" s="397"/>
    </row>
    <row r="247" spans="1:6">
      <c r="A247" s="973"/>
      <c r="B247" s="405" t="s">
        <v>431</v>
      </c>
      <c r="C247" s="339"/>
      <c r="D247" s="339"/>
      <c r="E247" s="406"/>
      <c r="F247" s="141"/>
    </row>
    <row r="248" spans="1:6">
      <c r="A248" s="973"/>
      <c r="B248" s="380" t="s">
        <v>388</v>
      </c>
      <c r="C248" s="165" t="s">
        <v>35</v>
      </c>
      <c r="D248" s="165">
        <v>22</v>
      </c>
      <c r="E248" s="76"/>
      <c r="F248" s="290">
        <f>D248*E248</f>
        <v>0</v>
      </c>
    </row>
    <row r="249" spans="1:6">
      <c r="A249" s="973"/>
      <c r="B249" s="376" t="s">
        <v>432</v>
      </c>
      <c r="C249" s="140" t="s">
        <v>35</v>
      </c>
      <c r="D249" s="165">
        <v>1</v>
      </c>
      <c r="E249" s="75"/>
      <c r="F249" s="290">
        <f>D249*E249</f>
        <v>0</v>
      </c>
    </row>
    <row r="250" spans="1:6">
      <c r="A250" s="973"/>
      <c r="B250" s="376" t="s">
        <v>433</v>
      </c>
      <c r="C250" s="140" t="s">
        <v>35</v>
      </c>
      <c r="D250" s="165">
        <v>1</v>
      </c>
      <c r="E250" s="75"/>
      <c r="F250" s="290">
        <f>D250*E250</f>
        <v>0</v>
      </c>
    </row>
    <row r="251" spans="1:6">
      <c r="A251" s="973"/>
      <c r="B251" s="376" t="s">
        <v>391</v>
      </c>
      <c r="C251" s="140" t="s">
        <v>35</v>
      </c>
      <c r="D251" s="165">
        <v>1</v>
      </c>
      <c r="E251" s="75"/>
      <c r="F251" s="290">
        <f>D251*E251</f>
        <v>0</v>
      </c>
    </row>
    <row r="252" spans="1:6">
      <c r="A252" s="973"/>
      <c r="B252" s="376" t="s">
        <v>434</v>
      </c>
      <c r="C252" s="140" t="s">
        <v>35</v>
      </c>
      <c r="D252" s="165">
        <v>1</v>
      </c>
      <c r="E252" s="75"/>
      <c r="F252" s="290">
        <f>D252*E252</f>
        <v>0</v>
      </c>
    </row>
    <row r="253" spans="1:6">
      <c r="A253" s="973"/>
      <c r="B253" s="407" t="s">
        <v>435</v>
      </c>
      <c r="C253" s="289"/>
      <c r="D253" s="289"/>
      <c r="E253" s="408"/>
      <c r="F253" s="290"/>
    </row>
    <row r="254" spans="1:6" ht="16.5" customHeight="1">
      <c r="A254" s="974"/>
      <c r="B254" s="380" t="s">
        <v>388</v>
      </c>
      <c r="C254" s="140" t="s">
        <v>35</v>
      </c>
      <c r="D254" s="140">
        <v>44</v>
      </c>
      <c r="E254" s="75"/>
      <c r="F254" s="301">
        <f>D254*E254</f>
        <v>0</v>
      </c>
    </row>
    <row r="255" spans="1:6" ht="51.75" customHeight="1">
      <c r="A255" s="402">
        <v>7.11</v>
      </c>
      <c r="B255" s="409" t="s">
        <v>436</v>
      </c>
      <c r="C255" s="161" t="s">
        <v>35</v>
      </c>
      <c r="D255" s="161">
        <v>20</v>
      </c>
      <c r="E255" s="79"/>
      <c r="F255" s="301">
        <f>D255*E255</f>
        <v>0</v>
      </c>
    </row>
    <row r="256" spans="1:6">
      <c r="A256" s="307"/>
      <c r="B256" s="8" t="s">
        <v>197</v>
      </c>
      <c r="C256" s="8"/>
      <c r="D256" s="8"/>
      <c r="E256" s="8"/>
      <c r="F256" s="306">
        <f>SUM(F245:F255)</f>
        <v>0</v>
      </c>
    </row>
    <row r="257" spans="1:6">
      <c r="A257" s="307"/>
      <c r="B257" s="8" t="s">
        <v>238</v>
      </c>
      <c r="C257" s="8"/>
      <c r="D257" s="8"/>
      <c r="E257" s="8"/>
      <c r="F257" s="306">
        <f>SUM(F244+F256)</f>
        <v>0</v>
      </c>
    </row>
    <row r="258" spans="1:6" ht="15.75" customHeight="1">
      <c r="A258" s="1064"/>
      <c r="B258" s="410" t="s">
        <v>366</v>
      </c>
      <c r="C258" s="410"/>
      <c r="D258" s="410"/>
      <c r="E258" s="410"/>
      <c r="F258" s="410"/>
    </row>
    <row r="259" spans="1:6" ht="15.6" customHeight="1">
      <c r="A259" s="4" t="s">
        <v>185</v>
      </c>
      <c r="B259" s="940" t="s">
        <v>186</v>
      </c>
      <c r="C259" s="940" t="s">
        <v>187</v>
      </c>
      <c r="D259" s="940" t="s">
        <v>188</v>
      </c>
      <c r="E259" s="49" t="s">
        <v>189</v>
      </c>
      <c r="F259" s="50" t="s">
        <v>190</v>
      </c>
    </row>
    <row r="260" spans="1:6" ht="12.95">
      <c r="A260" s="5" t="s">
        <v>35</v>
      </c>
      <c r="B260" s="980"/>
      <c r="C260" s="941"/>
      <c r="D260" s="941"/>
      <c r="E260" s="51" t="s">
        <v>191</v>
      </c>
      <c r="F260" s="52" t="s">
        <v>191</v>
      </c>
    </row>
    <row r="261" spans="1:6">
      <c r="A261" s="269"/>
      <c r="B261" s="275" t="s">
        <v>309</v>
      </c>
      <c r="C261" s="310"/>
      <c r="D261" s="311"/>
      <c r="E261" s="311"/>
      <c r="F261" s="278"/>
    </row>
    <row r="262" spans="1:6">
      <c r="A262" s="274"/>
      <c r="B262" s="275" t="s">
        <v>310</v>
      </c>
      <c r="C262" s="312"/>
      <c r="D262" s="313"/>
      <c r="E262" s="313"/>
      <c r="F262" s="278"/>
    </row>
    <row r="263" spans="1:6">
      <c r="A263" s="279"/>
      <c r="B263" s="275" t="s">
        <v>367</v>
      </c>
      <c r="C263" s="314"/>
      <c r="D263" s="315"/>
      <c r="E263" s="315"/>
      <c r="F263" s="278"/>
    </row>
    <row r="264" spans="1:6">
      <c r="A264" s="332"/>
      <c r="B264" s="333" t="s">
        <v>240</v>
      </c>
      <c r="C264" s="1081"/>
      <c r="D264" s="365"/>
      <c r="E264" s="335"/>
      <c r="F264" s="336">
        <f>F257</f>
        <v>0</v>
      </c>
    </row>
    <row r="265" spans="1:6" ht="175.5">
      <c r="A265" s="981" t="s">
        <v>437</v>
      </c>
      <c r="B265" s="412" t="s">
        <v>438</v>
      </c>
      <c r="C265" s="373" t="s">
        <v>35</v>
      </c>
      <c r="D265" s="373">
        <v>20</v>
      </c>
      <c r="E265" s="81"/>
      <c r="F265" s="398">
        <f>D265*E265</f>
        <v>0</v>
      </c>
    </row>
    <row r="266" spans="1:6" ht="75.599999999999994">
      <c r="A266" s="982"/>
      <c r="B266" s="414" t="s">
        <v>439</v>
      </c>
      <c r="C266" s="144" t="s">
        <v>35</v>
      </c>
      <c r="D266" s="144">
        <v>15</v>
      </c>
      <c r="E266" s="82"/>
      <c r="F266" s="145">
        <f>D266*E266</f>
        <v>0</v>
      </c>
    </row>
    <row r="267" spans="1:6" ht="126">
      <c r="A267" s="316">
        <v>7.12</v>
      </c>
      <c r="B267" s="320" t="s">
        <v>440</v>
      </c>
      <c r="C267" s="161" t="s">
        <v>33</v>
      </c>
      <c r="D267" s="161">
        <v>1</v>
      </c>
      <c r="E267" s="79"/>
      <c r="F267" s="319">
        <f>D267*E267</f>
        <v>0</v>
      </c>
    </row>
    <row r="268" spans="1:6" ht="114.6">
      <c r="A268" s="316">
        <v>7.13</v>
      </c>
      <c r="B268" s="317" t="s">
        <v>441</v>
      </c>
      <c r="C268" s="161" t="s">
        <v>35</v>
      </c>
      <c r="D268" s="161">
        <v>22</v>
      </c>
      <c r="E268" s="79"/>
      <c r="F268" s="319">
        <f>D268*E268</f>
        <v>0</v>
      </c>
    </row>
    <row r="269" spans="1:6">
      <c r="A269" s="307"/>
      <c r="B269" s="8" t="s">
        <v>197</v>
      </c>
      <c r="C269" s="8"/>
      <c r="D269" s="8"/>
      <c r="E269" s="8"/>
      <c r="F269" s="377">
        <f>SUM(F265:F268)</f>
        <v>0</v>
      </c>
    </row>
    <row r="270" spans="1:6">
      <c r="A270" s="307"/>
      <c r="B270" s="8" t="s">
        <v>238</v>
      </c>
      <c r="C270" s="8"/>
      <c r="D270" s="8"/>
      <c r="E270" s="8"/>
      <c r="F270" s="377">
        <f>F269+F264</f>
        <v>0</v>
      </c>
    </row>
    <row r="271" spans="1:6">
      <c r="B271" s="1083" t="s">
        <v>366</v>
      </c>
      <c r="C271" s="1083"/>
      <c r="D271" s="1083"/>
      <c r="E271" s="1083"/>
      <c r="F271" s="309"/>
    </row>
    <row r="272" spans="1:6" ht="15.6" customHeight="1">
      <c r="A272" s="4" t="s">
        <v>185</v>
      </c>
      <c r="B272" s="940" t="s">
        <v>186</v>
      </c>
      <c r="C272" s="940" t="s">
        <v>187</v>
      </c>
      <c r="D272" s="940" t="s">
        <v>188</v>
      </c>
      <c r="E272" s="49" t="s">
        <v>189</v>
      </c>
      <c r="F272" s="50" t="s">
        <v>190</v>
      </c>
    </row>
    <row r="273" spans="1:6" ht="12.95">
      <c r="A273" s="5" t="s">
        <v>35</v>
      </c>
      <c r="B273" s="980"/>
      <c r="C273" s="941"/>
      <c r="D273" s="941"/>
      <c r="E273" s="51" t="s">
        <v>191</v>
      </c>
      <c r="F273" s="52" t="s">
        <v>191</v>
      </c>
    </row>
    <row r="274" spans="1:6">
      <c r="A274" s="269"/>
      <c r="B274" s="275" t="s">
        <v>309</v>
      </c>
      <c r="C274" s="310"/>
      <c r="D274" s="311"/>
      <c r="E274" s="311"/>
      <c r="F274" s="278"/>
    </row>
    <row r="275" spans="1:6">
      <c r="A275" s="274"/>
      <c r="B275" s="275" t="s">
        <v>310</v>
      </c>
      <c r="C275" s="312"/>
      <c r="D275" s="313"/>
      <c r="E275" s="313"/>
      <c r="F275" s="278"/>
    </row>
    <row r="276" spans="1:6">
      <c r="A276" s="279"/>
      <c r="B276" s="275" t="s">
        <v>367</v>
      </c>
      <c r="C276" s="314"/>
      <c r="D276" s="315"/>
      <c r="E276" s="315"/>
      <c r="F276" s="278"/>
    </row>
    <row r="277" spans="1:6">
      <c r="A277" s="332"/>
      <c r="B277" s="333" t="s">
        <v>240</v>
      </c>
      <c r="C277" s="1081"/>
      <c r="D277" s="365"/>
      <c r="E277" s="335"/>
      <c r="F277" s="336">
        <f>F270</f>
        <v>0</v>
      </c>
    </row>
    <row r="278" spans="1:6" ht="101.45">
      <c r="A278" s="325">
        <v>7.14</v>
      </c>
      <c r="B278" s="381" t="s">
        <v>442</v>
      </c>
      <c r="C278" s="367"/>
      <c r="D278" s="368"/>
      <c r="E278" s="277"/>
      <c r="F278" s="355"/>
    </row>
    <row r="279" spans="1:6" ht="25.5">
      <c r="A279" s="325"/>
      <c r="B279" s="415" t="s">
        <v>443</v>
      </c>
      <c r="C279" s="165" t="s">
        <v>35</v>
      </c>
      <c r="D279" s="165">
        <v>1</v>
      </c>
      <c r="E279" s="76"/>
      <c r="F279" s="290">
        <f>D279*E279</f>
        <v>0</v>
      </c>
    </row>
    <row r="280" spans="1:6" ht="25.5">
      <c r="A280" s="325"/>
      <c r="B280" s="415" t="s">
        <v>444</v>
      </c>
      <c r="C280" s="289" t="s">
        <v>35</v>
      </c>
      <c r="D280" s="165">
        <v>2</v>
      </c>
      <c r="E280" s="76"/>
      <c r="F280" s="290">
        <f>D280*E280</f>
        <v>0</v>
      </c>
    </row>
    <row r="281" spans="1:6">
      <c r="A281" s="325"/>
      <c r="B281" s="416" t="s">
        <v>445</v>
      </c>
      <c r="C281" s="417" t="s">
        <v>35</v>
      </c>
      <c r="D281" s="144">
        <v>1</v>
      </c>
      <c r="E281" s="77"/>
      <c r="F281" s="363">
        <f>D281*E281</f>
        <v>0</v>
      </c>
    </row>
    <row r="282" spans="1:6" ht="50.1">
      <c r="A282" s="956">
        <v>7.15</v>
      </c>
      <c r="B282" s="322" t="s">
        <v>446</v>
      </c>
      <c r="C282" s="220"/>
      <c r="D282" s="368"/>
      <c r="E282" s="418"/>
      <c r="F282" s="272"/>
    </row>
    <row r="283" spans="1:6" ht="75">
      <c r="A283" s="958"/>
      <c r="B283" s="322" t="s">
        <v>447</v>
      </c>
      <c r="C283" s="367"/>
      <c r="D283" s="368"/>
      <c r="E283" s="353"/>
      <c r="F283" s="278"/>
    </row>
    <row r="284" spans="1:6" ht="37.5">
      <c r="A284" s="958"/>
      <c r="B284" s="322" t="s">
        <v>448</v>
      </c>
      <c r="C284" s="367"/>
      <c r="D284" s="368"/>
      <c r="E284" s="353"/>
      <c r="F284" s="278"/>
    </row>
    <row r="285" spans="1:6" ht="24.95">
      <c r="A285" s="958"/>
      <c r="B285" s="322" t="s">
        <v>449</v>
      </c>
      <c r="C285" s="367"/>
      <c r="D285" s="368"/>
      <c r="E285" s="353"/>
      <c r="F285" s="278"/>
    </row>
    <row r="286" spans="1:6" ht="134.44999999999999" customHeight="1">
      <c r="A286" s="958"/>
      <c r="B286" s="322" t="s">
        <v>450</v>
      </c>
      <c r="C286" s="367"/>
      <c r="D286" s="368"/>
      <c r="E286" s="353"/>
      <c r="F286" s="278"/>
    </row>
    <row r="287" spans="1:6" ht="62.45">
      <c r="A287" s="958"/>
      <c r="B287" s="322" t="s">
        <v>451</v>
      </c>
      <c r="C287" s="367"/>
      <c r="D287" s="368"/>
      <c r="E287" s="353"/>
      <c r="F287" s="278"/>
    </row>
    <row r="288" spans="1:6" ht="75">
      <c r="A288" s="958"/>
      <c r="B288" s="322" t="s">
        <v>452</v>
      </c>
      <c r="C288" s="367"/>
      <c r="D288" s="368"/>
      <c r="E288" s="353"/>
      <c r="F288" s="278"/>
    </row>
    <row r="289" spans="1:6" ht="150.6" customHeight="1">
      <c r="A289" s="958"/>
      <c r="B289" s="322" t="s">
        <v>453</v>
      </c>
      <c r="C289" s="367"/>
      <c r="D289" s="368"/>
      <c r="E289" s="353"/>
      <c r="F289" s="278"/>
    </row>
    <row r="290" spans="1:6" ht="195">
      <c r="A290" s="957"/>
      <c r="B290" s="146" t="s">
        <v>454</v>
      </c>
      <c r="C290" s="352" t="s">
        <v>35</v>
      </c>
      <c r="D290" s="352">
        <v>1</v>
      </c>
      <c r="E290" s="78"/>
      <c r="F290" s="141">
        <f>D290*E290</f>
        <v>0</v>
      </c>
    </row>
    <row r="291" spans="1:6">
      <c r="A291" s="307"/>
      <c r="B291" s="8" t="s">
        <v>197</v>
      </c>
      <c r="C291" s="8"/>
      <c r="D291" s="8"/>
      <c r="E291" s="8"/>
      <c r="F291" s="377">
        <f>SUM(F278:F290)</f>
        <v>0</v>
      </c>
    </row>
    <row r="292" spans="1:6">
      <c r="A292" s="307"/>
      <c r="B292" s="8" t="s">
        <v>198</v>
      </c>
      <c r="C292" s="8"/>
      <c r="D292" s="8"/>
      <c r="E292" s="8"/>
      <c r="F292" s="377">
        <f>F291+F277</f>
        <v>0</v>
      </c>
    </row>
    <row r="293" spans="1:6" ht="21" customHeight="1">
      <c r="A293" s="927" t="s">
        <v>455</v>
      </c>
      <c r="B293" s="968"/>
      <c r="C293" s="968"/>
      <c r="D293" s="968"/>
      <c r="E293" s="968"/>
      <c r="F293" s="968"/>
    </row>
    <row r="294" spans="1:6" ht="33" customHeight="1">
      <c r="A294" s="955" t="s">
        <v>456</v>
      </c>
      <c r="B294" s="955"/>
      <c r="C294" s="955"/>
      <c r="D294" s="955"/>
      <c r="E294" s="955"/>
      <c r="F294" s="955"/>
    </row>
    <row r="295" spans="1:6" ht="15.75" customHeight="1">
      <c r="A295" s="927" t="s">
        <v>457</v>
      </c>
      <c r="B295" s="927"/>
      <c r="C295" s="927"/>
      <c r="D295" s="927"/>
      <c r="E295" s="927"/>
      <c r="F295" s="927"/>
    </row>
    <row r="296" spans="1:6" ht="28.5" customHeight="1">
      <c r="A296" s="419"/>
      <c r="B296" s="976" t="s">
        <v>458</v>
      </c>
      <c r="C296" s="976"/>
      <c r="D296" s="976"/>
      <c r="E296" s="976"/>
      <c r="F296" s="976"/>
    </row>
    <row r="297" spans="1:6" ht="15.75" customHeight="1">
      <c r="A297" s="419"/>
      <c r="B297" s="968" t="s">
        <v>459</v>
      </c>
      <c r="C297" s="968"/>
      <c r="D297" s="968"/>
      <c r="E297" s="968"/>
      <c r="F297" s="968"/>
    </row>
    <row r="298" spans="1:6" ht="16.5" customHeight="1">
      <c r="A298" s="419"/>
      <c r="B298" s="968" t="s">
        <v>460</v>
      </c>
      <c r="C298" s="968"/>
      <c r="D298" s="968"/>
      <c r="E298" s="968"/>
      <c r="F298" s="968"/>
    </row>
    <row r="299" spans="1:6" ht="17.25" customHeight="1">
      <c r="A299" s="419"/>
      <c r="B299" s="968" t="s">
        <v>461</v>
      </c>
      <c r="C299" s="968"/>
      <c r="D299" s="968"/>
      <c r="E299" s="968"/>
      <c r="F299" s="968"/>
    </row>
    <row r="300" spans="1:6" ht="18" customHeight="1">
      <c r="A300" s="955" t="s">
        <v>462</v>
      </c>
      <c r="B300" s="955"/>
      <c r="C300" s="955"/>
      <c r="D300" s="955"/>
      <c r="E300" s="955"/>
      <c r="F300" s="955"/>
    </row>
    <row r="301" spans="1:6" ht="25.5" customHeight="1">
      <c r="A301" s="955" t="s">
        <v>463</v>
      </c>
      <c r="B301" s="955"/>
      <c r="C301" s="955"/>
      <c r="D301" s="955"/>
      <c r="E301" s="955"/>
      <c r="F301" s="955"/>
    </row>
    <row r="302" spans="1:6" ht="16.5" customHeight="1">
      <c r="A302" s="968" t="s">
        <v>464</v>
      </c>
      <c r="B302" s="968"/>
      <c r="C302" s="968"/>
      <c r="D302" s="968"/>
      <c r="E302" s="968"/>
      <c r="F302" s="968"/>
    </row>
    <row r="303" spans="1:6" ht="15.75" customHeight="1">
      <c r="A303" s="968" t="s">
        <v>465</v>
      </c>
      <c r="B303" s="968"/>
      <c r="C303" s="968"/>
      <c r="D303" s="968"/>
      <c r="E303" s="968"/>
      <c r="F303" s="968"/>
    </row>
    <row r="304" spans="1:6" ht="57.75" customHeight="1">
      <c r="A304" s="923" t="s">
        <v>466</v>
      </c>
      <c r="B304" s="923"/>
      <c r="C304" s="923"/>
      <c r="D304" s="923"/>
      <c r="E304" s="923"/>
      <c r="F304" s="923"/>
    </row>
    <row r="305" spans="1:7" ht="12.75" customHeight="1">
      <c r="A305" s="419"/>
      <c r="B305" s="955" t="s">
        <v>467</v>
      </c>
      <c r="C305" s="955"/>
      <c r="D305" s="955"/>
      <c r="E305" s="955"/>
      <c r="F305" s="955"/>
      <c r="G305" s="1064"/>
    </row>
    <row r="306" spans="1:7" ht="15.75" customHeight="1">
      <c r="A306" s="419"/>
      <c r="B306" s="955" t="s">
        <v>468</v>
      </c>
      <c r="C306" s="955"/>
      <c r="D306" s="955"/>
      <c r="E306" s="955"/>
      <c r="F306" s="955"/>
      <c r="G306" s="1064"/>
    </row>
    <row r="307" spans="1:7" ht="15.75" customHeight="1">
      <c r="A307" s="419"/>
      <c r="B307" s="968" t="s">
        <v>469</v>
      </c>
      <c r="C307" s="968"/>
      <c r="D307" s="968"/>
      <c r="E307" s="968"/>
      <c r="F307" s="968"/>
      <c r="G307" s="1064"/>
    </row>
    <row r="308" spans="1:7" ht="65.25" customHeight="1">
      <c r="A308" s="923" t="s">
        <v>470</v>
      </c>
      <c r="B308" s="923"/>
      <c r="C308" s="923"/>
      <c r="D308" s="923"/>
      <c r="E308" s="923"/>
      <c r="F308" s="923"/>
      <c r="G308" s="1064"/>
    </row>
    <row r="309" spans="1:7" ht="14.45" customHeight="1">
      <c r="A309" s="308"/>
      <c r="B309" s="131" t="s">
        <v>471</v>
      </c>
      <c r="C309" s="135"/>
      <c r="D309" s="420"/>
      <c r="E309" s="420"/>
      <c r="G309" s="1064"/>
    </row>
    <row r="310" spans="1:7" ht="14.1" customHeight="1">
      <c r="A310" s="4" t="s">
        <v>185</v>
      </c>
      <c r="B310" s="940" t="s">
        <v>186</v>
      </c>
      <c r="C310" s="940" t="s">
        <v>187</v>
      </c>
      <c r="D310" s="940" t="s">
        <v>188</v>
      </c>
      <c r="E310" s="49" t="s">
        <v>189</v>
      </c>
      <c r="F310" s="50" t="s">
        <v>190</v>
      </c>
      <c r="G310" s="1086"/>
    </row>
    <row r="311" spans="1:7" ht="12.95">
      <c r="A311" s="5" t="s">
        <v>35</v>
      </c>
      <c r="B311" s="980"/>
      <c r="C311" s="941"/>
      <c r="D311" s="941"/>
      <c r="E311" s="51" t="s">
        <v>191</v>
      </c>
      <c r="F311" s="52" t="s">
        <v>191</v>
      </c>
      <c r="G311" s="1064"/>
    </row>
    <row r="312" spans="1:7">
      <c r="A312" s="269"/>
      <c r="B312" s="4" t="s">
        <v>309</v>
      </c>
      <c r="C312" s="310"/>
      <c r="D312" s="311"/>
      <c r="E312" s="311"/>
      <c r="F312" s="273"/>
      <c r="G312" s="1064"/>
    </row>
    <row r="313" spans="1:7">
      <c r="A313" s="274"/>
      <c r="B313" s="137" t="s">
        <v>310</v>
      </c>
      <c r="C313" s="312"/>
      <c r="D313" s="313"/>
      <c r="E313" s="313"/>
      <c r="F313" s="278"/>
      <c r="G313" s="1064"/>
    </row>
    <row r="314" spans="1:7">
      <c r="A314" s="279"/>
      <c r="B314" s="137" t="s">
        <v>472</v>
      </c>
      <c r="C314" s="1087"/>
      <c r="D314" s="421"/>
      <c r="E314" s="315"/>
      <c r="F314" s="278"/>
      <c r="G314" s="1064"/>
    </row>
    <row r="315" spans="1:7" ht="25.5" customHeight="1">
      <c r="A315" s="321">
        <v>8.01</v>
      </c>
      <c r="B315" s="422" t="s">
        <v>473</v>
      </c>
      <c r="C315" s="1088"/>
      <c r="D315" s="423" t="s">
        <v>474</v>
      </c>
      <c r="E315" s="423"/>
      <c r="F315" s="273"/>
      <c r="G315" s="1064"/>
    </row>
    <row r="316" spans="1:7" ht="158.1" customHeight="1">
      <c r="A316" s="325"/>
      <c r="B316" s="268" t="s">
        <v>475</v>
      </c>
      <c r="C316" s="1069"/>
      <c r="D316" s="353"/>
      <c r="E316" s="353"/>
      <c r="F316" s="278"/>
      <c r="G316" s="1064"/>
    </row>
    <row r="317" spans="1:7" ht="15.75" customHeight="1">
      <c r="A317" s="424"/>
      <c r="B317" s="376" t="s">
        <v>476</v>
      </c>
      <c r="C317" s="165" t="s">
        <v>477</v>
      </c>
      <c r="D317" s="425">
        <v>282</v>
      </c>
      <c r="E317" s="76"/>
      <c r="F317" s="290">
        <f t="shared" ref="F317:F323" si="2">D317*E317</f>
        <v>0</v>
      </c>
      <c r="G317" s="1064"/>
    </row>
    <row r="318" spans="1:7" ht="15.75" customHeight="1">
      <c r="A318" s="424"/>
      <c r="B318" s="376" t="s">
        <v>478</v>
      </c>
      <c r="C318" s="165" t="s">
        <v>477</v>
      </c>
      <c r="D318" s="425">
        <v>35</v>
      </c>
      <c r="E318" s="76"/>
      <c r="F318" s="290">
        <f t="shared" si="2"/>
        <v>0</v>
      </c>
      <c r="G318" s="1064"/>
    </row>
    <row r="319" spans="1:7" ht="15.75" customHeight="1">
      <c r="A319" s="424"/>
      <c r="B319" s="376" t="s">
        <v>479</v>
      </c>
      <c r="C319" s="165" t="s">
        <v>477</v>
      </c>
      <c r="D319" s="425">
        <v>315</v>
      </c>
      <c r="E319" s="76"/>
      <c r="F319" s="290">
        <f t="shared" si="2"/>
        <v>0</v>
      </c>
      <c r="G319" s="1064"/>
    </row>
    <row r="320" spans="1:7" ht="15.75" customHeight="1">
      <c r="A320" s="424"/>
      <c r="B320" s="376" t="s">
        <v>480</v>
      </c>
      <c r="C320" s="165" t="s">
        <v>477</v>
      </c>
      <c r="D320" s="425">
        <v>7</v>
      </c>
      <c r="E320" s="76"/>
      <c r="F320" s="290">
        <f t="shared" si="2"/>
        <v>0</v>
      </c>
      <c r="G320" s="1064"/>
    </row>
    <row r="321" spans="1:9" ht="15.75" customHeight="1">
      <c r="A321" s="424"/>
      <c r="B321" s="376" t="s">
        <v>481</v>
      </c>
      <c r="C321" s="165" t="s">
        <v>477</v>
      </c>
      <c r="D321" s="425">
        <v>25</v>
      </c>
      <c r="E321" s="76"/>
      <c r="F321" s="290">
        <f t="shared" si="2"/>
        <v>0</v>
      </c>
      <c r="G321" s="1064"/>
      <c r="H321" s="1064"/>
      <c r="I321" s="1064"/>
    </row>
    <row r="322" spans="1:9" ht="15.75" customHeight="1">
      <c r="A322" s="424"/>
      <c r="B322" s="376" t="s">
        <v>482</v>
      </c>
      <c r="C322" s="165" t="s">
        <v>477</v>
      </c>
      <c r="D322" s="425">
        <v>4</v>
      </c>
      <c r="E322" s="76"/>
      <c r="F322" s="290">
        <f t="shared" si="2"/>
        <v>0</v>
      </c>
      <c r="G322" s="1064"/>
      <c r="H322" s="1064"/>
      <c r="I322" s="1064"/>
    </row>
    <row r="323" spans="1:9" ht="15.75" customHeight="1">
      <c r="A323" s="424"/>
      <c r="B323" s="376" t="s">
        <v>483</v>
      </c>
      <c r="C323" s="165" t="s">
        <v>477</v>
      </c>
      <c r="D323" s="425">
        <v>25</v>
      </c>
      <c r="E323" s="76"/>
      <c r="F323" s="290">
        <f t="shared" si="2"/>
        <v>0</v>
      </c>
      <c r="G323" s="1064"/>
      <c r="H323" s="1064"/>
      <c r="I323" s="1064"/>
    </row>
    <row r="324" spans="1:9" ht="15.75" customHeight="1">
      <c r="A324" s="424"/>
      <c r="B324" s="376" t="s">
        <v>484</v>
      </c>
      <c r="C324" s="165" t="s">
        <v>477</v>
      </c>
      <c r="D324" s="425">
        <v>33</v>
      </c>
      <c r="E324" s="76"/>
      <c r="F324" s="290">
        <f>D324*E324</f>
        <v>0</v>
      </c>
      <c r="G324" s="1064"/>
      <c r="H324" s="1064"/>
      <c r="I324" s="1064"/>
    </row>
    <row r="325" spans="1:9" ht="15.75" customHeight="1">
      <c r="A325" s="424"/>
      <c r="B325" s="376" t="s">
        <v>485</v>
      </c>
      <c r="C325" s="165" t="s">
        <v>477</v>
      </c>
      <c r="D325" s="425">
        <v>5</v>
      </c>
      <c r="E325" s="76"/>
      <c r="F325" s="290">
        <f>D325*E325</f>
        <v>0</v>
      </c>
      <c r="G325" s="1064"/>
      <c r="H325" s="1064"/>
      <c r="I325" s="1064"/>
    </row>
    <row r="326" spans="1:9" ht="15.75" customHeight="1">
      <c r="A326" s="424"/>
      <c r="B326" s="376" t="s">
        <v>486</v>
      </c>
      <c r="C326" s="165" t="s">
        <v>477</v>
      </c>
      <c r="D326" s="425">
        <v>12</v>
      </c>
      <c r="E326" s="76"/>
      <c r="F326" s="290">
        <f>D326*E326</f>
        <v>0</v>
      </c>
      <c r="G326" s="1064"/>
      <c r="H326" s="1064"/>
      <c r="I326" s="1064"/>
    </row>
    <row r="327" spans="1:9" ht="15" customHeight="1">
      <c r="A327" s="424"/>
      <c r="B327" s="376" t="s">
        <v>487</v>
      </c>
      <c r="C327" s="165" t="s">
        <v>477</v>
      </c>
      <c r="D327" s="425">
        <v>17</v>
      </c>
      <c r="E327" s="76"/>
      <c r="F327" s="290">
        <f>D327*E327</f>
        <v>0</v>
      </c>
      <c r="G327" s="1064"/>
      <c r="H327" s="1064"/>
      <c r="I327" s="1064"/>
    </row>
    <row r="328" spans="1:9" ht="15.75" customHeight="1">
      <c r="A328" s="424"/>
      <c r="B328" s="376" t="s">
        <v>488</v>
      </c>
      <c r="C328" s="165" t="s">
        <v>477</v>
      </c>
      <c r="D328" s="425">
        <v>12</v>
      </c>
      <c r="E328" s="76"/>
      <c r="F328" s="290">
        <f>D328*E328</f>
        <v>0</v>
      </c>
      <c r="G328" s="1064"/>
      <c r="H328" s="1064"/>
      <c r="I328" s="1064"/>
    </row>
    <row r="329" spans="1:9" ht="38.1">
      <c r="A329" s="325"/>
      <c r="B329" s="370" t="s">
        <v>489</v>
      </c>
      <c r="C329" s="352"/>
      <c r="D329" s="426"/>
      <c r="E329" s="392"/>
      <c r="F329" s="290"/>
      <c r="G329" s="1057"/>
      <c r="H329" s="1064"/>
      <c r="I329" s="1057"/>
    </row>
    <row r="330" spans="1:9" ht="15.75" customHeight="1">
      <c r="A330" s="424"/>
      <c r="B330" s="376" t="s">
        <v>490</v>
      </c>
      <c r="C330" s="165" t="s">
        <v>477</v>
      </c>
      <c r="D330" s="425">
        <v>10</v>
      </c>
      <c r="E330" s="76"/>
      <c r="F330" s="290">
        <f>D330*E330</f>
        <v>0</v>
      </c>
      <c r="G330" s="1064"/>
      <c r="H330" s="1064"/>
      <c r="I330" s="1064"/>
    </row>
    <row r="331" spans="1:9" ht="75.599999999999994">
      <c r="A331" s="325"/>
      <c r="B331" s="268" t="s">
        <v>491</v>
      </c>
      <c r="C331" s="352"/>
      <c r="D331" s="426"/>
      <c r="E331" s="392"/>
      <c r="F331" s="290"/>
      <c r="G331" s="1057"/>
      <c r="H331" s="1064"/>
      <c r="I331" s="1057"/>
    </row>
    <row r="332" spans="1:9" ht="15.75" customHeight="1">
      <c r="A332" s="424"/>
      <c r="B332" s="376" t="s">
        <v>492</v>
      </c>
      <c r="C332" s="165" t="s">
        <v>477</v>
      </c>
      <c r="D332" s="425">
        <v>78</v>
      </c>
      <c r="E332" s="76"/>
      <c r="F332" s="290">
        <f>D332*E332</f>
        <v>0</v>
      </c>
      <c r="G332" s="1064"/>
      <c r="H332" s="1064"/>
      <c r="I332" s="1064"/>
    </row>
    <row r="333" spans="1:9" ht="15.75" customHeight="1">
      <c r="A333" s="424"/>
      <c r="B333" s="376" t="s">
        <v>493</v>
      </c>
      <c r="C333" s="165" t="s">
        <v>477</v>
      </c>
      <c r="D333" s="425">
        <v>7</v>
      </c>
      <c r="E333" s="76"/>
      <c r="F333" s="290">
        <f>D333*E333</f>
        <v>0</v>
      </c>
      <c r="G333" s="1064"/>
      <c r="H333" s="1064"/>
      <c r="I333" s="1064"/>
    </row>
    <row r="334" spans="1:9" ht="101.1">
      <c r="A334" s="325"/>
      <c r="B334" s="268" t="s">
        <v>494</v>
      </c>
      <c r="C334" s="352"/>
      <c r="D334" s="426"/>
      <c r="E334" s="392"/>
      <c r="F334" s="290"/>
      <c r="G334" s="1057"/>
      <c r="H334" s="1064"/>
      <c r="I334" s="1057"/>
    </row>
    <row r="335" spans="1:9" ht="15.75" customHeight="1">
      <c r="A335" s="427"/>
      <c r="B335" s="428" t="s">
        <v>495</v>
      </c>
      <c r="C335" s="144" t="s">
        <v>477</v>
      </c>
      <c r="D335" s="429">
        <v>3</v>
      </c>
      <c r="E335" s="82"/>
      <c r="F335" s="145">
        <f>D335*E335</f>
        <v>0</v>
      </c>
      <c r="G335" s="1064"/>
      <c r="H335" s="1064"/>
      <c r="I335" s="1064"/>
    </row>
    <row r="336" spans="1:9">
      <c r="A336" s="269"/>
      <c r="B336" s="8" t="s">
        <v>496</v>
      </c>
      <c r="C336" s="8"/>
      <c r="D336" s="8"/>
      <c r="E336" s="8"/>
      <c r="F336" s="377">
        <f>SUM(F315:F335)</f>
        <v>0</v>
      </c>
      <c r="G336" s="1064"/>
      <c r="H336" s="1064"/>
      <c r="I336" s="1057"/>
    </row>
    <row r="337" spans="1:9">
      <c r="A337" s="307"/>
      <c r="B337" s="8" t="s">
        <v>238</v>
      </c>
      <c r="C337" s="8"/>
      <c r="D337" s="8"/>
      <c r="E337" s="8"/>
      <c r="F337" s="377">
        <f>F336</f>
        <v>0</v>
      </c>
      <c r="G337" s="1064"/>
      <c r="H337" s="1064"/>
      <c r="I337" s="1057"/>
    </row>
    <row r="338" spans="1:9">
      <c r="A338" s="308"/>
      <c r="B338" s="131" t="s">
        <v>471</v>
      </c>
      <c r="C338" s="135"/>
      <c r="D338" s="420"/>
      <c r="E338" s="420"/>
      <c r="G338" s="1064"/>
      <c r="H338" s="1064"/>
      <c r="I338" s="1057"/>
    </row>
    <row r="339" spans="1:9" ht="15.6" customHeight="1">
      <c r="A339" s="4" t="s">
        <v>185</v>
      </c>
      <c r="B339" s="940" t="s">
        <v>186</v>
      </c>
      <c r="C339" s="940" t="s">
        <v>187</v>
      </c>
      <c r="D339" s="940" t="s">
        <v>188</v>
      </c>
      <c r="E339" s="49" t="s">
        <v>189</v>
      </c>
      <c r="F339" s="50" t="s">
        <v>190</v>
      </c>
      <c r="G339" s="1064"/>
      <c r="H339" s="1064"/>
      <c r="I339" s="1064"/>
    </row>
    <row r="340" spans="1:9" ht="12.95">
      <c r="A340" s="5" t="s">
        <v>35</v>
      </c>
      <c r="B340" s="980"/>
      <c r="C340" s="941"/>
      <c r="D340" s="941"/>
      <c r="E340" s="51" t="s">
        <v>191</v>
      </c>
      <c r="F340" s="52" t="s">
        <v>191</v>
      </c>
      <c r="G340" s="1064"/>
      <c r="H340" s="1064"/>
      <c r="I340" s="1064"/>
    </row>
    <row r="341" spans="1:9">
      <c r="A341" s="269"/>
      <c r="B341" s="4" t="s">
        <v>309</v>
      </c>
      <c r="C341" s="310"/>
      <c r="D341" s="311"/>
      <c r="E341" s="311"/>
      <c r="F341" s="273"/>
      <c r="G341" s="1064"/>
      <c r="H341" s="1064"/>
      <c r="I341" s="1064"/>
    </row>
    <row r="342" spans="1:9">
      <c r="A342" s="274"/>
      <c r="B342" s="137" t="s">
        <v>310</v>
      </c>
      <c r="C342" s="312"/>
      <c r="D342" s="313"/>
      <c r="E342" s="313"/>
      <c r="F342" s="278"/>
      <c r="G342" s="1064"/>
      <c r="H342" s="1064"/>
      <c r="I342" s="1064"/>
    </row>
    <row r="343" spans="1:9">
      <c r="A343" s="279"/>
      <c r="B343" s="137" t="s">
        <v>472</v>
      </c>
      <c r="C343" s="1087"/>
      <c r="D343" s="421"/>
      <c r="E343" s="315"/>
      <c r="F343" s="278"/>
      <c r="G343" s="1064"/>
      <c r="H343" s="1064"/>
      <c r="I343" s="1064"/>
    </row>
    <row r="344" spans="1:9">
      <c r="A344" s="307"/>
      <c r="B344" s="333" t="s">
        <v>240</v>
      </c>
      <c r="C344" s="333"/>
      <c r="D344" s="170"/>
      <c r="E344" s="170"/>
      <c r="F344" s="336">
        <f>F337</f>
        <v>0</v>
      </c>
      <c r="G344" s="1064"/>
      <c r="H344" s="1064"/>
      <c r="I344" s="1064"/>
    </row>
    <row r="345" spans="1:9" ht="179.45">
      <c r="A345" s="956">
        <v>8.02</v>
      </c>
      <c r="B345" s="430" t="s">
        <v>497</v>
      </c>
      <c r="C345" s="431"/>
      <c r="D345" s="432"/>
      <c r="E345" s="432"/>
      <c r="F345" s="358"/>
      <c r="G345" s="1064"/>
      <c r="H345" s="1064"/>
      <c r="I345" s="1064"/>
    </row>
    <row r="346" spans="1:9" ht="15" customHeight="1">
      <c r="A346" s="958"/>
      <c r="B346" s="376" t="s">
        <v>498</v>
      </c>
      <c r="C346" s="165" t="s">
        <v>477</v>
      </c>
      <c r="D346" s="425">
        <v>150</v>
      </c>
      <c r="E346" s="83"/>
      <c r="F346" s="433">
        <f>D346*E346</f>
        <v>0</v>
      </c>
      <c r="G346" s="1064"/>
      <c r="H346" s="1064"/>
      <c r="I346" s="1064"/>
    </row>
    <row r="347" spans="1:9" ht="15" customHeight="1">
      <c r="A347" s="958"/>
      <c r="B347" s="376" t="s">
        <v>499</v>
      </c>
      <c r="C347" s="165" t="s">
        <v>35</v>
      </c>
      <c r="D347" s="165">
        <v>4</v>
      </c>
      <c r="E347" s="63"/>
      <c r="F347" s="433">
        <f>D347*E347</f>
        <v>0</v>
      </c>
      <c r="G347" s="1064"/>
      <c r="H347" s="1064"/>
      <c r="I347" s="1064"/>
    </row>
    <row r="348" spans="1:9" ht="15" customHeight="1">
      <c r="A348" s="958"/>
      <c r="B348" s="376" t="s">
        <v>500</v>
      </c>
      <c r="C348" s="165" t="s">
        <v>35</v>
      </c>
      <c r="D348" s="165">
        <v>2</v>
      </c>
      <c r="E348" s="63"/>
      <c r="F348" s="433">
        <f>D348*E348</f>
        <v>0</v>
      </c>
      <c r="G348" s="1064"/>
      <c r="H348" s="1064"/>
      <c r="I348" s="1057"/>
    </row>
    <row r="349" spans="1:9" ht="24.95" customHeight="1">
      <c r="A349" s="957"/>
      <c r="B349" s="428" t="s">
        <v>501</v>
      </c>
      <c r="C349" s="144" t="s">
        <v>35</v>
      </c>
      <c r="D349" s="144">
        <v>1</v>
      </c>
      <c r="E349" s="64"/>
      <c r="F349" s="434">
        <f>D349*E349</f>
        <v>0</v>
      </c>
      <c r="G349" s="1064"/>
      <c r="H349" s="1064"/>
      <c r="I349" s="1064"/>
    </row>
    <row r="350" spans="1:9" ht="50.45">
      <c r="A350" s="956">
        <v>8.0299999999999994</v>
      </c>
      <c r="B350" s="138" t="s">
        <v>502</v>
      </c>
      <c r="C350" s="140"/>
      <c r="D350" s="140"/>
      <c r="E350" s="435"/>
      <c r="F350" s="436"/>
      <c r="G350" s="1064"/>
      <c r="H350" s="1064"/>
      <c r="I350" s="1064"/>
    </row>
    <row r="351" spans="1:9" ht="63.6">
      <c r="A351" s="958"/>
      <c r="B351" s="437" t="s">
        <v>503</v>
      </c>
      <c r="C351" s="165" t="s">
        <v>27</v>
      </c>
      <c r="D351" s="165">
        <v>40</v>
      </c>
      <c r="E351" s="63"/>
      <c r="F351" s="433">
        <f>D351*E351</f>
        <v>0</v>
      </c>
      <c r="G351" s="1064"/>
      <c r="H351" s="1064"/>
      <c r="I351" s="1064"/>
    </row>
    <row r="352" spans="1:9" ht="38.1">
      <c r="A352" s="958"/>
      <c r="B352" s="438" t="s">
        <v>504</v>
      </c>
      <c r="C352" s="165" t="s">
        <v>27</v>
      </c>
      <c r="D352" s="165">
        <v>160</v>
      </c>
      <c r="E352" s="63"/>
      <c r="F352" s="433">
        <f>D352*E352</f>
        <v>0</v>
      </c>
      <c r="G352" s="1064"/>
      <c r="H352" s="1064"/>
      <c r="I352" s="1064"/>
    </row>
    <row r="353" spans="1:6" ht="51">
      <c r="A353" s="958"/>
      <c r="B353" s="438" t="s">
        <v>505</v>
      </c>
      <c r="C353" s="165" t="s">
        <v>27</v>
      </c>
      <c r="D353" s="165">
        <v>72</v>
      </c>
      <c r="E353" s="63"/>
      <c r="F353" s="433">
        <f>D353*E353</f>
        <v>0</v>
      </c>
    </row>
    <row r="354" spans="1:6" ht="16.5" customHeight="1">
      <c r="A354" s="958"/>
      <c r="B354" s="438" t="s">
        <v>506</v>
      </c>
      <c r="C354" s="165" t="s">
        <v>27</v>
      </c>
      <c r="D354" s="165">
        <v>23</v>
      </c>
      <c r="E354" s="63"/>
      <c r="F354" s="433">
        <f>D354*E354</f>
        <v>0</v>
      </c>
    </row>
    <row r="355" spans="1:6" ht="16.5" customHeight="1">
      <c r="A355" s="957"/>
      <c r="B355" s="439" t="s">
        <v>507</v>
      </c>
      <c r="C355" s="144" t="s">
        <v>27</v>
      </c>
      <c r="D355" s="144">
        <v>38</v>
      </c>
      <c r="E355" s="69"/>
      <c r="F355" s="440">
        <f>D355*E355</f>
        <v>0</v>
      </c>
    </row>
    <row r="356" spans="1:6" ht="114">
      <c r="A356" s="956">
        <v>8.0399999999999991</v>
      </c>
      <c r="B356" s="441" t="s">
        <v>508</v>
      </c>
      <c r="C356" s="150"/>
      <c r="D356" s="150"/>
      <c r="E356" s="192"/>
      <c r="F356" s="442"/>
    </row>
    <row r="357" spans="1:6" ht="29.25" customHeight="1">
      <c r="A357" s="957"/>
      <c r="B357" s="327" t="s">
        <v>509</v>
      </c>
      <c r="C357" s="144" t="s">
        <v>35</v>
      </c>
      <c r="D357" s="144">
        <v>1</v>
      </c>
      <c r="E357" s="64"/>
      <c r="F357" s="434">
        <f>D357*E357</f>
        <v>0</v>
      </c>
    </row>
    <row r="358" spans="1:6">
      <c r="A358" s="269"/>
      <c r="B358" s="8" t="s">
        <v>496</v>
      </c>
      <c r="C358" s="8"/>
      <c r="D358" s="8"/>
      <c r="E358" s="8"/>
      <c r="F358" s="377">
        <f>SUM(F346:F357)</f>
        <v>0</v>
      </c>
    </row>
    <row r="359" spans="1:6">
      <c r="A359" s="307"/>
      <c r="B359" s="8" t="s">
        <v>238</v>
      </c>
      <c r="C359" s="8"/>
      <c r="D359" s="8"/>
      <c r="E359" s="8"/>
      <c r="F359" s="377">
        <f>F358+F344</f>
        <v>0</v>
      </c>
    </row>
    <row r="360" spans="1:6">
      <c r="A360" s="308"/>
      <c r="B360" s="131" t="s">
        <v>471</v>
      </c>
      <c r="C360" s="135"/>
      <c r="D360" s="420"/>
      <c r="E360" s="420"/>
    </row>
    <row r="361" spans="1:6" ht="15.6" customHeight="1">
      <c r="A361" s="4" t="s">
        <v>185</v>
      </c>
      <c r="B361" s="940" t="s">
        <v>186</v>
      </c>
      <c r="C361" s="940" t="s">
        <v>187</v>
      </c>
      <c r="D361" s="940" t="s">
        <v>188</v>
      </c>
      <c r="E361" s="49" t="s">
        <v>189</v>
      </c>
      <c r="F361" s="50" t="s">
        <v>190</v>
      </c>
    </row>
    <row r="362" spans="1:6" ht="12.95">
      <c r="A362" s="5" t="s">
        <v>35</v>
      </c>
      <c r="B362" s="980"/>
      <c r="C362" s="941"/>
      <c r="D362" s="941"/>
      <c r="E362" s="51" t="s">
        <v>191</v>
      </c>
      <c r="F362" s="52" t="s">
        <v>191</v>
      </c>
    </row>
    <row r="363" spans="1:6">
      <c r="A363" s="269"/>
      <c r="B363" s="4" t="s">
        <v>309</v>
      </c>
      <c r="C363" s="310"/>
      <c r="D363" s="311"/>
      <c r="E363" s="311"/>
      <c r="F363" s="273"/>
    </row>
    <row r="364" spans="1:6">
      <c r="A364" s="274"/>
      <c r="B364" s="137" t="s">
        <v>310</v>
      </c>
      <c r="C364" s="312"/>
      <c r="D364" s="313"/>
      <c r="E364" s="313"/>
      <c r="F364" s="278"/>
    </row>
    <row r="365" spans="1:6">
      <c r="A365" s="279"/>
      <c r="B365" s="137" t="s">
        <v>472</v>
      </c>
      <c r="C365" s="1087"/>
      <c r="D365" s="421"/>
      <c r="E365" s="315"/>
      <c r="F365" s="278"/>
    </row>
    <row r="366" spans="1:6">
      <c r="A366" s="307"/>
      <c r="B366" s="443" t="s">
        <v>240</v>
      </c>
      <c r="C366" s="333"/>
      <c r="D366" s="170"/>
      <c r="E366" s="170"/>
      <c r="F366" s="336">
        <f>F359</f>
        <v>0</v>
      </c>
    </row>
    <row r="367" spans="1:6" ht="75" customHeight="1">
      <c r="A367" s="956">
        <v>8.0500000000000007</v>
      </c>
      <c r="B367" s="444" t="s">
        <v>510</v>
      </c>
      <c r="C367" s="1084"/>
      <c r="D367" s="352"/>
      <c r="E367" s="353"/>
      <c r="F367" s="355"/>
    </row>
    <row r="368" spans="1:6" ht="104.45" customHeight="1">
      <c r="A368" s="958"/>
      <c r="B368" s="322" t="s">
        <v>511</v>
      </c>
      <c r="C368" s="1084"/>
      <c r="D368" s="352"/>
      <c r="E368" s="352"/>
      <c r="F368" s="445"/>
    </row>
    <row r="369" spans="1:6">
      <c r="A369" s="957"/>
      <c r="B369" s="446" t="s">
        <v>512</v>
      </c>
      <c r="C369" s="401" t="s">
        <v>35</v>
      </c>
      <c r="D369" s="401">
        <v>6</v>
      </c>
      <c r="E369" s="84"/>
      <c r="F369" s="447">
        <f>D369*E369</f>
        <v>0</v>
      </c>
    </row>
    <row r="370" spans="1:6" ht="251.45" customHeight="1">
      <c r="A370" s="956">
        <v>8.06</v>
      </c>
      <c r="B370" s="444" t="s">
        <v>513</v>
      </c>
      <c r="C370" s="352"/>
      <c r="D370" s="352"/>
      <c r="E370" s="448"/>
      <c r="F370" s="449"/>
    </row>
    <row r="371" spans="1:6">
      <c r="A371" s="958"/>
      <c r="B371" s="450" t="s">
        <v>514</v>
      </c>
      <c r="C371" s="362" t="s">
        <v>35</v>
      </c>
      <c r="D371" s="165">
        <v>12</v>
      </c>
      <c r="E371" s="63"/>
      <c r="F371" s="433">
        <f>D371*E371</f>
        <v>0</v>
      </c>
    </row>
    <row r="372" spans="1:6">
      <c r="A372" s="958"/>
      <c r="B372" s="451" t="s">
        <v>515</v>
      </c>
      <c r="C372" s="362" t="s">
        <v>35</v>
      </c>
      <c r="D372" s="165">
        <v>3</v>
      </c>
      <c r="E372" s="63"/>
      <c r="F372" s="433">
        <f>D372*E372</f>
        <v>0</v>
      </c>
    </row>
    <row r="373" spans="1:6" ht="25.5">
      <c r="A373" s="957"/>
      <c r="B373" s="452" t="s">
        <v>516</v>
      </c>
      <c r="C373" s="144" t="s">
        <v>35</v>
      </c>
      <c r="D373" s="165">
        <v>12</v>
      </c>
      <c r="E373" s="63"/>
      <c r="F373" s="433">
        <f>D373*E373</f>
        <v>0</v>
      </c>
    </row>
    <row r="374" spans="1:6">
      <c r="A374" s="321"/>
      <c r="B374" s="453" t="s">
        <v>197</v>
      </c>
      <c r="C374" s="8"/>
      <c r="D374" s="8"/>
      <c r="E374" s="8"/>
      <c r="F374" s="377">
        <f>SUM(F367:F373)</f>
        <v>0</v>
      </c>
    </row>
    <row r="375" spans="1:6">
      <c r="A375" s="316"/>
      <c r="B375" s="454" t="s">
        <v>238</v>
      </c>
      <c r="C375" s="8"/>
      <c r="D375" s="8"/>
      <c r="E375" s="8"/>
      <c r="F375" s="377">
        <f>F374+F366</f>
        <v>0</v>
      </c>
    </row>
    <row r="376" spans="1:6">
      <c r="A376" s="455"/>
      <c r="B376" s="3" t="s">
        <v>517</v>
      </c>
      <c r="C376" s="1089"/>
      <c r="D376" s="420"/>
      <c r="E376" s="420"/>
      <c r="F376" s="309"/>
    </row>
    <row r="377" spans="1:6" ht="15.6" customHeight="1">
      <c r="A377" s="4" t="s">
        <v>185</v>
      </c>
      <c r="B377" s="940" t="s">
        <v>186</v>
      </c>
      <c r="C377" s="940" t="s">
        <v>187</v>
      </c>
      <c r="D377" s="940" t="s">
        <v>188</v>
      </c>
      <c r="E377" s="49" t="s">
        <v>189</v>
      </c>
      <c r="F377" s="50" t="s">
        <v>190</v>
      </c>
    </row>
    <row r="378" spans="1:6" ht="12.95">
      <c r="A378" s="5" t="s">
        <v>35</v>
      </c>
      <c r="B378" s="980"/>
      <c r="C378" s="941"/>
      <c r="D378" s="941"/>
      <c r="E378" s="51" t="s">
        <v>191</v>
      </c>
      <c r="F378" s="52" t="s">
        <v>191</v>
      </c>
    </row>
    <row r="379" spans="1:6">
      <c r="A379" s="456"/>
      <c r="B379" s="4" t="s">
        <v>518</v>
      </c>
      <c r="C379" s="271"/>
      <c r="D379" s="272"/>
      <c r="E379" s="272"/>
      <c r="F379" s="278"/>
    </row>
    <row r="380" spans="1:6">
      <c r="A380" s="457"/>
      <c r="B380" s="137" t="s">
        <v>310</v>
      </c>
      <c r="C380" s="312"/>
      <c r="D380" s="313"/>
      <c r="E380" s="313"/>
      <c r="F380" s="278"/>
    </row>
    <row r="381" spans="1:6">
      <c r="A381" s="298"/>
      <c r="B381" s="137" t="s">
        <v>472</v>
      </c>
      <c r="C381" s="314"/>
      <c r="D381" s="315"/>
      <c r="E381" s="315"/>
      <c r="F381" s="283"/>
    </row>
    <row r="382" spans="1:6">
      <c r="A382" s="316"/>
      <c r="B382" s="443" t="s">
        <v>240</v>
      </c>
      <c r="C382" s="333"/>
      <c r="D382" s="170"/>
      <c r="E382" s="170"/>
      <c r="F382" s="336">
        <f>F375</f>
        <v>0</v>
      </c>
    </row>
    <row r="383" spans="1:6" ht="264" customHeight="1">
      <c r="A383" s="972">
        <v>8.07</v>
      </c>
      <c r="B383" s="338" t="s">
        <v>519</v>
      </c>
      <c r="C383" s="1084"/>
      <c r="D383" s="352"/>
      <c r="E383" s="353"/>
      <c r="F383" s="355"/>
    </row>
    <row r="384" spans="1:6">
      <c r="A384" s="973"/>
      <c r="B384" s="451" t="s">
        <v>520</v>
      </c>
      <c r="C384" s="165" t="s">
        <v>35</v>
      </c>
      <c r="D384" s="165">
        <v>80</v>
      </c>
      <c r="E384" s="76"/>
      <c r="F384" s="290">
        <f t="shared" ref="F384:F396" si="3">D384*E384</f>
        <v>0</v>
      </c>
    </row>
    <row r="385" spans="1:8">
      <c r="A385" s="973"/>
      <c r="B385" s="451" t="s">
        <v>521</v>
      </c>
      <c r="C385" s="165" t="s">
        <v>35</v>
      </c>
      <c r="D385" s="165">
        <v>22</v>
      </c>
      <c r="E385" s="76"/>
      <c r="F385" s="290">
        <f t="shared" si="3"/>
        <v>0</v>
      </c>
      <c r="G385" s="1064"/>
      <c r="H385" s="1064"/>
    </row>
    <row r="386" spans="1:8">
      <c r="A386" s="973"/>
      <c r="B386" s="451" t="s">
        <v>522</v>
      </c>
      <c r="C386" s="165" t="s">
        <v>35</v>
      </c>
      <c r="D386" s="165">
        <v>67</v>
      </c>
      <c r="E386" s="76"/>
      <c r="F386" s="290">
        <f t="shared" si="3"/>
        <v>0</v>
      </c>
      <c r="G386" s="1064"/>
      <c r="H386" s="1064"/>
    </row>
    <row r="387" spans="1:8">
      <c r="A387" s="973"/>
      <c r="B387" s="451" t="s">
        <v>523</v>
      </c>
      <c r="C387" s="165" t="s">
        <v>35</v>
      </c>
      <c r="D387" s="165">
        <v>3</v>
      </c>
      <c r="E387" s="76"/>
      <c r="F387" s="290">
        <f t="shared" si="3"/>
        <v>0</v>
      </c>
      <c r="G387" s="1064"/>
      <c r="H387" s="1064"/>
    </row>
    <row r="388" spans="1:8">
      <c r="A388" s="973"/>
      <c r="B388" s="451" t="s">
        <v>524</v>
      </c>
      <c r="C388" s="165" t="s">
        <v>35</v>
      </c>
      <c r="D388" s="165">
        <v>4</v>
      </c>
      <c r="E388" s="76"/>
      <c r="F388" s="290">
        <f t="shared" si="3"/>
        <v>0</v>
      </c>
      <c r="G388" s="1064"/>
      <c r="H388" s="1064"/>
    </row>
    <row r="389" spans="1:8">
      <c r="A389" s="973"/>
      <c r="B389" s="451" t="s">
        <v>525</v>
      </c>
      <c r="C389" s="165" t="s">
        <v>35</v>
      </c>
      <c r="D389" s="165">
        <v>5</v>
      </c>
      <c r="E389" s="76"/>
      <c r="F389" s="290">
        <f t="shared" si="3"/>
        <v>0</v>
      </c>
      <c r="G389" s="1064"/>
      <c r="H389" s="1064"/>
    </row>
    <row r="390" spans="1:8">
      <c r="A390" s="973"/>
      <c r="B390" s="451" t="s">
        <v>526</v>
      </c>
      <c r="C390" s="165" t="s">
        <v>35</v>
      </c>
      <c r="D390" s="165">
        <v>2</v>
      </c>
      <c r="E390" s="76"/>
      <c r="F390" s="290">
        <f>D390*E390</f>
        <v>0</v>
      </c>
      <c r="G390" s="1064"/>
      <c r="H390" s="1064"/>
    </row>
    <row r="391" spans="1:8">
      <c r="A391" s="973"/>
      <c r="B391" s="451" t="s">
        <v>527</v>
      </c>
      <c r="C391" s="165" t="s">
        <v>35</v>
      </c>
      <c r="D391" s="165">
        <v>4</v>
      </c>
      <c r="E391" s="76"/>
      <c r="F391" s="290">
        <f>D391*E391</f>
        <v>0</v>
      </c>
      <c r="G391" s="1064"/>
      <c r="H391" s="1064"/>
    </row>
    <row r="392" spans="1:8">
      <c r="A392" s="973"/>
      <c r="B392" s="450" t="s">
        <v>528</v>
      </c>
      <c r="C392" s="362" t="s">
        <v>35</v>
      </c>
      <c r="D392" s="362">
        <v>5</v>
      </c>
      <c r="E392" s="77"/>
      <c r="F392" s="290">
        <f t="shared" si="3"/>
        <v>0</v>
      </c>
      <c r="G392" s="1064"/>
      <c r="H392" s="1064"/>
    </row>
    <row r="393" spans="1:8">
      <c r="A393" s="974"/>
      <c r="B393" s="458" t="s">
        <v>529</v>
      </c>
      <c r="C393" s="144" t="s">
        <v>35</v>
      </c>
      <c r="D393" s="144">
        <v>3</v>
      </c>
      <c r="E393" s="82"/>
      <c r="F393" s="301">
        <f>D393*E393</f>
        <v>0</v>
      </c>
      <c r="G393" s="1064"/>
      <c r="H393" s="1057"/>
    </row>
    <row r="394" spans="1:8" ht="25.5">
      <c r="A394" s="459">
        <v>8.08</v>
      </c>
      <c r="B394" s="460" t="s">
        <v>530</v>
      </c>
      <c r="C394" s="161" t="s">
        <v>35</v>
      </c>
      <c r="D394" s="161">
        <v>3</v>
      </c>
      <c r="E394" s="79"/>
      <c r="F394" s="319">
        <f t="shared" si="3"/>
        <v>0</v>
      </c>
      <c r="G394" s="1064"/>
      <c r="H394" s="1064"/>
    </row>
    <row r="395" spans="1:8" ht="75.95">
      <c r="A395" s="459">
        <v>8.09</v>
      </c>
      <c r="B395" s="460" t="s">
        <v>531</v>
      </c>
      <c r="C395" s="144" t="s">
        <v>27</v>
      </c>
      <c r="D395" s="161">
        <v>18</v>
      </c>
      <c r="E395" s="79"/>
      <c r="F395" s="319">
        <f>D395*E395</f>
        <v>0</v>
      </c>
      <c r="G395" s="1064"/>
      <c r="H395" s="1064"/>
    </row>
    <row r="396" spans="1:8" ht="38.450000000000003">
      <c r="A396" s="459">
        <v>8.1</v>
      </c>
      <c r="B396" s="461" t="s">
        <v>532</v>
      </c>
      <c r="C396" s="161" t="s">
        <v>35</v>
      </c>
      <c r="D396" s="161">
        <v>70</v>
      </c>
      <c r="E396" s="79"/>
      <c r="F396" s="319">
        <f t="shared" si="3"/>
        <v>0</v>
      </c>
      <c r="G396" s="1064"/>
      <c r="H396" s="1064"/>
    </row>
    <row r="397" spans="1:8">
      <c r="A397" s="298"/>
      <c r="B397" s="462"/>
      <c r="C397" s="462"/>
      <c r="D397" s="463"/>
      <c r="E397" s="463"/>
      <c r="F397" s="464"/>
      <c r="G397" s="1064"/>
      <c r="H397" s="1064"/>
    </row>
    <row r="398" spans="1:8">
      <c r="A398" s="269"/>
      <c r="B398" s="328" t="s">
        <v>197</v>
      </c>
      <c r="C398" s="8"/>
      <c r="D398" s="8"/>
      <c r="E398" s="8"/>
      <c r="F398" s="377">
        <f>SUM(F383:F397)</f>
        <v>0</v>
      </c>
      <c r="G398" s="1064"/>
      <c r="H398" s="1064"/>
    </row>
    <row r="399" spans="1:8">
      <c r="A399" s="307"/>
      <c r="B399" s="8" t="s">
        <v>198</v>
      </c>
      <c r="C399" s="8"/>
      <c r="D399" s="8"/>
      <c r="E399" s="8"/>
      <c r="F399" s="377">
        <f>F398+F382</f>
        <v>0</v>
      </c>
      <c r="G399" s="1064"/>
      <c r="H399" s="1064"/>
    </row>
    <row r="400" spans="1:8">
      <c r="B400" s="131" t="s">
        <v>517</v>
      </c>
      <c r="C400" s="1089"/>
      <c r="D400" s="420"/>
      <c r="E400" s="420"/>
      <c r="F400" s="309"/>
      <c r="G400" s="1064"/>
      <c r="H400" s="1064"/>
    </row>
    <row r="401" spans="1:7" ht="15.6" customHeight="1">
      <c r="A401" s="4" t="s">
        <v>185</v>
      </c>
      <c r="B401" s="940" t="s">
        <v>186</v>
      </c>
      <c r="C401" s="940" t="s">
        <v>187</v>
      </c>
      <c r="D401" s="940" t="s">
        <v>188</v>
      </c>
      <c r="E401" s="49" t="s">
        <v>189</v>
      </c>
      <c r="F401" s="50" t="s">
        <v>190</v>
      </c>
      <c r="G401" s="1064"/>
    </row>
    <row r="402" spans="1:7" ht="12.95">
      <c r="A402" s="5" t="s">
        <v>35</v>
      </c>
      <c r="B402" s="980"/>
      <c r="C402" s="941"/>
      <c r="D402" s="941"/>
      <c r="E402" s="51" t="s">
        <v>191</v>
      </c>
      <c r="F402" s="52" t="s">
        <v>191</v>
      </c>
      <c r="G402" s="1064"/>
    </row>
    <row r="403" spans="1:7">
      <c r="A403" s="465"/>
      <c r="B403" s="4" t="s">
        <v>518</v>
      </c>
      <c r="C403" s="271"/>
      <c r="D403" s="272"/>
      <c r="E403" s="272"/>
      <c r="F403" s="278"/>
      <c r="G403" s="1064"/>
    </row>
    <row r="404" spans="1:7">
      <c r="A404" s="466"/>
      <c r="B404" s="137" t="s">
        <v>310</v>
      </c>
      <c r="C404" s="312"/>
      <c r="D404" s="313"/>
      <c r="E404" s="313"/>
      <c r="F404" s="278"/>
      <c r="G404" s="1064"/>
    </row>
    <row r="405" spans="1:7">
      <c r="A405" s="279"/>
      <c r="B405" s="5" t="s">
        <v>533</v>
      </c>
      <c r="C405" s="314"/>
      <c r="D405" s="315"/>
      <c r="E405" s="315"/>
      <c r="F405" s="283"/>
      <c r="G405" s="1064"/>
    </row>
    <row r="406" spans="1:7">
      <c r="A406" s="269"/>
      <c r="B406" s="467" t="s">
        <v>455</v>
      </c>
      <c r="C406" s="116"/>
      <c r="D406" s="423"/>
      <c r="E406" s="423"/>
      <c r="F406" s="278"/>
      <c r="G406" s="1064"/>
    </row>
    <row r="407" spans="1:7" ht="24.95">
      <c r="A407" s="274"/>
      <c r="B407" s="381" t="s">
        <v>534</v>
      </c>
      <c r="C407" s="134"/>
      <c r="D407" s="353"/>
      <c r="E407" s="353"/>
      <c r="F407" s="278"/>
      <c r="G407" s="1064"/>
    </row>
    <row r="408" spans="1:7" ht="24.95">
      <c r="A408" s="274"/>
      <c r="B408" s="381" t="s">
        <v>535</v>
      </c>
      <c r="C408" s="1090"/>
      <c r="D408" s="353"/>
      <c r="E408" s="353"/>
      <c r="F408" s="278"/>
      <c r="G408" s="1064"/>
    </row>
    <row r="409" spans="1:7" ht="37.5">
      <c r="A409" s="274"/>
      <c r="B409" s="381" t="s">
        <v>536</v>
      </c>
      <c r="C409" s="1090"/>
      <c r="D409" s="353"/>
      <c r="E409" s="353"/>
      <c r="F409" s="278"/>
      <c r="G409" s="1064"/>
    </row>
    <row r="410" spans="1:7" ht="39">
      <c r="A410" s="274"/>
      <c r="B410" s="146" t="s">
        <v>537</v>
      </c>
      <c r="C410" s="1090"/>
      <c r="D410" s="353"/>
      <c r="E410" s="353"/>
      <c r="F410" s="278"/>
      <c r="G410" s="1064"/>
    </row>
    <row r="411" spans="1:7" ht="135" customHeight="1">
      <c r="A411" s="298"/>
      <c r="B411" s="468" t="s">
        <v>538</v>
      </c>
      <c r="C411" s="1091"/>
      <c r="D411" s="469"/>
      <c r="E411" s="469"/>
      <c r="F411" s="283"/>
      <c r="G411" s="1064"/>
    </row>
    <row r="412" spans="1:7" ht="51">
      <c r="A412" s="321">
        <v>9.01</v>
      </c>
      <c r="B412" s="470" t="s">
        <v>539</v>
      </c>
      <c r="C412" s="401" t="s">
        <v>477</v>
      </c>
      <c r="D412" s="471">
        <v>3020</v>
      </c>
      <c r="E412" s="85"/>
      <c r="F412" s="319">
        <f>D412*E412</f>
        <v>0</v>
      </c>
      <c r="G412" s="1064"/>
    </row>
    <row r="413" spans="1:7" ht="51.6">
      <c r="A413" s="321">
        <v>9.02</v>
      </c>
      <c r="B413" s="470" t="s">
        <v>540</v>
      </c>
      <c r="C413" s="401" t="s">
        <v>477</v>
      </c>
      <c r="D413" s="471">
        <v>3590</v>
      </c>
      <c r="E413" s="85"/>
      <c r="F413" s="319">
        <f>D413*E413</f>
        <v>0</v>
      </c>
      <c r="G413" s="1064"/>
    </row>
    <row r="414" spans="1:7" ht="51">
      <c r="A414" s="321">
        <v>9.0299999999999994</v>
      </c>
      <c r="B414" s="470" t="s">
        <v>541</v>
      </c>
      <c r="C414" s="401" t="s">
        <v>477</v>
      </c>
      <c r="D414" s="471">
        <v>3020</v>
      </c>
      <c r="E414" s="85"/>
      <c r="F414" s="319">
        <f>D414*E414</f>
        <v>0</v>
      </c>
      <c r="G414" s="1086"/>
    </row>
    <row r="415" spans="1:7" ht="115.5">
      <c r="A415" s="316">
        <v>9.0399999999999991</v>
      </c>
      <c r="B415" s="337" t="s">
        <v>542</v>
      </c>
      <c r="C415" s="401" t="s">
        <v>477</v>
      </c>
      <c r="D415" s="471">
        <v>490</v>
      </c>
      <c r="E415" s="85"/>
      <c r="F415" s="301">
        <f>D415*E415</f>
        <v>0</v>
      </c>
      <c r="G415" s="1086"/>
    </row>
    <row r="416" spans="1:7">
      <c r="A416" s="274"/>
      <c r="B416" s="472"/>
      <c r="C416" s="1069"/>
      <c r="D416" s="473"/>
      <c r="E416" s="368"/>
      <c r="F416" s="278"/>
      <c r="G416" s="1086"/>
    </row>
    <row r="417" spans="1:6">
      <c r="A417" s="269"/>
      <c r="B417" s="328" t="s">
        <v>197</v>
      </c>
      <c r="C417" s="8"/>
      <c r="D417" s="8"/>
      <c r="E417" s="8"/>
      <c r="F417" s="306">
        <f>SUM(F409:F416)</f>
        <v>0</v>
      </c>
    </row>
    <row r="418" spans="1:6">
      <c r="A418" s="307"/>
      <c r="B418" s="8" t="s">
        <v>198</v>
      </c>
      <c r="C418" s="8"/>
      <c r="D418" s="8"/>
      <c r="E418" s="8"/>
      <c r="F418" s="306">
        <f>F417</f>
        <v>0</v>
      </c>
    </row>
    <row r="420" spans="1:6">
      <c r="A420" s="348"/>
      <c r="B420" s="1064"/>
      <c r="C420" s="1064"/>
    </row>
    <row r="421" spans="1:6">
      <c r="A421" s="348"/>
      <c r="B421" s="1064"/>
      <c r="C421" s="1064"/>
    </row>
    <row r="422" spans="1:6">
      <c r="A422" s="348"/>
      <c r="B422" s="1064"/>
      <c r="C422" s="1064"/>
    </row>
    <row r="423" spans="1:6">
      <c r="A423" s="348"/>
      <c r="B423" s="1064"/>
      <c r="C423" s="1064"/>
    </row>
    <row r="424" spans="1:6">
      <c r="A424" s="348"/>
      <c r="B424" s="1064"/>
      <c r="C424" s="1064"/>
    </row>
    <row r="425" spans="1:6">
      <c r="A425" s="348"/>
      <c r="B425" s="1064"/>
      <c r="C425" s="1064"/>
    </row>
    <row r="426" spans="1:6">
      <c r="A426" s="348"/>
      <c r="B426" s="1064"/>
      <c r="C426" s="1064"/>
    </row>
    <row r="427" spans="1:6">
      <c r="A427" s="348"/>
      <c r="B427" s="1064"/>
      <c r="C427" s="1064"/>
    </row>
    <row r="428" spans="1:6">
      <c r="A428" s="348"/>
      <c r="B428" s="1064"/>
      <c r="C428" s="1064"/>
    </row>
    <row r="429" spans="1:6">
      <c r="A429" s="348"/>
      <c r="B429" s="1064"/>
      <c r="C429" s="1064"/>
    </row>
    <row r="430" spans="1:6">
      <c r="A430" s="348"/>
      <c r="B430" s="1064"/>
      <c r="C430" s="1064"/>
    </row>
    <row r="431" spans="1:6">
      <c r="A431" s="348"/>
      <c r="B431" s="1064"/>
      <c r="C431" s="1064"/>
    </row>
    <row r="432" spans="1:6">
      <c r="A432" s="348"/>
      <c r="B432" s="1064"/>
      <c r="C432" s="1064"/>
    </row>
    <row r="433" spans="1:1">
      <c r="A433" s="348"/>
    </row>
    <row r="434" spans="1:1">
      <c r="A434" s="348"/>
    </row>
    <row r="435" spans="1:1">
      <c r="A435" s="348"/>
    </row>
    <row r="436" spans="1:1">
      <c r="A436" s="348"/>
    </row>
    <row r="437" spans="1:1">
      <c r="A437" s="348"/>
    </row>
    <row r="438" spans="1:1">
      <c r="A438" s="348"/>
    </row>
    <row r="439" spans="1:1">
      <c r="A439" s="348"/>
    </row>
    <row r="440" spans="1:1">
      <c r="A440" s="348"/>
    </row>
    <row r="441" spans="1:1">
      <c r="A441" s="348"/>
    </row>
    <row r="442" spans="1:1">
      <c r="A442" s="348"/>
    </row>
  </sheetData>
  <sheetProtection algorithmName="SHA-512" hashValue="b1unVkptGsNVMhGDGHO7QHqcZCVCx34j0Myx66QgQo+Ow6q7xxcgCtNtk+agCvAp9BdtSwjh8+hLTpaIo+RZDg==" saltValue="VbPi2Nb27i1R2CuOGKX3vA==" spinCount="100000" sheet="1" objects="1" scenarios="1"/>
  <mergeCells count="126">
    <mergeCell ref="B52:F52"/>
    <mergeCell ref="D53:D54"/>
    <mergeCell ref="B298:F298"/>
    <mergeCell ref="B299:F299"/>
    <mergeCell ref="D136:D137"/>
    <mergeCell ref="B135:E135"/>
    <mergeCell ref="A265:A266"/>
    <mergeCell ref="A282:A290"/>
    <mergeCell ref="A202:A235"/>
    <mergeCell ref="A356:A357"/>
    <mergeCell ref="A19:F19"/>
    <mergeCell ref="A20:F20"/>
    <mergeCell ref="A21:F21"/>
    <mergeCell ref="C272:C273"/>
    <mergeCell ref="B238:F238"/>
    <mergeCell ref="B195:F195"/>
    <mergeCell ref="B136:B137"/>
    <mergeCell ref="C136:C137"/>
    <mergeCell ref="B196:B197"/>
    <mergeCell ref="C196:C197"/>
    <mergeCell ref="D196:D197"/>
    <mergeCell ref="B271:E271"/>
    <mergeCell ref="B239:B240"/>
    <mergeCell ref="C172:C173"/>
    <mergeCell ref="D172:D173"/>
    <mergeCell ref="B259:B260"/>
    <mergeCell ref="B401:B402"/>
    <mergeCell ref="C401:C402"/>
    <mergeCell ref="D401:D402"/>
    <mergeCell ref="B310:B311"/>
    <mergeCell ref="C310:C311"/>
    <mergeCell ref="D377:D378"/>
    <mergeCell ref="B339:B340"/>
    <mergeCell ref="D339:D340"/>
    <mergeCell ref="D310:D311"/>
    <mergeCell ref="C339:C340"/>
    <mergeCell ref="B361:B362"/>
    <mergeCell ref="D361:D362"/>
    <mergeCell ref="B377:B378"/>
    <mergeCell ref="A75:F75"/>
    <mergeCell ref="A76:F76"/>
    <mergeCell ref="A73:F73"/>
    <mergeCell ref="A74:F74"/>
    <mergeCell ref="A58:A60"/>
    <mergeCell ref="A61:A62"/>
    <mergeCell ref="B123:F123"/>
    <mergeCell ref="B124:F124"/>
    <mergeCell ref="B132:F132"/>
    <mergeCell ref="B126:F126"/>
    <mergeCell ref="B127:F127"/>
    <mergeCell ref="B128:F128"/>
    <mergeCell ref="B129:F129"/>
    <mergeCell ref="B130:F130"/>
    <mergeCell ref="B131:F131"/>
    <mergeCell ref="A383:A393"/>
    <mergeCell ref="A186:A191"/>
    <mergeCell ref="A246:A254"/>
    <mergeCell ref="A345:A349"/>
    <mergeCell ref="A350:A355"/>
    <mergeCell ref="A301:F301"/>
    <mergeCell ref="A300:F300"/>
    <mergeCell ref="A302:F302"/>
    <mergeCell ref="A303:F303"/>
    <mergeCell ref="A304:F304"/>
    <mergeCell ref="C377:C378"/>
    <mergeCell ref="C239:C240"/>
    <mergeCell ref="C361:C362"/>
    <mergeCell ref="D272:D273"/>
    <mergeCell ref="C259:C260"/>
    <mergeCell ref="B306:F306"/>
    <mergeCell ref="B307:F307"/>
    <mergeCell ref="A295:F295"/>
    <mergeCell ref="D259:D260"/>
    <mergeCell ref="B272:B273"/>
    <mergeCell ref="D239:D240"/>
    <mergeCell ref="B296:F296"/>
    <mergeCell ref="A308:F308"/>
    <mergeCell ref="B297:F297"/>
    <mergeCell ref="B171:E171"/>
    <mergeCell ref="A159:A163"/>
    <mergeCell ref="A165:A168"/>
    <mergeCell ref="A42:F42"/>
    <mergeCell ref="A43:F43"/>
    <mergeCell ref="A44:F44"/>
    <mergeCell ref="A67:F67"/>
    <mergeCell ref="A68:F68"/>
    <mergeCell ref="A370:A373"/>
    <mergeCell ref="A367:A369"/>
    <mergeCell ref="B125:F125"/>
    <mergeCell ref="B53:B54"/>
    <mergeCell ref="C53:C54"/>
    <mergeCell ref="B79:B80"/>
    <mergeCell ref="D95:D96"/>
    <mergeCell ref="C95:C96"/>
    <mergeCell ref="C79:C80"/>
    <mergeCell ref="D79:D80"/>
    <mergeCell ref="A69:F69"/>
    <mergeCell ref="A70:F70"/>
    <mergeCell ref="A88:A91"/>
    <mergeCell ref="B95:B96"/>
    <mergeCell ref="A71:F71"/>
    <mergeCell ref="A72:F72"/>
    <mergeCell ref="B305:F305"/>
    <mergeCell ref="A108:A109"/>
    <mergeCell ref="A103:A107"/>
    <mergeCell ref="A112:F112"/>
    <mergeCell ref="A113:F113"/>
    <mergeCell ref="A114:F114"/>
    <mergeCell ref="B115:F115"/>
    <mergeCell ref="B116:F116"/>
    <mergeCell ref="B117:F117"/>
    <mergeCell ref="B118:F118"/>
    <mergeCell ref="A119:F119"/>
    <mergeCell ref="B120:F120"/>
    <mergeCell ref="B121:F121"/>
    <mergeCell ref="B122:F122"/>
    <mergeCell ref="D153:D154"/>
    <mergeCell ref="B152:F152"/>
    <mergeCell ref="B133:F133"/>
    <mergeCell ref="A293:F293"/>
    <mergeCell ref="A294:F294"/>
    <mergeCell ref="A141:A149"/>
    <mergeCell ref="A178:A185"/>
    <mergeCell ref="B172:B173"/>
    <mergeCell ref="B153:B154"/>
    <mergeCell ref="C153:C154"/>
  </mergeCells>
  <phoneticPr fontId="5" type="noConversion"/>
  <printOptions horizontalCentered="1"/>
  <pageMargins left="0.4" right="0.4" top="1.4" bottom="0.8" header="0.3" footer="0.5"/>
  <pageSetup paperSize="9" scale="60" firstPageNumber="29" orientation="portrait" horizontalDpi="300" verticalDpi="300" r:id="rId1"/>
  <headerFooter alignWithMargins="0">
    <oddHeader>&amp;L&amp;"Book Antiqua,Regular"&amp;8&amp;G&amp;C&amp;9&amp;G&amp;R&amp;"Book Antiqua,Regular"&amp;8&amp;G</oddHeader>
    <oddFooter>&amp;LPSE22001-10075&amp;CAnnex 1 - Bill of Quantities&amp;Rpg. &amp;P of &amp;N</oddFooter>
  </headerFooter>
  <rowBreaks count="19" manualBreakCount="19">
    <brk id="41" max="6" man="1"/>
    <brk id="51" max="6" man="1"/>
    <brk id="66" max="6" man="1"/>
    <brk id="77" max="6" man="1"/>
    <brk id="93" max="6" man="1"/>
    <brk id="111" max="6" man="1"/>
    <brk id="134" max="6" man="1"/>
    <brk id="151" max="6" man="1"/>
    <brk id="170" max="6" man="1"/>
    <brk id="194" max="6" man="1"/>
    <brk id="237" max="6" man="1"/>
    <brk id="257" max="6" man="1"/>
    <brk id="270" max="6" man="1"/>
    <brk id="292" max="6" man="1"/>
    <brk id="308" max="6" man="1"/>
    <brk id="337" max="6" man="1"/>
    <brk id="359" max="6" man="1"/>
    <brk id="375" max="6" man="1"/>
    <brk id="399"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DDC72-ED5D-4640-A3AD-707EB705C636}">
  <dimension ref="A1:K102"/>
  <sheetViews>
    <sheetView view="pageBreakPreview" zoomScaleNormal="100" zoomScaleSheetLayoutView="100" workbookViewId="0"/>
  </sheetViews>
  <sheetFormatPr defaultColWidth="9.140625" defaultRowHeight="15.6"/>
  <cols>
    <col min="1" max="1" width="5.5703125" style="130" customWidth="1"/>
    <col min="2" max="2" width="47.85546875" style="1" customWidth="1"/>
    <col min="3" max="3" width="6.42578125" style="130" customWidth="1"/>
    <col min="4" max="4" width="10" style="267" customWidth="1"/>
    <col min="5" max="5" width="12.42578125" style="267" customWidth="1"/>
    <col min="6" max="6" width="14.5703125" style="267" bestFit="1" customWidth="1"/>
    <col min="7" max="7" width="2.140625" style="1" customWidth="1"/>
    <col min="8" max="16384" width="9.140625" style="1"/>
  </cols>
  <sheetData>
    <row r="1" spans="1:7" ht="18.95" customHeight="1">
      <c r="A1" s="1092"/>
      <c r="B1" s="474"/>
      <c r="C1" s="480"/>
      <c r="D1" s="475"/>
      <c r="E1" s="475"/>
      <c r="F1" s="476"/>
      <c r="G1" s="481"/>
    </row>
    <row r="2" spans="1:7">
      <c r="A2" s="1092"/>
      <c r="B2" s="474"/>
      <c r="C2" s="480"/>
      <c r="D2" s="475"/>
      <c r="E2" s="475"/>
      <c r="F2" s="476"/>
      <c r="G2" s="481"/>
    </row>
    <row r="3" spans="1:7">
      <c r="A3" s="1092"/>
      <c r="B3" s="477"/>
      <c r="C3" s="480"/>
      <c r="D3" s="475"/>
      <c r="E3" s="475"/>
      <c r="F3" s="476"/>
      <c r="G3" s="481"/>
    </row>
    <row r="4" spans="1:7" ht="15.75" customHeight="1">
      <c r="A4" s="1092"/>
      <c r="B4" s="478"/>
      <c r="C4" s="480"/>
      <c r="D4" s="475"/>
      <c r="E4" s="475"/>
      <c r="F4" s="476"/>
      <c r="G4" s="481"/>
    </row>
    <row r="5" spans="1:7" ht="15.75" customHeight="1">
      <c r="A5" s="1092"/>
      <c r="B5" s="1093"/>
      <c r="C5" s="480"/>
      <c r="D5" s="475"/>
      <c r="E5" s="475"/>
      <c r="F5" s="476"/>
      <c r="G5" s="481"/>
    </row>
    <row r="6" spans="1:7" ht="15.75" customHeight="1">
      <c r="A6" s="1092"/>
      <c r="B6" s="478"/>
      <c r="C6" s="480"/>
      <c r="D6" s="475"/>
      <c r="E6" s="475"/>
      <c r="F6" s="476"/>
      <c r="G6" s="481"/>
    </row>
    <row r="7" spans="1:7" ht="15.75" customHeight="1">
      <c r="A7" s="1092"/>
      <c r="B7" s="478"/>
      <c r="C7" s="480"/>
      <c r="D7" s="475"/>
      <c r="E7" s="475"/>
      <c r="F7" s="476"/>
      <c r="G7" s="481"/>
    </row>
    <row r="8" spans="1:7" ht="15.75" customHeight="1">
      <c r="A8" s="1092"/>
      <c r="B8" s="474"/>
      <c r="C8" s="480"/>
      <c r="D8" s="475"/>
      <c r="E8" s="475"/>
      <c r="F8" s="476"/>
      <c r="G8" s="481"/>
    </row>
    <row r="9" spans="1:7" ht="15.75" customHeight="1">
      <c r="A9" s="1092"/>
      <c r="B9" s="1092"/>
      <c r="C9" s="480"/>
      <c r="D9" s="475"/>
      <c r="E9" s="475"/>
      <c r="F9" s="476"/>
      <c r="G9" s="481"/>
    </row>
    <row r="10" spans="1:7" ht="15.75" customHeight="1">
      <c r="A10" s="1092"/>
      <c r="B10" s="1092"/>
      <c r="C10" s="480"/>
      <c r="D10" s="475"/>
      <c r="E10" s="475"/>
      <c r="F10" s="476"/>
      <c r="G10" s="481"/>
    </row>
    <row r="11" spans="1:7" ht="15.75" customHeight="1">
      <c r="A11" s="1092"/>
      <c r="B11" s="1092"/>
      <c r="C11" s="480"/>
      <c r="D11" s="475"/>
      <c r="E11" s="475"/>
      <c r="F11" s="476"/>
      <c r="G11" s="481"/>
    </row>
    <row r="12" spans="1:7" ht="15.75" customHeight="1">
      <c r="A12" s="1092"/>
      <c r="B12" s="1092"/>
      <c r="C12" s="480"/>
      <c r="D12" s="475"/>
      <c r="E12" s="475"/>
      <c r="F12" s="476"/>
      <c r="G12" s="481"/>
    </row>
    <row r="13" spans="1:7" ht="15.75" customHeight="1">
      <c r="A13" s="1092"/>
      <c r="B13" s="1092"/>
      <c r="C13" s="480"/>
      <c r="D13" s="475"/>
      <c r="E13" s="475"/>
      <c r="F13" s="476"/>
      <c r="G13" s="481"/>
    </row>
    <row r="14" spans="1:7" ht="15.75" customHeight="1">
      <c r="A14" s="1092"/>
      <c r="B14" s="1092"/>
      <c r="C14" s="480"/>
      <c r="D14" s="475"/>
      <c r="E14" s="475"/>
      <c r="F14" s="476"/>
      <c r="G14" s="481"/>
    </row>
    <row r="15" spans="1:7" ht="15.75" customHeight="1">
      <c r="A15" s="1092"/>
      <c r="B15" s="1092"/>
      <c r="C15" s="480"/>
      <c r="D15" s="475"/>
      <c r="E15" s="475"/>
      <c r="F15" s="476"/>
      <c r="G15" s="481"/>
    </row>
    <row r="16" spans="1:7" ht="15.75" customHeight="1">
      <c r="A16" s="1092"/>
      <c r="B16" s="1092"/>
      <c r="C16" s="480"/>
      <c r="D16" s="475"/>
      <c r="E16" s="475"/>
      <c r="F16" s="476"/>
      <c r="G16" s="481"/>
    </row>
    <row r="17" spans="1:7" ht="15.75" customHeight="1">
      <c r="A17" s="1092"/>
      <c r="B17" s="1092"/>
      <c r="C17" s="480"/>
      <c r="D17" s="475"/>
      <c r="E17" s="475"/>
      <c r="F17" s="476"/>
      <c r="G17" s="481"/>
    </row>
    <row r="18" spans="1:7" ht="15.75" customHeight="1">
      <c r="A18" s="1092"/>
      <c r="B18" s="1092"/>
      <c r="C18" s="480"/>
      <c r="D18" s="475"/>
      <c r="E18" s="475"/>
      <c r="F18" s="476"/>
      <c r="G18" s="481"/>
    </row>
    <row r="19" spans="1:7" ht="15.75" customHeight="1">
      <c r="A19" s="991" t="s">
        <v>543</v>
      </c>
      <c r="B19" s="991"/>
      <c r="C19" s="991"/>
      <c r="D19" s="991"/>
      <c r="E19" s="991"/>
      <c r="F19" s="991"/>
      <c r="G19" s="481"/>
    </row>
    <row r="20" spans="1:7" ht="15.75" customHeight="1">
      <c r="A20" s="991" t="s">
        <v>544</v>
      </c>
      <c r="B20" s="991"/>
      <c r="C20" s="991"/>
      <c r="D20" s="991"/>
      <c r="E20" s="991"/>
      <c r="F20" s="991"/>
      <c r="G20" s="481"/>
    </row>
    <row r="21" spans="1:7" ht="15.75" customHeight="1">
      <c r="A21" s="991" t="s">
        <v>167</v>
      </c>
      <c r="B21" s="991"/>
      <c r="C21" s="991"/>
      <c r="D21" s="991"/>
      <c r="E21" s="991"/>
      <c r="F21" s="991"/>
      <c r="G21" s="481"/>
    </row>
    <row r="22" spans="1:7" ht="15.75" customHeight="1">
      <c r="A22" s="480"/>
      <c r="B22" s="481"/>
      <c r="C22" s="480"/>
      <c r="D22" s="476"/>
      <c r="E22" s="476"/>
      <c r="F22" s="476"/>
      <c r="G22" s="481"/>
    </row>
    <row r="23" spans="1:7" ht="15.75" customHeight="1">
      <c r="A23" s="480"/>
      <c r="B23" s="481"/>
      <c r="C23" s="480"/>
      <c r="D23" s="476"/>
      <c r="E23" s="476"/>
      <c r="F23" s="476"/>
      <c r="G23" s="481"/>
    </row>
    <row r="24" spans="1:7" ht="15.75" customHeight="1">
      <c r="A24" s="480"/>
      <c r="B24" s="481"/>
      <c r="C24" s="480"/>
      <c r="D24" s="476"/>
      <c r="E24" s="476"/>
      <c r="F24" s="476"/>
      <c r="G24" s="481"/>
    </row>
    <row r="25" spans="1:7" ht="15.75" customHeight="1">
      <c r="A25" s="1092"/>
      <c r="B25" s="1092"/>
      <c r="C25" s="480"/>
      <c r="D25" s="475"/>
      <c r="E25" s="475"/>
      <c r="F25" s="476"/>
      <c r="G25" s="481"/>
    </row>
    <row r="26" spans="1:7" ht="15.75" customHeight="1">
      <c r="A26" s="1092"/>
      <c r="B26" s="1092"/>
      <c r="C26" s="480"/>
      <c r="D26" s="475"/>
      <c r="E26" s="475"/>
      <c r="F26" s="476"/>
      <c r="G26" s="481"/>
    </row>
    <row r="27" spans="1:7" ht="15.75" customHeight="1">
      <c r="A27" s="1092"/>
      <c r="B27" s="1092"/>
      <c r="C27" s="480"/>
      <c r="D27" s="475"/>
      <c r="E27" s="475"/>
      <c r="F27" s="476"/>
      <c r="G27" s="481"/>
    </row>
    <row r="28" spans="1:7" ht="15.75" customHeight="1">
      <c r="A28" s="1092"/>
      <c r="B28" s="1092"/>
      <c r="C28" s="480"/>
      <c r="D28" s="475"/>
      <c r="E28" s="475"/>
      <c r="F28" s="476"/>
      <c r="G28" s="481"/>
    </row>
    <row r="29" spans="1:7">
      <c r="A29" s="480"/>
      <c r="B29" s="481"/>
      <c r="C29" s="480"/>
      <c r="D29" s="476"/>
      <c r="E29" s="476"/>
      <c r="F29" s="476"/>
      <c r="G29" s="481"/>
    </row>
    <row r="30" spans="1:7">
      <c r="A30" s="480"/>
      <c r="B30" s="481"/>
      <c r="C30" s="480"/>
      <c r="D30" s="476"/>
      <c r="E30" s="476"/>
      <c r="F30" s="476"/>
      <c r="G30" s="481"/>
    </row>
    <row r="31" spans="1:7">
      <c r="A31" s="480"/>
      <c r="B31" s="481"/>
      <c r="C31" s="480"/>
      <c r="D31" s="476"/>
      <c r="E31" s="476"/>
      <c r="F31" s="476"/>
      <c r="G31" s="481"/>
    </row>
    <row r="32" spans="1:7" ht="15.75" customHeight="1">
      <c r="A32" s="1092"/>
      <c r="B32" s="1092"/>
      <c r="C32" s="480"/>
      <c r="D32" s="475"/>
      <c r="E32" s="475"/>
      <c r="F32" s="476"/>
      <c r="G32" s="481"/>
    </row>
    <row r="33" spans="1:7" ht="15.75" customHeight="1">
      <c r="A33" s="1092"/>
      <c r="B33" s="1092"/>
      <c r="C33" s="480"/>
      <c r="D33" s="475"/>
      <c r="E33" s="475"/>
      <c r="F33" s="476"/>
      <c r="G33" s="481"/>
    </row>
    <row r="34" spans="1:7" ht="15.75" customHeight="1">
      <c r="A34" s="1092"/>
      <c r="B34" s="1092"/>
      <c r="C34" s="480"/>
      <c r="D34" s="475"/>
      <c r="E34" s="475"/>
      <c r="F34" s="476"/>
      <c r="G34" s="481"/>
    </row>
    <row r="35" spans="1:7" ht="15.75" customHeight="1">
      <c r="A35" s="1092"/>
      <c r="B35" s="1092"/>
      <c r="C35" s="480"/>
      <c r="D35" s="475"/>
      <c r="E35" s="475"/>
      <c r="F35" s="476"/>
      <c r="G35" s="481"/>
    </row>
    <row r="36" spans="1:7" ht="15.75" customHeight="1">
      <c r="A36" s="1092"/>
      <c r="B36" s="1092"/>
      <c r="C36" s="480"/>
      <c r="D36" s="475"/>
      <c r="E36" s="475"/>
      <c r="F36" s="476"/>
      <c r="G36" s="481"/>
    </row>
    <row r="37" spans="1:7" ht="15.75" customHeight="1">
      <c r="A37" s="1092"/>
      <c r="B37" s="1092"/>
      <c r="C37" s="480"/>
      <c r="D37" s="475"/>
      <c r="E37" s="475"/>
      <c r="F37" s="476"/>
      <c r="G37" s="481"/>
    </row>
    <row r="38" spans="1:7" ht="15.75" customHeight="1">
      <c r="A38" s="1092"/>
      <c r="B38" s="1092"/>
      <c r="C38" s="480"/>
      <c r="D38" s="475"/>
      <c r="E38" s="475"/>
      <c r="F38" s="476"/>
      <c r="G38" s="481"/>
    </row>
    <row r="39" spans="1:7" ht="15.75" customHeight="1">
      <c r="A39" s="1092"/>
      <c r="B39" s="1092"/>
      <c r="C39" s="480"/>
      <c r="D39" s="475"/>
      <c r="E39" s="475"/>
      <c r="F39" s="476"/>
      <c r="G39" s="481"/>
    </row>
    <row r="40" spans="1:7" ht="15.75" customHeight="1">
      <c r="A40" s="1092"/>
      <c r="B40" s="1092"/>
      <c r="C40" s="480"/>
      <c r="D40" s="475"/>
      <c r="E40" s="475"/>
      <c r="F40" s="476"/>
      <c r="G40" s="481"/>
    </row>
    <row r="41" spans="1:7" ht="20.100000000000001" customHeight="1">
      <c r="A41" s="992" t="s">
        <v>203</v>
      </c>
      <c r="B41" s="993"/>
      <c r="C41" s="993"/>
      <c r="D41" s="993"/>
      <c r="E41" s="993"/>
      <c r="F41" s="993"/>
      <c r="G41" s="481"/>
    </row>
    <row r="42" spans="1:7" ht="18.75" customHeight="1">
      <c r="A42" s="994" t="s">
        <v>545</v>
      </c>
      <c r="B42" s="994"/>
      <c r="C42" s="994"/>
      <c r="D42" s="994"/>
      <c r="E42" s="994"/>
      <c r="F42" s="994"/>
      <c r="G42" s="481"/>
    </row>
    <row r="43" spans="1:7" ht="43.5" customHeight="1">
      <c r="A43" s="989" t="s">
        <v>546</v>
      </c>
      <c r="B43" s="989"/>
      <c r="C43" s="989"/>
      <c r="D43" s="989"/>
      <c r="E43" s="989"/>
      <c r="F43" s="989"/>
      <c r="G43" s="481"/>
    </row>
    <row r="44" spans="1:7" ht="17.25" customHeight="1">
      <c r="A44" s="995" t="s">
        <v>547</v>
      </c>
      <c r="B44" s="995"/>
      <c r="C44" s="995"/>
      <c r="D44" s="995"/>
      <c r="E44" s="995"/>
      <c r="F44" s="995"/>
      <c r="G44" s="481"/>
    </row>
    <row r="45" spans="1:7" ht="25.5" customHeight="1">
      <c r="A45" s="480"/>
      <c r="B45" s="989" t="s">
        <v>548</v>
      </c>
      <c r="C45" s="989"/>
      <c r="D45" s="989"/>
      <c r="E45" s="989"/>
      <c r="F45" s="989"/>
      <c r="G45" s="481"/>
    </row>
    <row r="46" spans="1:7" ht="30.75" customHeight="1">
      <c r="A46" s="480"/>
      <c r="B46" s="989" t="s">
        <v>549</v>
      </c>
      <c r="C46" s="989"/>
      <c r="D46" s="989"/>
      <c r="E46" s="989"/>
      <c r="F46" s="989"/>
      <c r="G46" s="481"/>
    </row>
    <row r="47" spans="1:7" ht="57" customHeight="1">
      <c r="A47" s="989" t="s">
        <v>550</v>
      </c>
      <c r="B47" s="989"/>
      <c r="C47" s="989"/>
      <c r="D47" s="989"/>
      <c r="E47" s="989"/>
      <c r="F47" s="989"/>
      <c r="G47" s="481"/>
    </row>
    <row r="48" spans="1:7" ht="21" customHeight="1">
      <c r="A48" s="989" t="s">
        <v>551</v>
      </c>
      <c r="B48" s="989"/>
      <c r="C48" s="989"/>
      <c r="D48" s="989"/>
      <c r="E48" s="989"/>
      <c r="F48" s="989"/>
      <c r="G48" s="481"/>
    </row>
    <row r="49" spans="1:7" ht="15.75" customHeight="1">
      <c r="A49" s="479"/>
      <c r="B49" s="990" t="s">
        <v>552</v>
      </c>
      <c r="C49" s="990"/>
      <c r="D49" s="990"/>
      <c r="E49" s="990"/>
      <c r="F49" s="990"/>
      <c r="G49" s="481"/>
    </row>
    <row r="50" spans="1:7" ht="25.5" customHeight="1">
      <c r="A50" s="481"/>
      <c r="B50" s="990" t="s">
        <v>553</v>
      </c>
      <c r="C50" s="990"/>
      <c r="D50" s="990"/>
      <c r="E50" s="990"/>
      <c r="F50" s="990"/>
      <c r="G50" s="481"/>
    </row>
    <row r="51" spans="1:7" ht="18" customHeight="1">
      <c r="A51" s="481"/>
      <c r="B51" s="988" t="s">
        <v>554</v>
      </c>
      <c r="C51" s="988"/>
      <c r="D51" s="988"/>
      <c r="E51" s="988"/>
      <c r="F51" s="988"/>
      <c r="G51" s="481"/>
    </row>
    <row r="52" spans="1:7" ht="15" customHeight="1">
      <c r="A52" s="481"/>
      <c r="B52" s="988" t="s">
        <v>555</v>
      </c>
      <c r="C52" s="988"/>
      <c r="D52" s="988"/>
      <c r="E52" s="988"/>
      <c r="F52" s="988"/>
      <c r="G52" s="481"/>
    </row>
    <row r="53" spans="1:7" ht="30" customHeight="1">
      <c r="A53" s="481"/>
      <c r="B53" s="988" t="s">
        <v>556</v>
      </c>
      <c r="C53" s="988"/>
      <c r="D53" s="988"/>
      <c r="E53" s="988"/>
      <c r="F53" s="988"/>
      <c r="G53" s="481"/>
    </row>
    <row r="54" spans="1:7" ht="15" customHeight="1">
      <c r="A54" s="455"/>
      <c r="B54" s="482" t="s">
        <v>557</v>
      </c>
      <c r="C54" s="482"/>
      <c r="D54" s="482"/>
      <c r="E54" s="482"/>
      <c r="F54" s="482"/>
      <c r="G54" s="1064"/>
    </row>
    <row r="55" spans="1:7" ht="15" customHeight="1">
      <c r="A55" s="483" t="s">
        <v>185</v>
      </c>
      <c r="B55" s="940" t="s">
        <v>186</v>
      </c>
      <c r="C55" s="940" t="s">
        <v>187</v>
      </c>
      <c r="D55" s="940" t="s">
        <v>188</v>
      </c>
      <c r="E55" s="484" t="s">
        <v>189</v>
      </c>
      <c r="F55" s="485" t="s">
        <v>190</v>
      </c>
      <c r="G55" s="1064"/>
    </row>
    <row r="56" spans="1:7" ht="15" customHeight="1">
      <c r="A56" s="486" t="s">
        <v>35</v>
      </c>
      <c r="B56" s="941"/>
      <c r="C56" s="941"/>
      <c r="D56" s="941"/>
      <c r="E56" s="117" t="s">
        <v>558</v>
      </c>
      <c r="F56" s="117" t="s">
        <v>558</v>
      </c>
      <c r="G56" s="1064"/>
    </row>
    <row r="57" spans="1:7" ht="15" customHeight="1">
      <c r="A57" s="321"/>
      <c r="B57" s="270" t="s">
        <v>559</v>
      </c>
      <c r="C57" s="321"/>
      <c r="D57" s="272"/>
      <c r="E57" s="272"/>
      <c r="F57" s="487"/>
      <c r="G57" s="1064"/>
    </row>
    <row r="58" spans="1:7" ht="15" customHeight="1">
      <c r="A58" s="325"/>
      <c r="B58" s="275" t="s">
        <v>560</v>
      </c>
      <c r="C58" s="325"/>
      <c r="D58" s="277"/>
      <c r="E58" s="277"/>
      <c r="F58" s="487"/>
      <c r="G58" s="1064"/>
    </row>
    <row r="59" spans="1:7" ht="15" customHeight="1">
      <c r="A59" s="316"/>
      <c r="B59" s="488" t="s">
        <v>561</v>
      </c>
      <c r="C59" s="316"/>
      <c r="D59" s="489"/>
      <c r="E59" s="489"/>
      <c r="F59" s="490"/>
      <c r="G59" s="1064"/>
    </row>
    <row r="60" spans="1:7" ht="103.5" customHeight="1">
      <c r="A60" s="956">
        <v>10.01</v>
      </c>
      <c r="B60" s="491" t="s">
        <v>562</v>
      </c>
      <c r="C60" s="492" t="s">
        <v>29</v>
      </c>
      <c r="D60" s="492">
        <v>1105</v>
      </c>
      <c r="E60" s="86"/>
      <c r="F60" s="375">
        <f>D60*E60</f>
        <v>0</v>
      </c>
      <c r="G60" s="1064"/>
    </row>
    <row r="61" spans="1:7" ht="23.45" customHeight="1">
      <c r="A61" s="957"/>
      <c r="B61" s="493" t="s">
        <v>563</v>
      </c>
      <c r="C61" s="300" t="s">
        <v>29</v>
      </c>
      <c r="D61" s="300">
        <v>105</v>
      </c>
      <c r="E61" s="72"/>
      <c r="F61" s="301">
        <f>D61*E61</f>
        <v>0</v>
      </c>
      <c r="G61" s="1064"/>
    </row>
    <row r="62" spans="1:7" ht="314.45" customHeight="1">
      <c r="A62" s="956">
        <v>10.02</v>
      </c>
      <c r="B62" s="494" t="s">
        <v>564</v>
      </c>
      <c r="C62" s="492" t="s">
        <v>29</v>
      </c>
      <c r="D62" s="492">
        <v>1105</v>
      </c>
      <c r="E62" s="86"/>
      <c r="F62" s="375">
        <f>D62*E62</f>
        <v>0</v>
      </c>
      <c r="G62" s="1064"/>
    </row>
    <row r="63" spans="1:7" ht="266.45" customHeight="1">
      <c r="A63" s="957"/>
      <c r="B63" s="468" t="s">
        <v>565</v>
      </c>
      <c r="C63" s="300" t="s">
        <v>29</v>
      </c>
      <c r="D63" s="300">
        <v>505</v>
      </c>
      <c r="E63" s="87"/>
      <c r="F63" s="301">
        <f>D63*E63</f>
        <v>0</v>
      </c>
      <c r="G63" s="1064"/>
    </row>
    <row r="64" spans="1:7" ht="66" customHeight="1">
      <c r="A64" s="956">
        <v>10.029999999999999</v>
      </c>
      <c r="B64" s="495" t="s">
        <v>566</v>
      </c>
      <c r="C64" s="492"/>
      <c r="D64" s="496"/>
      <c r="E64" s="496"/>
      <c r="F64" s="497"/>
      <c r="G64" s="1064"/>
    </row>
    <row r="65" spans="1:11">
      <c r="A65" s="958"/>
      <c r="B65" s="498" t="s">
        <v>567</v>
      </c>
      <c r="C65" s="289" t="s">
        <v>27</v>
      </c>
      <c r="D65" s="289">
        <v>12</v>
      </c>
      <c r="E65" s="70"/>
      <c r="F65" s="290">
        <f t="shared" ref="F65:F70" si="0">D65*E65</f>
        <v>0</v>
      </c>
      <c r="G65" s="1064"/>
      <c r="H65" s="1064"/>
      <c r="I65" s="1064"/>
      <c r="J65" s="1064"/>
      <c r="K65" s="1064"/>
    </row>
    <row r="66" spans="1:11" ht="25.5">
      <c r="A66" s="958"/>
      <c r="B66" s="498" t="s">
        <v>568</v>
      </c>
      <c r="C66" s="289" t="s">
        <v>27</v>
      </c>
      <c r="D66" s="289">
        <v>12</v>
      </c>
      <c r="E66" s="70"/>
      <c r="F66" s="290">
        <f t="shared" si="0"/>
        <v>0</v>
      </c>
      <c r="G66" s="1064"/>
      <c r="H66" s="1064"/>
      <c r="I66" s="1064"/>
      <c r="J66" s="1064"/>
      <c r="K66" s="1064"/>
    </row>
    <row r="67" spans="1:11">
      <c r="A67" s="958"/>
      <c r="B67" s="498" t="s">
        <v>569</v>
      </c>
      <c r="C67" s="289" t="s">
        <v>27</v>
      </c>
      <c r="D67" s="289">
        <v>12</v>
      </c>
      <c r="E67" s="70"/>
      <c r="F67" s="290">
        <f t="shared" si="0"/>
        <v>0</v>
      </c>
      <c r="G67" s="1064"/>
      <c r="H67" s="1064"/>
      <c r="I67" s="1064"/>
      <c r="J67" s="1064"/>
      <c r="K67" s="1064"/>
    </row>
    <row r="68" spans="1:11">
      <c r="A68" s="958"/>
      <c r="B68" s="498" t="s">
        <v>570</v>
      </c>
      <c r="C68" s="289" t="s">
        <v>27</v>
      </c>
      <c r="D68" s="289">
        <v>32</v>
      </c>
      <c r="E68" s="70"/>
      <c r="F68" s="290">
        <f t="shared" si="0"/>
        <v>0</v>
      </c>
      <c r="G68" s="1064"/>
      <c r="H68" s="1064"/>
      <c r="I68" s="1064"/>
      <c r="J68" s="1064"/>
      <c r="K68" s="1064"/>
    </row>
    <row r="69" spans="1:11" ht="25.5">
      <c r="A69" s="958"/>
      <c r="B69" s="498" t="s">
        <v>571</v>
      </c>
      <c r="C69" s="289" t="s">
        <v>27</v>
      </c>
      <c r="D69" s="289">
        <v>45</v>
      </c>
      <c r="E69" s="70"/>
      <c r="F69" s="290">
        <f t="shared" si="0"/>
        <v>0</v>
      </c>
      <c r="G69" s="1064"/>
      <c r="H69" s="1064"/>
      <c r="I69" s="1064"/>
      <c r="J69" s="1064"/>
      <c r="K69" s="1064"/>
    </row>
    <row r="70" spans="1:11">
      <c r="A70" s="957"/>
      <c r="B70" s="499" t="s">
        <v>572</v>
      </c>
      <c r="C70" s="292" t="s">
        <v>27</v>
      </c>
      <c r="D70" s="292">
        <v>12</v>
      </c>
      <c r="E70" s="71"/>
      <c r="F70" s="145">
        <f t="shared" si="0"/>
        <v>0</v>
      </c>
      <c r="G70" s="1064"/>
      <c r="H70" s="1064"/>
      <c r="I70" s="1064"/>
      <c r="J70" s="1064"/>
      <c r="K70" s="1064"/>
    </row>
    <row r="71" spans="1:11" ht="75.95">
      <c r="A71" s="956">
        <v>10.039999999999999</v>
      </c>
      <c r="B71" s="322" t="s">
        <v>573</v>
      </c>
      <c r="C71" s="339"/>
      <c r="D71" s="500"/>
      <c r="E71" s="501"/>
      <c r="F71" s="141"/>
      <c r="G71" s="1064"/>
      <c r="H71" s="1064"/>
      <c r="I71" s="1064"/>
      <c r="J71" s="1064"/>
      <c r="K71" s="1064"/>
    </row>
    <row r="72" spans="1:11" ht="16.5" customHeight="1">
      <c r="A72" s="958"/>
      <c r="B72" s="498" t="s">
        <v>574</v>
      </c>
      <c r="C72" s="289" t="s">
        <v>27</v>
      </c>
      <c r="D72" s="289">
        <v>12</v>
      </c>
      <c r="E72" s="70"/>
      <c r="F72" s="290">
        <f>D72*E72</f>
        <v>0</v>
      </c>
      <c r="G72" s="1064"/>
      <c r="H72" s="1064"/>
      <c r="I72" s="1064"/>
      <c r="J72" s="1064"/>
      <c r="K72" s="1064"/>
    </row>
    <row r="73" spans="1:11" ht="16.5" customHeight="1">
      <c r="A73" s="969"/>
      <c r="B73" s="498" t="s">
        <v>575</v>
      </c>
      <c r="C73" s="289" t="s">
        <v>27</v>
      </c>
      <c r="D73" s="289">
        <v>8</v>
      </c>
      <c r="E73" s="70"/>
      <c r="F73" s="290">
        <f>D73*E73</f>
        <v>0</v>
      </c>
      <c r="G73" s="1064"/>
      <c r="H73" s="1064"/>
      <c r="I73" s="1064"/>
      <c r="J73" s="1064"/>
      <c r="K73" s="1094"/>
    </row>
    <row r="74" spans="1:11">
      <c r="A74" s="316"/>
      <c r="B74" s="329" t="s">
        <v>197</v>
      </c>
      <c r="C74" s="8"/>
      <c r="D74" s="8"/>
      <c r="E74" s="8"/>
      <c r="F74" s="502">
        <f>SUM(F60:F73)</f>
        <v>0</v>
      </c>
      <c r="G74" s="1064"/>
      <c r="H74" s="1064"/>
      <c r="I74" s="1064"/>
      <c r="J74" s="1064"/>
      <c r="K74" s="1064"/>
    </row>
    <row r="75" spans="1:11">
      <c r="A75" s="316"/>
      <c r="B75" s="8" t="s">
        <v>238</v>
      </c>
      <c r="C75" s="8"/>
      <c r="D75" s="8"/>
      <c r="E75" s="8"/>
      <c r="F75" s="502">
        <f>F74</f>
        <v>0</v>
      </c>
      <c r="G75" s="1064"/>
      <c r="H75" s="1064"/>
      <c r="I75" s="1064"/>
      <c r="J75" s="1064"/>
      <c r="K75" s="1064"/>
    </row>
    <row r="76" spans="1:11" ht="15" customHeight="1">
      <c r="A76" s="455"/>
      <c r="B76" s="503" t="s">
        <v>557</v>
      </c>
      <c r="C76" s="503"/>
      <c r="D76" s="503"/>
      <c r="E76" s="503"/>
      <c r="F76" s="503"/>
      <c r="G76" s="1064"/>
      <c r="H76" s="1064"/>
      <c r="I76" s="1064"/>
      <c r="J76" s="1064"/>
      <c r="K76" s="1064"/>
    </row>
    <row r="77" spans="1:11" ht="15" customHeight="1">
      <c r="A77" s="483" t="s">
        <v>185</v>
      </c>
      <c r="B77" s="940" t="s">
        <v>186</v>
      </c>
      <c r="C77" s="940" t="s">
        <v>187</v>
      </c>
      <c r="D77" s="940" t="s">
        <v>188</v>
      </c>
      <c r="E77" s="484" t="s">
        <v>189</v>
      </c>
      <c r="F77" s="485" t="s">
        <v>190</v>
      </c>
      <c r="G77" s="1064"/>
      <c r="H77" s="1064"/>
      <c r="I77" s="1064"/>
      <c r="J77" s="1064"/>
      <c r="K77" s="1064"/>
    </row>
    <row r="78" spans="1:11" ht="15" customHeight="1">
      <c r="A78" s="486" t="s">
        <v>35</v>
      </c>
      <c r="B78" s="941"/>
      <c r="C78" s="941"/>
      <c r="D78" s="941"/>
      <c r="E78" s="117" t="s">
        <v>558</v>
      </c>
      <c r="F78" s="117" t="s">
        <v>558</v>
      </c>
      <c r="G78" s="1064"/>
      <c r="H78" s="1064"/>
      <c r="I78" s="1064"/>
      <c r="J78" s="1064"/>
      <c r="K78" s="1064"/>
    </row>
    <row r="79" spans="1:11" ht="15" customHeight="1">
      <c r="A79" s="321"/>
      <c r="B79" s="270" t="s">
        <v>559</v>
      </c>
      <c r="C79" s="321"/>
      <c r="D79" s="272"/>
      <c r="E79" s="272"/>
      <c r="F79" s="487"/>
      <c r="G79" s="1064"/>
      <c r="H79" s="1064"/>
      <c r="I79" s="1064"/>
      <c r="J79" s="1064"/>
      <c r="K79" s="1064"/>
    </row>
    <row r="80" spans="1:11" ht="15" customHeight="1">
      <c r="A80" s="325"/>
      <c r="B80" s="275" t="s">
        <v>560</v>
      </c>
      <c r="C80" s="325"/>
      <c r="D80" s="277"/>
      <c r="E80" s="277"/>
      <c r="F80" s="487"/>
      <c r="G80" s="1064"/>
      <c r="H80" s="1064"/>
      <c r="I80" s="1064"/>
      <c r="J80" s="1064"/>
      <c r="K80" s="1064"/>
    </row>
    <row r="81" spans="1:6" ht="15" customHeight="1">
      <c r="A81" s="316"/>
      <c r="B81" s="488" t="s">
        <v>561</v>
      </c>
      <c r="C81" s="316"/>
      <c r="D81" s="489"/>
      <c r="E81" s="489"/>
      <c r="F81" s="504">
        <f>F75</f>
        <v>0</v>
      </c>
    </row>
    <row r="82" spans="1:6" ht="58.5" customHeight="1">
      <c r="A82" s="316">
        <v>10.050000000000001</v>
      </c>
      <c r="B82" s="461" t="s">
        <v>576</v>
      </c>
      <c r="C82" s="224" t="s">
        <v>29</v>
      </c>
      <c r="D82" s="224">
        <v>240</v>
      </c>
      <c r="E82" s="73"/>
      <c r="F82" s="319">
        <f>D82*E82</f>
        <v>0</v>
      </c>
    </row>
    <row r="83" spans="1:6" ht="137.1" customHeight="1">
      <c r="A83" s="298">
        <v>10.06</v>
      </c>
      <c r="B83" s="505" t="s">
        <v>577</v>
      </c>
      <c r="C83" s="300" t="s">
        <v>29</v>
      </c>
      <c r="D83" s="300">
        <v>240</v>
      </c>
      <c r="E83" s="72"/>
      <c r="F83" s="301">
        <f>D83*E83</f>
        <v>0</v>
      </c>
    </row>
    <row r="84" spans="1:6" ht="89.45">
      <c r="A84" s="956">
        <v>10.07</v>
      </c>
      <c r="B84" s="444" t="s">
        <v>578</v>
      </c>
      <c r="C84" s="492" t="s">
        <v>29</v>
      </c>
      <c r="D84" s="506">
        <v>180</v>
      </c>
      <c r="E84" s="86"/>
      <c r="F84" s="507">
        <f>D84*E84</f>
        <v>0</v>
      </c>
    </row>
    <row r="85" spans="1:6" ht="25.5">
      <c r="A85" s="957"/>
      <c r="B85" s="508" t="s">
        <v>579</v>
      </c>
      <c r="C85" s="509" t="s">
        <v>29</v>
      </c>
      <c r="D85" s="292">
        <v>250</v>
      </c>
      <c r="E85" s="125"/>
      <c r="F85" s="145">
        <f>D85*E85</f>
        <v>0</v>
      </c>
    </row>
    <row r="86" spans="1:6" ht="168.6" customHeight="1">
      <c r="A86" s="316">
        <v>10.08</v>
      </c>
      <c r="B86" s="226" t="s">
        <v>580</v>
      </c>
      <c r="C86" s="224" t="s">
        <v>29</v>
      </c>
      <c r="D86" s="224">
        <v>5</v>
      </c>
      <c r="E86" s="73"/>
      <c r="F86" s="319">
        <f>D86*E86</f>
        <v>0</v>
      </c>
    </row>
    <row r="87" spans="1:6" ht="15" customHeight="1">
      <c r="A87" s="321"/>
      <c r="B87" s="328" t="s">
        <v>197</v>
      </c>
      <c r="C87" s="8"/>
      <c r="D87" s="8"/>
      <c r="E87" s="8"/>
      <c r="F87" s="502">
        <f>SUM(F82:F86)</f>
        <v>0</v>
      </c>
    </row>
    <row r="88" spans="1:6" ht="19.5" customHeight="1">
      <c r="A88" s="316"/>
      <c r="B88" s="329" t="s">
        <v>198</v>
      </c>
      <c r="C88" s="8"/>
      <c r="D88" s="8"/>
      <c r="E88" s="8"/>
      <c r="F88" s="502">
        <f>F87+F81</f>
        <v>0</v>
      </c>
    </row>
    <row r="89" spans="1:6" ht="15" customHeight="1">
      <c r="A89" s="455"/>
      <c r="B89" s="503" t="s">
        <v>557</v>
      </c>
      <c r="C89" s="503"/>
      <c r="D89" s="503"/>
      <c r="E89" s="503"/>
      <c r="F89" s="503"/>
    </row>
    <row r="90" spans="1:6" ht="15" customHeight="1">
      <c r="A90" s="483" t="s">
        <v>185</v>
      </c>
      <c r="B90" s="940" t="s">
        <v>186</v>
      </c>
      <c r="C90" s="940" t="s">
        <v>187</v>
      </c>
      <c r="D90" s="940" t="s">
        <v>188</v>
      </c>
      <c r="E90" s="484" t="s">
        <v>189</v>
      </c>
      <c r="F90" s="485" t="s">
        <v>190</v>
      </c>
    </row>
    <row r="91" spans="1:6" ht="15" customHeight="1">
      <c r="A91" s="486" t="s">
        <v>35</v>
      </c>
      <c r="B91" s="941"/>
      <c r="C91" s="941"/>
      <c r="D91" s="941"/>
      <c r="E91" s="117" t="s">
        <v>558</v>
      </c>
      <c r="F91" s="117" t="s">
        <v>558</v>
      </c>
    </row>
    <row r="92" spans="1:6" ht="15" customHeight="1">
      <c r="A92" s="321"/>
      <c r="B92" s="270" t="s">
        <v>559</v>
      </c>
      <c r="C92" s="321"/>
      <c r="D92" s="272"/>
      <c r="E92" s="272"/>
      <c r="F92" s="487"/>
    </row>
    <row r="93" spans="1:6" ht="15" customHeight="1">
      <c r="A93" s="325"/>
      <c r="B93" s="275" t="s">
        <v>560</v>
      </c>
      <c r="C93" s="325"/>
      <c r="D93" s="277"/>
      <c r="E93" s="277"/>
      <c r="F93" s="487"/>
    </row>
    <row r="94" spans="1:6" ht="15" customHeight="1">
      <c r="A94" s="316"/>
      <c r="B94" s="488" t="s">
        <v>561</v>
      </c>
      <c r="C94" s="316"/>
      <c r="D94" s="489"/>
      <c r="E94" s="489"/>
      <c r="F94" s="504">
        <f>F88</f>
        <v>0</v>
      </c>
    </row>
    <row r="95" spans="1:6" ht="230.45" customHeight="1">
      <c r="A95" s="510">
        <v>10.09</v>
      </c>
      <c r="B95" s="511" t="s">
        <v>581</v>
      </c>
      <c r="C95" s="292" t="s">
        <v>29</v>
      </c>
      <c r="D95" s="292">
        <v>2290</v>
      </c>
      <c r="E95" s="71"/>
      <c r="F95" s="145">
        <f>D95*E95</f>
        <v>0</v>
      </c>
    </row>
    <row r="96" spans="1:6" ht="238.5" customHeight="1">
      <c r="A96" s="510">
        <v>10.1</v>
      </c>
      <c r="B96" s="389" t="s">
        <v>582</v>
      </c>
      <c r="C96" s="292" t="s">
        <v>29</v>
      </c>
      <c r="D96" s="292">
        <v>1646</v>
      </c>
      <c r="E96" s="71"/>
      <c r="F96" s="145">
        <f>D96*E96</f>
        <v>0</v>
      </c>
    </row>
    <row r="97" spans="1:6" ht="26.1">
      <c r="A97" s="510">
        <v>10.11</v>
      </c>
      <c r="B97" s="389" t="s">
        <v>583</v>
      </c>
      <c r="C97" s="292" t="s">
        <v>29</v>
      </c>
      <c r="D97" s="292">
        <v>60</v>
      </c>
      <c r="E97" s="71"/>
      <c r="F97" s="145">
        <f>D97*E97</f>
        <v>0</v>
      </c>
    </row>
    <row r="98" spans="1:6" ht="105.95" customHeight="1">
      <c r="A98" s="402">
        <v>10.119999999999999</v>
      </c>
      <c r="B98" s="386" t="s">
        <v>584</v>
      </c>
      <c r="C98" s="292" t="s">
        <v>29</v>
      </c>
      <c r="D98" s="292">
        <v>210</v>
      </c>
      <c r="E98" s="71"/>
      <c r="F98" s="145">
        <f>D98*E98</f>
        <v>0</v>
      </c>
    </row>
    <row r="99" spans="1:6" ht="63.6">
      <c r="A99" s="402">
        <v>10.130000000000001</v>
      </c>
      <c r="B99" s="512" t="s">
        <v>585</v>
      </c>
      <c r="C99" s="513" t="s">
        <v>33</v>
      </c>
      <c r="D99" s="292">
        <v>1</v>
      </c>
      <c r="E99" s="71"/>
      <c r="F99" s="145">
        <f>D99*E99</f>
        <v>0</v>
      </c>
    </row>
    <row r="100" spans="1:6">
      <c r="A100" s="514"/>
      <c r="B100" s="515" t="s">
        <v>586</v>
      </c>
      <c r="C100" s="516"/>
      <c r="D100" s="8"/>
      <c r="E100" s="8"/>
      <c r="F100" s="490"/>
    </row>
    <row r="101" spans="1:6">
      <c r="A101" s="316"/>
      <c r="B101" s="517" t="s">
        <v>197</v>
      </c>
      <c r="C101" s="8"/>
      <c r="D101" s="8"/>
      <c r="E101" s="8"/>
      <c r="F101" s="502">
        <f>SUM(F95:F99)</f>
        <v>0</v>
      </c>
    </row>
    <row r="102" spans="1:6">
      <c r="A102" s="316"/>
      <c r="B102" s="329" t="s">
        <v>198</v>
      </c>
      <c r="C102" s="8"/>
      <c r="D102" s="8"/>
      <c r="E102" s="8"/>
      <c r="F102" s="502">
        <f>F101+F94</f>
        <v>0</v>
      </c>
    </row>
  </sheetData>
  <sheetProtection algorithmName="SHA-512" hashValue="knWF93CIEANqJY4dm8KEYVBsaC+sh/hYjOwfLFDEILus0Ar4Adg5QE0mxLC/6IWJfRXep2Yyx6ClV+R1XVp7UQ==" saltValue="DsJlC0EKXiE/p04mu1gB/A==" spinCount="100000" sheet="1" objects="1" scenarios="1"/>
  <mergeCells count="30">
    <mergeCell ref="B90:B91"/>
    <mergeCell ref="C90:C91"/>
    <mergeCell ref="D90:D91"/>
    <mergeCell ref="B77:B78"/>
    <mergeCell ref="C77:C78"/>
    <mergeCell ref="D77:D78"/>
    <mergeCell ref="A71:A73"/>
    <mergeCell ref="A84:A85"/>
    <mergeCell ref="A19:F19"/>
    <mergeCell ref="A20:F20"/>
    <mergeCell ref="A21:F21"/>
    <mergeCell ref="D55:D56"/>
    <mergeCell ref="B55:B56"/>
    <mergeCell ref="C55:C56"/>
    <mergeCell ref="A60:A61"/>
    <mergeCell ref="A41:F41"/>
    <mergeCell ref="A42:F42"/>
    <mergeCell ref="A43:F43"/>
    <mergeCell ref="A44:F44"/>
    <mergeCell ref="A47:F47"/>
    <mergeCell ref="A62:A63"/>
    <mergeCell ref="A64:A70"/>
    <mergeCell ref="B52:F52"/>
    <mergeCell ref="B53:F53"/>
    <mergeCell ref="B51:F51"/>
    <mergeCell ref="B45:F45"/>
    <mergeCell ref="B46:F46"/>
    <mergeCell ref="A48:F48"/>
    <mergeCell ref="B49:F49"/>
    <mergeCell ref="B50:F50"/>
  </mergeCells>
  <printOptions horizontalCentered="1"/>
  <pageMargins left="0.4" right="0.4" top="1.4" bottom="0.8" header="0.3" footer="0.5"/>
  <pageSetup paperSize="9" scale="61" firstPageNumber="48" orientation="portrait" r:id="rId1"/>
  <headerFooter alignWithMargins="0">
    <oddHeader>&amp;L&amp;"Book Antiqua,Regular"&amp;8&amp;G&amp;C&amp;G&amp;R&amp;"Book Antiqua,Regular"&amp;8&amp;G</oddHeader>
    <oddFooter>&amp;LPSE22001=10075&amp;CAnnex 1 - Bill of Quantities&amp;Rpg. &amp;P of &amp;N</oddFooter>
  </headerFooter>
  <rowBreaks count="4" manualBreakCount="4">
    <brk id="40" max="6" man="1"/>
    <brk id="53" max="16383" man="1"/>
    <brk id="75" max="6" man="1"/>
    <brk id="88" max="6"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4DB7D-E5A8-4C7D-AA06-F98D5782FEDD}">
  <dimension ref="A1:L419"/>
  <sheetViews>
    <sheetView view="pageBreakPreview" zoomScaleNormal="100" zoomScaleSheetLayoutView="100" workbookViewId="0"/>
  </sheetViews>
  <sheetFormatPr defaultColWidth="9.140625" defaultRowHeight="12.6"/>
  <cols>
    <col min="1" max="1" width="6.85546875" style="518" customWidth="1"/>
    <col min="2" max="2" width="47.7109375" style="518" customWidth="1"/>
    <col min="3" max="3" width="6.42578125" style="518" customWidth="1"/>
    <col min="4" max="4" width="14.42578125" style="518" customWidth="1"/>
    <col min="5" max="5" width="12.28515625" style="518" customWidth="1"/>
    <col min="6" max="6" width="14.140625" style="518" customWidth="1"/>
    <col min="7" max="7" width="2.140625" style="518" customWidth="1"/>
    <col min="8" max="16384" width="9.140625" style="518"/>
  </cols>
  <sheetData>
    <row r="1" spans="1:7">
      <c r="A1" s="1095"/>
      <c r="B1" s="1095"/>
      <c r="C1" s="1095"/>
      <c r="D1" s="1095"/>
      <c r="E1" s="1095"/>
      <c r="F1" s="1095"/>
      <c r="G1" s="1095"/>
    </row>
    <row r="2" spans="1:7">
      <c r="A2" s="1095"/>
      <c r="B2" s="1095"/>
      <c r="C2" s="1095"/>
      <c r="D2" s="1095"/>
      <c r="E2" s="1095"/>
      <c r="F2" s="1095"/>
      <c r="G2" s="1095"/>
    </row>
    <row r="3" spans="1:7">
      <c r="A3" s="1095"/>
      <c r="B3" s="1095"/>
      <c r="C3" s="1095"/>
      <c r="D3" s="1095"/>
      <c r="E3" s="1095"/>
      <c r="F3" s="1095"/>
      <c r="G3" s="1095"/>
    </row>
    <row r="4" spans="1:7">
      <c r="A4" s="1095"/>
      <c r="B4" s="1095"/>
      <c r="C4" s="1095"/>
      <c r="D4" s="1095"/>
      <c r="E4" s="1095"/>
      <c r="F4" s="1095"/>
      <c r="G4" s="1095"/>
    </row>
    <row r="5" spans="1:7">
      <c r="A5" s="1095"/>
      <c r="B5" s="1095"/>
      <c r="C5" s="1095"/>
      <c r="D5" s="1095"/>
      <c r="E5" s="1095"/>
      <c r="F5" s="1095"/>
      <c r="G5" s="1095"/>
    </row>
    <row r="6" spans="1:7">
      <c r="A6" s="1095"/>
      <c r="B6" s="1095"/>
      <c r="C6" s="1095"/>
      <c r="D6" s="1095"/>
      <c r="E6" s="1095"/>
      <c r="F6" s="1095"/>
      <c r="G6" s="1095"/>
    </row>
    <row r="7" spans="1:7">
      <c r="A7" s="1095"/>
      <c r="B7" s="1095"/>
      <c r="C7" s="1095"/>
      <c r="D7" s="1095"/>
      <c r="E7" s="1095"/>
      <c r="F7" s="1095"/>
      <c r="G7" s="1095"/>
    </row>
    <row r="8" spans="1:7">
      <c r="A8" s="1095"/>
      <c r="B8" s="1095"/>
      <c r="C8" s="1095"/>
      <c r="D8" s="1095"/>
      <c r="E8" s="1095"/>
      <c r="F8" s="1095"/>
      <c r="G8" s="1095"/>
    </row>
    <row r="9" spans="1:7">
      <c r="A9" s="1095"/>
      <c r="B9" s="1095"/>
      <c r="C9" s="1095"/>
      <c r="D9" s="1095"/>
      <c r="E9" s="1095"/>
      <c r="F9" s="1095"/>
      <c r="G9" s="1095"/>
    </row>
    <row r="10" spans="1:7">
      <c r="A10" s="1095"/>
      <c r="B10" s="1095"/>
      <c r="C10" s="1095"/>
      <c r="D10" s="1095"/>
      <c r="E10" s="1095"/>
      <c r="F10" s="1095"/>
      <c r="G10" s="1095"/>
    </row>
    <row r="11" spans="1:7">
      <c r="A11" s="1095"/>
      <c r="B11" s="1095"/>
      <c r="C11" s="1095"/>
      <c r="D11" s="1095"/>
      <c r="E11" s="1095"/>
      <c r="F11" s="1095"/>
      <c r="G11" s="1095"/>
    </row>
    <row r="12" spans="1:7">
      <c r="A12" s="1095"/>
      <c r="B12" s="1095"/>
      <c r="C12" s="1095"/>
      <c r="D12" s="1095"/>
      <c r="E12" s="1095"/>
      <c r="F12" s="1095"/>
      <c r="G12" s="1095"/>
    </row>
    <row r="13" spans="1:7">
      <c r="A13" s="1095"/>
      <c r="B13" s="1095"/>
      <c r="C13" s="1095"/>
      <c r="D13" s="1095"/>
      <c r="E13" s="1095"/>
      <c r="F13" s="1095"/>
      <c r="G13" s="1095"/>
    </row>
    <row r="14" spans="1:7">
      <c r="A14" s="1095"/>
      <c r="B14" s="1095"/>
      <c r="C14" s="1095"/>
      <c r="D14" s="1095"/>
      <c r="E14" s="1095"/>
      <c r="F14" s="1095"/>
      <c r="G14" s="1095"/>
    </row>
    <row r="15" spans="1:7">
      <c r="A15" s="1095"/>
      <c r="B15" s="1095"/>
      <c r="C15" s="1095"/>
      <c r="D15" s="1095"/>
      <c r="E15" s="1095"/>
      <c r="F15" s="1095"/>
      <c r="G15" s="1095"/>
    </row>
    <row r="16" spans="1:7">
      <c r="A16" s="1095"/>
      <c r="B16" s="1095"/>
      <c r="C16" s="1095"/>
      <c r="D16" s="1095"/>
      <c r="E16" s="1095"/>
      <c r="F16" s="1095"/>
      <c r="G16" s="1095"/>
    </row>
    <row r="17" spans="1:7">
      <c r="A17" s="1095"/>
      <c r="B17" s="1095"/>
      <c r="C17" s="1095"/>
      <c r="D17" s="1095"/>
      <c r="E17" s="1095"/>
      <c r="F17" s="1095"/>
      <c r="G17" s="1095"/>
    </row>
    <row r="18" spans="1:7">
      <c r="A18" s="1095"/>
      <c r="B18" s="1095"/>
      <c r="C18" s="1095"/>
      <c r="D18" s="1095"/>
      <c r="E18" s="1095"/>
      <c r="F18" s="1095"/>
      <c r="G18" s="1095"/>
    </row>
    <row r="19" spans="1:7" ht="15.6">
      <c r="A19" s="1005" t="s">
        <v>587</v>
      </c>
      <c r="B19" s="1005"/>
      <c r="C19" s="1005"/>
      <c r="D19" s="1005"/>
      <c r="E19" s="1005"/>
      <c r="F19" s="1005"/>
      <c r="G19" s="1095"/>
    </row>
    <row r="20" spans="1:7" ht="15.6">
      <c r="A20" s="1005" t="s">
        <v>588</v>
      </c>
      <c r="B20" s="1005"/>
      <c r="C20" s="1005"/>
      <c r="D20" s="1005"/>
      <c r="E20" s="1005"/>
      <c r="F20" s="1005"/>
      <c r="G20" s="1095"/>
    </row>
    <row r="21" spans="1:7" ht="15.6">
      <c r="A21" s="1005" t="s">
        <v>167</v>
      </c>
      <c r="B21" s="1005"/>
      <c r="C21" s="1005"/>
      <c r="D21" s="1005"/>
      <c r="E21" s="1005"/>
      <c r="F21" s="1005"/>
      <c r="G21" s="1095"/>
    </row>
    <row r="22" spans="1:7">
      <c r="A22" s="1095"/>
      <c r="B22" s="1095"/>
      <c r="C22" s="1095"/>
      <c r="D22" s="1095"/>
      <c r="E22" s="1095"/>
      <c r="F22" s="1095"/>
      <c r="G22" s="1095"/>
    </row>
    <row r="23" spans="1:7">
      <c r="A23" s="1095"/>
      <c r="B23" s="1095"/>
      <c r="C23" s="1095"/>
      <c r="D23" s="1095"/>
      <c r="E23" s="1095"/>
      <c r="F23" s="1095"/>
      <c r="G23" s="1095"/>
    </row>
    <row r="24" spans="1:7">
      <c r="A24" s="1095"/>
      <c r="B24" s="1095"/>
      <c r="C24" s="1095"/>
      <c r="D24" s="1095"/>
      <c r="E24" s="1095"/>
      <c r="F24" s="1095"/>
      <c r="G24" s="1095"/>
    </row>
    <row r="25" spans="1:7">
      <c r="A25" s="1095"/>
      <c r="B25" s="1095"/>
      <c r="C25" s="1095"/>
      <c r="D25" s="1095"/>
      <c r="E25" s="1095"/>
      <c r="F25" s="1095"/>
      <c r="G25" s="1095"/>
    </row>
    <row r="26" spans="1:7">
      <c r="A26" s="1095"/>
      <c r="B26" s="1095"/>
      <c r="C26" s="1095"/>
      <c r="D26" s="1095"/>
      <c r="E26" s="1095"/>
      <c r="F26" s="1095"/>
      <c r="G26" s="1095"/>
    </row>
    <row r="27" spans="1:7">
      <c r="A27" s="1095"/>
      <c r="B27" s="1095"/>
      <c r="C27" s="1095"/>
      <c r="D27" s="1095"/>
      <c r="E27" s="1095"/>
      <c r="F27" s="1095"/>
      <c r="G27" s="1095"/>
    </row>
    <row r="28" spans="1:7">
      <c r="A28" s="1095"/>
      <c r="B28" s="1095"/>
      <c r="C28" s="1095"/>
      <c r="D28" s="1095"/>
      <c r="E28" s="1095"/>
      <c r="F28" s="1095"/>
      <c r="G28" s="1095"/>
    </row>
    <row r="29" spans="1:7">
      <c r="A29" s="1095"/>
      <c r="B29" s="1095"/>
      <c r="C29" s="1095"/>
      <c r="D29" s="1095"/>
      <c r="E29" s="1095"/>
      <c r="F29" s="1095"/>
      <c r="G29" s="1095"/>
    </row>
    <row r="30" spans="1:7">
      <c r="A30" s="1095"/>
      <c r="B30" s="1095"/>
      <c r="C30" s="1095"/>
      <c r="D30" s="1095"/>
      <c r="E30" s="1095"/>
      <c r="F30" s="1095"/>
      <c r="G30" s="1095"/>
    </row>
    <row r="31" spans="1:7">
      <c r="A31" s="1095"/>
      <c r="B31" s="1095"/>
      <c r="C31" s="1095"/>
      <c r="D31" s="1095"/>
      <c r="E31" s="1095"/>
      <c r="F31" s="1095"/>
      <c r="G31" s="1095"/>
    </row>
    <row r="32" spans="1:7">
      <c r="A32" s="1095"/>
      <c r="B32" s="1095"/>
      <c r="C32" s="1095"/>
      <c r="D32" s="1095"/>
      <c r="E32" s="1095"/>
      <c r="F32" s="1095"/>
      <c r="G32" s="1095"/>
    </row>
    <row r="33" spans="1:7">
      <c r="A33" s="1095"/>
      <c r="B33" s="1095"/>
      <c r="C33" s="1095"/>
      <c r="D33" s="1095"/>
      <c r="E33" s="1095"/>
      <c r="F33" s="1095"/>
      <c r="G33" s="1095"/>
    </row>
    <row r="34" spans="1:7">
      <c r="A34" s="1095"/>
      <c r="B34" s="1095"/>
      <c r="C34" s="1095"/>
      <c r="D34" s="1095"/>
      <c r="E34" s="1095"/>
      <c r="F34" s="1095"/>
      <c r="G34" s="1095"/>
    </row>
    <row r="35" spans="1:7">
      <c r="A35" s="1095"/>
      <c r="B35" s="1095"/>
      <c r="C35" s="1095"/>
      <c r="D35" s="1095"/>
      <c r="E35" s="1095"/>
      <c r="F35" s="1095"/>
      <c r="G35" s="1095"/>
    </row>
    <row r="36" spans="1:7">
      <c r="A36" s="1095"/>
      <c r="B36" s="1095"/>
      <c r="C36" s="1095"/>
      <c r="D36" s="1095"/>
      <c r="E36" s="1095"/>
      <c r="F36" s="1095"/>
      <c r="G36" s="1095"/>
    </row>
    <row r="37" spans="1:7">
      <c r="A37" s="1095"/>
      <c r="B37" s="1095"/>
      <c r="C37" s="1095"/>
      <c r="D37" s="1095"/>
      <c r="E37" s="1095"/>
      <c r="F37" s="1095"/>
      <c r="G37" s="1095"/>
    </row>
    <row r="38" spans="1:7" s="1" customFormat="1" ht="20.100000000000001" customHeight="1">
      <c r="A38" s="992" t="s">
        <v>203</v>
      </c>
      <c r="B38" s="993"/>
      <c r="C38" s="993"/>
      <c r="D38" s="993"/>
      <c r="E38" s="993"/>
      <c r="F38" s="993"/>
      <c r="G38" s="481"/>
    </row>
    <row r="39" spans="1:7" s="1" customFormat="1" ht="30.75" customHeight="1">
      <c r="A39" s="989" t="s">
        <v>589</v>
      </c>
      <c r="B39" s="989"/>
      <c r="C39" s="989"/>
      <c r="D39" s="989"/>
      <c r="E39" s="989"/>
      <c r="F39" s="989"/>
      <c r="G39" s="481"/>
    </row>
    <row r="40" spans="1:7" s="1" customFormat="1" ht="33" customHeight="1">
      <c r="A40" s="989" t="s">
        <v>590</v>
      </c>
      <c r="B40" s="989"/>
      <c r="C40" s="989"/>
      <c r="D40" s="989"/>
      <c r="E40" s="989"/>
      <c r="F40" s="989"/>
      <c r="G40" s="481"/>
    </row>
    <row r="41" spans="1:7" s="1" customFormat="1" ht="17.25" customHeight="1">
      <c r="A41" s="995" t="s">
        <v>591</v>
      </c>
      <c r="B41" s="995"/>
      <c r="C41" s="995"/>
      <c r="D41" s="995"/>
      <c r="E41" s="995"/>
      <c r="F41" s="995"/>
      <c r="G41" s="481"/>
    </row>
    <row r="42" spans="1:7" s="1" customFormat="1" ht="25.5" customHeight="1">
      <c r="A42" s="989" t="s">
        <v>592</v>
      </c>
      <c r="B42" s="989"/>
      <c r="C42" s="989"/>
      <c r="D42" s="989"/>
      <c r="E42" s="989"/>
      <c r="F42" s="989"/>
      <c r="G42" s="481"/>
    </row>
    <row r="43" spans="1:7" s="1" customFormat="1" ht="15.75" customHeight="1">
      <c r="A43" s="989" t="s">
        <v>593</v>
      </c>
      <c r="B43" s="989"/>
      <c r="C43" s="989"/>
      <c r="D43" s="989"/>
      <c r="E43" s="989"/>
      <c r="F43" s="989"/>
      <c r="G43" s="481"/>
    </row>
    <row r="44" spans="1:7" s="1" customFormat="1" ht="16.5" customHeight="1">
      <c r="A44" s="989" t="s">
        <v>594</v>
      </c>
      <c r="B44" s="989"/>
      <c r="C44" s="989"/>
      <c r="D44" s="989"/>
      <c r="E44" s="989"/>
      <c r="F44" s="989"/>
      <c r="G44" s="481"/>
    </row>
    <row r="45" spans="1:7" s="1" customFormat="1" ht="21" customHeight="1">
      <c r="A45" s="989" t="s">
        <v>595</v>
      </c>
      <c r="B45" s="989"/>
      <c r="C45" s="989"/>
      <c r="D45" s="989"/>
      <c r="E45" s="989"/>
      <c r="F45" s="989"/>
      <c r="G45" s="481"/>
    </row>
    <row r="46" spans="1:7" s="1" customFormat="1" ht="16.5" customHeight="1">
      <c r="A46" s="989" t="s">
        <v>596</v>
      </c>
      <c r="B46" s="989"/>
      <c r="C46" s="989"/>
      <c r="D46" s="989"/>
      <c r="E46" s="989"/>
      <c r="F46" s="989"/>
      <c r="G46" s="481"/>
    </row>
    <row r="47" spans="1:7" s="1" customFormat="1" ht="25.5" customHeight="1">
      <c r="A47" s="481"/>
      <c r="B47" s="990"/>
      <c r="C47" s="990"/>
      <c r="D47" s="990"/>
      <c r="E47" s="990"/>
      <c r="F47" s="990"/>
      <c r="G47" s="481"/>
    </row>
    <row r="48" spans="1:7" s="1" customFormat="1" ht="18" customHeight="1">
      <c r="A48" s="481"/>
      <c r="B48" s="988"/>
      <c r="C48" s="988"/>
      <c r="D48" s="988"/>
      <c r="E48" s="988"/>
      <c r="F48" s="988"/>
      <c r="G48" s="481"/>
    </row>
    <row r="49" spans="1:7" s="1" customFormat="1" ht="15" customHeight="1">
      <c r="A49" s="481"/>
      <c r="B49" s="988"/>
      <c r="C49" s="988"/>
      <c r="D49" s="988"/>
      <c r="E49" s="988"/>
      <c r="F49" s="988"/>
      <c r="G49" s="481"/>
    </row>
    <row r="50" spans="1:7" s="1" customFormat="1" ht="30" customHeight="1">
      <c r="A50" s="481"/>
      <c r="B50" s="988"/>
      <c r="C50" s="988"/>
      <c r="D50" s="988"/>
      <c r="E50" s="988"/>
      <c r="F50" s="988"/>
      <c r="G50" s="481"/>
    </row>
    <row r="51" spans="1:7">
      <c r="A51" s="1095"/>
      <c r="B51" s="1095"/>
      <c r="C51" s="1095"/>
      <c r="D51" s="1095"/>
      <c r="E51" s="1095"/>
      <c r="F51" s="1095"/>
      <c r="G51" s="1095"/>
    </row>
    <row r="52" spans="1:7">
      <c r="A52" s="1095"/>
      <c r="B52" s="1095"/>
      <c r="C52" s="1095"/>
      <c r="D52" s="1095"/>
      <c r="E52" s="1095"/>
      <c r="F52" s="1095"/>
      <c r="G52" s="1095"/>
    </row>
    <row r="53" spans="1:7">
      <c r="A53" s="1095"/>
      <c r="B53" s="1095"/>
      <c r="C53" s="1095"/>
      <c r="D53" s="1095"/>
      <c r="E53" s="1095"/>
      <c r="F53" s="1095"/>
      <c r="G53" s="1095"/>
    </row>
    <row r="54" spans="1:7">
      <c r="A54" s="1095"/>
      <c r="B54" s="1095"/>
      <c r="C54" s="1095"/>
      <c r="D54" s="1095"/>
      <c r="E54" s="1095"/>
      <c r="F54" s="1095"/>
      <c r="G54" s="1095"/>
    </row>
    <row r="55" spans="1:7">
      <c r="A55" s="1095"/>
      <c r="B55" s="1095"/>
      <c r="C55" s="1095"/>
      <c r="D55" s="1095"/>
      <c r="E55" s="1095"/>
      <c r="F55" s="1095"/>
      <c r="G55" s="1095"/>
    </row>
    <row r="56" spans="1:7">
      <c r="A56" s="1095"/>
      <c r="B56" s="1095"/>
      <c r="C56" s="1095"/>
      <c r="D56" s="1095"/>
      <c r="E56" s="1095"/>
      <c r="F56" s="1095"/>
      <c r="G56" s="1095"/>
    </row>
    <row r="57" spans="1:7">
      <c r="A57" s="1095"/>
      <c r="B57" s="1095"/>
      <c r="C57" s="1095"/>
      <c r="D57" s="1095"/>
      <c r="E57" s="1095"/>
      <c r="F57" s="1095"/>
      <c r="G57" s="1095"/>
    </row>
    <row r="58" spans="1:7">
      <c r="A58" s="1095"/>
      <c r="B58" s="1095"/>
      <c r="C58" s="1095"/>
      <c r="D58" s="1095"/>
      <c r="E58" s="1095"/>
      <c r="F58" s="1095"/>
      <c r="G58" s="1095"/>
    </row>
    <row r="59" spans="1:7">
      <c r="A59" s="1095"/>
      <c r="B59" s="1095"/>
      <c r="C59" s="1095"/>
      <c r="D59" s="1095"/>
      <c r="E59" s="1095"/>
      <c r="F59" s="1095"/>
      <c r="G59" s="1095"/>
    </row>
    <row r="60" spans="1:7">
      <c r="A60" s="1095"/>
      <c r="B60" s="1095"/>
      <c r="C60" s="1095"/>
      <c r="D60" s="1095"/>
      <c r="E60" s="1095"/>
      <c r="F60" s="1095"/>
      <c r="G60" s="1095"/>
    </row>
    <row r="61" spans="1:7">
      <c r="A61" s="1095"/>
      <c r="B61" s="1095"/>
      <c r="C61" s="1095"/>
      <c r="D61" s="1095"/>
      <c r="E61" s="1095"/>
      <c r="F61" s="1095"/>
      <c r="G61" s="1095"/>
    </row>
    <row r="62" spans="1:7">
      <c r="A62" s="1095"/>
      <c r="B62" s="519"/>
      <c r="C62" s="1095"/>
      <c r="D62" s="1095"/>
      <c r="E62" s="1095"/>
      <c r="F62" s="1095"/>
      <c r="G62" s="1095"/>
    </row>
    <row r="63" spans="1:7">
      <c r="A63" s="1096"/>
      <c r="B63" s="520" t="s">
        <v>597</v>
      </c>
      <c r="C63" s="521"/>
      <c r="D63" s="522"/>
      <c r="E63" s="522"/>
      <c r="F63" s="1096"/>
      <c r="G63" s="1097"/>
    </row>
    <row r="64" spans="1:7" ht="14.25" customHeight="1">
      <c r="A64" s="423" t="s">
        <v>185</v>
      </c>
      <c r="B64" s="1006" t="s">
        <v>186</v>
      </c>
      <c r="C64" s="1006" t="s">
        <v>187</v>
      </c>
      <c r="D64" s="1006" t="s">
        <v>188</v>
      </c>
      <c r="E64" s="523" t="s">
        <v>189</v>
      </c>
      <c r="F64" s="170" t="s">
        <v>190</v>
      </c>
      <c r="G64" s="1097"/>
    </row>
    <row r="65" spans="1:6" ht="12" customHeight="1">
      <c r="A65" s="469" t="s">
        <v>35</v>
      </c>
      <c r="B65" s="1007"/>
      <c r="C65" s="1007"/>
      <c r="D65" s="1007"/>
      <c r="E65" s="469" t="s">
        <v>558</v>
      </c>
      <c r="F65" s="469" t="s">
        <v>558</v>
      </c>
    </row>
    <row r="66" spans="1:6" ht="113.45">
      <c r="A66" s="524" t="s">
        <v>598</v>
      </c>
      <c r="B66" s="525" t="s">
        <v>599</v>
      </c>
      <c r="C66" s="526" t="s">
        <v>600</v>
      </c>
      <c r="D66" s="526">
        <v>1</v>
      </c>
      <c r="E66" s="73"/>
      <c r="F66" s="319">
        <f>D66*E66</f>
        <v>0</v>
      </c>
    </row>
    <row r="67" spans="1:6" ht="181.5" customHeight="1">
      <c r="A67" s="527">
        <v>11.02</v>
      </c>
      <c r="B67" s="525" t="s">
        <v>601</v>
      </c>
      <c r="C67" s="528" t="s">
        <v>600</v>
      </c>
      <c r="D67" s="528">
        <v>1</v>
      </c>
      <c r="E67" s="73"/>
      <c r="F67" s="319">
        <f>D67*E67</f>
        <v>0</v>
      </c>
    </row>
    <row r="68" spans="1:6" ht="89.1">
      <c r="A68" s="527">
        <v>11.03</v>
      </c>
      <c r="B68" s="525" t="s">
        <v>602</v>
      </c>
      <c r="C68" s="526" t="s">
        <v>603</v>
      </c>
      <c r="D68" s="526">
        <v>1</v>
      </c>
      <c r="E68" s="73"/>
      <c r="F68" s="319">
        <f>D68*E68</f>
        <v>0</v>
      </c>
    </row>
    <row r="69" spans="1:6" ht="113.45">
      <c r="A69" s="996">
        <v>11.04</v>
      </c>
      <c r="B69" s="530" t="s">
        <v>604</v>
      </c>
      <c r="C69" s="531"/>
      <c r="D69" s="531"/>
      <c r="E69" s="532"/>
      <c r="F69" s="532"/>
    </row>
    <row r="70" spans="1:6" ht="15.75" customHeight="1">
      <c r="A70" s="997"/>
      <c r="B70" s="534" t="s">
        <v>605</v>
      </c>
      <c r="C70" s="535" t="s">
        <v>35</v>
      </c>
      <c r="D70" s="535">
        <v>1</v>
      </c>
      <c r="E70" s="70"/>
      <c r="F70" s="290">
        <f>D70*E70</f>
        <v>0</v>
      </c>
    </row>
    <row r="71" spans="1:6" ht="15.75" customHeight="1">
      <c r="A71" s="997"/>
      <c r="B71" s="534" t="s">
        <v>606</v>
      </c>
      <c r="C71" s="535" t="s">
        <v>35</v>
      </c>
      <c r="D71" s="535">
        <v>1</v>
      </c>
      <c r="E71" s="70"/>
      <c r="F71" s="290">
        <f t="shared" ref="F71:F76" si="0">D71*E71</f>
        <v>0</v>
      </c>
    </row>
    <row r="72" spans="1:6" ht="15.75" customHeight="1">
      <c r="A72" s="997"/>
      <c r="B72" s="534" t="s">
        <v>607</v>
      </c>
      <c r="C72" s="535" t="s">
        <v>35</v>
      </c>
      <c r="D72" s="535">
        <v>1</v>
      </c>
      <c r="E72" s="70"/>
      <c r="F72" s="290">
        <f t="shared" si="0"/>
        <v>0</v>
      </c>
    </row>
    <row r="73" spans="1:6" ht="15.75" customHeight="1">
      <c r="A73" s="997"/>
      <c r="B73" s="534" t="s">
        <v>608</v>
      </c>
      <c r="C73" s="535" t="s">
        <v>35</v>
      </c>
      <c r="D73" s="535">
        <v>1</v>
      </c>
      <c r="E73" s="70"/>
      <c r="F73" s="290">
        <f t="shared" si="0"/>
        <v>0</v>
      </c>
    </row>
    <row r="74" spans="1:6" ht="15.75" customHeight="1">
      <c r="A74" s="997"/>
      <c r="B74" s="534" t="s">
        <v>609</v>
      </c>
      <c r="C74" s="535" t="s">
        <v>35</v>
      </c>
      <c r="D74" s="535">
        <v>1</v>
      </c>
      <c r="E74" s="70"/>
      <c r="F74" s="290">
        <f t="shared" si="0"/>
        <v>0</v>
      </c>
    </row>
    <row r="75" spans="1:6" ht="15.75" customHeight="1">
      <c r="A75" s="997"/>
      <c r="B75" s="534" t="s">
        <v>610</v>
      </c>
      <c r="C75" s="535" t="s">
        <v>35</v>
      </c>
      <c r="D75" s="535">
        <v>1</v>
      </c>
      <c r="E75" s="70"/>
      <c r="F75" s="290">
        <f t="shared" si="0"/>
        <v>0</v>
      </c>
    </row>
    <row r="76" spans="1:6" ht="15.75" customHeight="1">
      <c r="A76" s="997"/>
      <c r="B76" s="534" t="s">
        <v>611</v>
      </c>
      <c r="C76" s="535" t="s">
        <v>35</v>
      </c>
      <c r="D76" s="535">
        <v>1</v>
      </c>
      <c r="E76" s="70"/>
      <c r="F76" s="290">
        <f t="shared" si="0"/>
        <v>0</v>
      </c>
    </row>
    <row r="77" spans="1:6" ht="15.75" customHeight="1">
      <c r="A77" s="997"/>
      <c r="B77" s="534" t="s">
        <v>612</v>
      </c>
      <c r="C77" s="535" t="s">
        <v>35</v>
      </c>
      <c r="D77" s="535">
        <v>1</v>
      </c>
      <c r="E77" s="70"/>
      <c r="F77" s="290">
        <f>D77*E77</f>
        <v>0</v>
      </c>
    </row>
    <row r="78" spans="1:6" ht="15.75" customHeight="1">
      <c r="A78" s="997"/>
      <c r="B78" s="534" t="s">
        <v>613</v>
      </c>
      <c r="C78" s="535" t="s">
        <v>35</v>
      </c>
      <c r="D78" s="535">
        <v>1</v>
      </c>
      <c r="E78" s="70"/>
      <c r="F78" s="290">
        <f>D78*E78</f>
        <v>0</v>
      </c>
    </row>
    <row r="79" spans="1:6" ht="15.6">
      <c r="A79" s="998"/>
      <c r="B79" s="536" t="s">
        <v>614</v>
      </c>
      <c r="C79" s="537" t="s">
        <v>35</v>
      </c>
      <c r="D79" s="537">
        <v>1</v>
      </c>
      <c r="E79" s="72"/>
      <c r="F79" s="301">
        <f>D79*E79</f>
        <v>0</v>
      </c>
    </row>
    <row r="80" spans="1:6" ht="15.6">
      <c r="A80" s="527"/>
      <c r="B80" s="538" t="s">
        <v>197</v>
      </c>
      <c r="C80" s="539"/>
      <c r="D80" s="539"/>
      <c r="E80" s="540"/>
      <c r="F80" s="541">
        <f>SUM(F66:F79)</f>
        <v>0</v>
      </c>
    </row>
    <row r="81" spans="1:6" ht="15.6">
      <c r="A81" s="542"/>
      <c r="B81" s="543" t="s">
        <v>238</v>
      </c>
      <c r="C81" s="544"/>
      <c r="D81" s="544"/>
      <c r="E81" s="545"/>
      <c r="F81" s="541">
        <f>F80</f>
        <v>0</v>
      </c>
    </row>
    <row r="82" spans="1:6">
      <c r="A82" s="1096"/>
      <c r="B82" s="520" t="s">
        <v>597</v>
      </c>
      <c r="C82" s="521"/>
      <c r="D82" s="522"/>
      <c r="E82" s="522"/>
      <c r="F82" s="1096"/>
    </row>
    <row r="83" spans="1:6" ht="15" customHeight="1">
      <c r="A83" s="423" t="s">
        <v>185</v>
      </c>
      <c r="B83" s="1006" t="s">
        <v>186</v>
      </c>
      <c r="C83" s="1006" t="s">
        <v>187</v>
      </c>
      <c r="D83" s="1006" t="s">
        <v>188</v>
      </c>
      <c r="E83" s="523" t="s">
        <v>189</v>
      </c>
      <c r="F83" s="170" t="s">
        <v>190</v>
      </c>
    </row>
    <row r="84" spans="1:6" ht="15.75" customHeight="1">
      <c r="A84" s="469" t="s">
        <v>35</v>
      </c>
      <c r="B84" s="1007"/>
      <c r="C84" s="1007"/>
      <c r="D84" s="1007"/>
      <c r="E84" s="469" t="s">
        <v>558</v>
      </c>
      <c r="F84" s="469" t="s">
        <v>558</v>
      </c>
    </row>
    <row r="85" spans="1:6" ht="15.75" customHeight="1">
      <c r="A85" s="1098"/>
      <c r="B85" s="546" t="s">
        <v>240</v>
      </c>
      <c r="C85" s="547"/>
      <c r="D85" s="547"/>
      <c r="E85" s="548"/>
      <c r="F85" s="549">
        <f>F81</f>
        <v>0</v>
      </c>
    </row>
    <row r="86" spans="1:6" ht="15.75" customHeight="1">
      <c r="A86" s="999" t="s">
        <v>615</v>
      </c>
      <c r="B86" s="550" t="s">
        <v>616</v>
      </c>
      <c r="C86" s="551" t="s">
        <v>35</v>
      </c>
      <c r="D86" s="551">
        <v>1</v>
      </c>
      <c r="E86" s="86"/>
      <c r="F86" s="375">
        <f t="shared" ref="F86:F92" si="1">D86*E86</f>
        <v>0</v>
      </c>
    </row>
    <row r="87" spans="1:6" ht="15.75" customHeight="1">
      <c r="A87" s="1001"/>
      <c r="B87" s="534" t="s">
        <v>617</v>
      </c>
      <c r="C87" s="535" t="s">
        <v>35</v>
      </c>
      <c r="D87" s="535">
        <v>1</v>
      </c>
      <c r="E87" s="70"/>
      <c r="F87" s="290">
        <f t="shared" si="1"/>
        <v>0</v>
      </c>
    </row>
    <row r="88" spans="1:6" ht="14.25" customHeight="1">
      <c r="A88" s="1001"/>
      <c r="B88" s="534" t="s">
        <v>618</v>
      </c>
      <c r="C88" s="535" t="s">
        <v>35</v>
      </c>
      <c r="D88" s="535">
        <v>1</v>
      </c>
      <c r="E88" s="70"/>
      <c r="F88" s="290">
        <f t="shared" si="1"/>
        <v>0</v>
      </c>
    </row>
    <row r="89" spans="1:6" ht="15.6">
      <c r="A89" s="1001"/>
      <c r="B89" s="534" t="s">
        <v>619</v>
      </c>
      <c r="C89" s="535" t="s">
        <v>35</v>
      </c>
      <c r="D89" s="535">
        <v>1</v>
      </c>
      <c r="E89" s="70"/>
      <c r="F89" s="290">
        <f t="shared" si="1"/>
        <v>0</v>
      </c>
    </row>
    <row r="90" spans="1:6" ht="15.6">
      <c r="A90" s="1001"/>
      <c r="B90" s="534" t="s">
        <v>620</v>
      </c>
      <c r="C90" s="535" t="s">
        <v>35</v>
      </c>
      <c r="D90" s="535">
        <v>1</v>
      </c>
      <c r="E90" s="70"/>
      <c r="F90" s="290">
        <f t="shared" si="1"/>
        <v>0</v>
      </c>
    </row>
    <row r="91" spans="1:6" ht="15.6">
      <c r="A91" s="1001"/>
      <c r="B91" s="534" t="s">
        <v>621</v>
      </c>
      <c r="C91" s="535" t="s">
        <v>35</v>
      </c>
      <c r="D91" s="535">
        <v>1</v>
      </c>
      <c r="E91" s="70"/>
      <c r="F91" s="290">
        <f t="shared" si="1"/>
        <v>0</v>
      </c>
    </row>
    <row r="92" spans="1:6" ht="38.1">
      <c r="A92" s="1000"/>
      <c r="B92" s="536" t="s">
        <v>622</v>
      </c>
      <c r="C92" s="537" t="s">
        <v>35</v>
      </c>
      <c r="D92" s="537">
        <v>1</v>
      </c>
      <c r="E92" s="72"/>
      <c r="F92" s="301">
        <f t="shared" si="1"/>
        <v>0</v>
      </c>
    </row>
    <row r="93" spans="1:6" ht="101.1">
      <c r="A93" s="996">
        <v>11.05</v>
      </c>
      <c r="B93" s="553" t="s">
        <v>623</v>
      </c>
      <c r="C93" s="531"/>
      <c r="D93" s="531"/>
      <c r="E93" s="532"/>
      <c r="F93" s="532"/>
    </row>
    <row r="94" spans="1:6" ht="15.6">
      <c r="A94" s="997"/>
      <c r="B94" s="534" t="s">
        <v>624</v>
      </c>
      <c r="C94" s="535" t="s">
        <v>27</v>
      </c>
      <c r="D94" s="535">
        <v>370</v>
      </c>
      <c r="E94" s="70"/>
      <c r="F94" s="290">
        <f>D94*E94</f>
        <v>0</v>
      </c>
    </row>
    <row r="95" spans="1:6" ht="15.6">
      <c r="A95" s="997"/>
      <c r="B95" s="534" t="s">
        <v>625</v>
      </c>
      <c r="C95" s="535" t="s">
        <v>27</v>
      </c>
      <c r="D95" s="535">
        <v>100</v>
      </c>
      <c r="E95" s="70"/>
      <c r="F95" s="290">
        <f>D95*E95</f>
        <v>0</v>
      </c>
    </row>
    <row r="96" spans="1:6" ht="15.75" customHeight="1">
      <c r="A96" s="998"/>
      <c r="B96" s="536" t="s">
        <v>626</v>
      </c>
      <c r="C96" s="537" t="s">
        <v>27</v>
      </c>
      <c r="D96" s="537">
        <v>20</v>
      </c>
      <c r="E96" s="72"/>
      <c r="F96" s="301">
        <f>D96*E96</f>
        <v>0</v>
      </c>
    </row>
    <row r="97" spans="1:6" ht="63.6">
      <c r="A97" s="996">
        <v>11.06</v>
      </c>
      <c r="B97" s="553" t="s">
        <v>627</v>
      </c>
      <c r="C97" s="531"/>
      <c r="D97" s="531"/>
      <c r="E97" s="532"/>
      <c r="F97" s="532"/>
    </row>
    <row r="98" spans="1:6" ht="15.6">
      <c r="A98" s="997"/>
      <c r="B98" s="534" t="s">
        <v>628</v>
      </c>
      <c r="C98" s="535" t="s">
        <v>35</v>
      </c>
      <c r="D98" s="535">
        <v>1</v>
      </c>
      <c r="E98" s="70"/>
      <c r="F98" s="290">
        <f>D98*E98</f>
        <v>0</v>
      </c>
    </row>
    <row r="99" spans="1:6" ht="15.75" customHeight="1">
      <c r="A99" s="998"/>
      <c r="B99" s="536" t="s">
        <v>629</v>
      </c>
      <c r="C99" s="537" t="s">
        <v>35</v>
      </c>
      <c r="D99" s="537">
        <v>6</v>
      </c>
      <c r="E99" s="72"/>
      <c r="F99" s="301">
        <f>D99*E99</f>
        <v>0</v>
      </c>
    </row>
    <row r="100" spans="1:6" ht="88.5">
      <c r="A100" s="996">
        <v>11.07</v>
      </c>
      <c r="B100" s="553" t="s">
        <v>630</v>
      </c>
      <c r="C100" s="531"/>
      <c r="D100" s="531"/>
      <c r="E100" s="532"/>
      <c r="F100" s="532"/>
    </row>
    <row r="101" spans="1:6" ht="15.75" customHeight="1">
      <c r="A101" s="997"/>
      <c r="B101" s="554" t="s">
        <v>631</v>
      </c>
      <c r="C101" s="555" t="s">
        <v>27</v>
      </c>
      <c r="D101" s="555">
        <v>80</v>
      </c>
      <c r="E101" s="87"/>
      <c r="F101" s="296">
        <f t="shared" ref="F101:F107" si="2">D101*E101</f>
        <v>0</v>
      </c>
    </row>
    <row r="102" spans="1:6" ht="15.75" customHeight="1">
      <c r="A102" s="997"/>
      <c r="B102" s="534" t="s">
        <v>632</v>
      </c>
      <c r="C102" s="535" t="s">
        <v>27</v>
      </c>
      <c r="D102" s="535">
        <v>170</v>
      </c>
      <c r="E102" s="70"/>
      <c r="F102" s="290">
        <f t="shared" si="2"/>
        <v>0</v>
      </c>
    </row>
    <row r="103" spans="1:6" ht="15.75" customHeight="1">
      <c r="A103" s="997"/>
      <c r="B103" s="534" t="s">
        <v>633</v>
      </c>
      <c r="C103" s="535" t="s">
        <v>27</v>
      </c>
      <c r="D103" s="535">
        <v>255</v>
      </c>
      <c r="E103" s="70"/>
      <c r="F103" s="290">
        <f t="shared" si="2"/>
        <v>0</v>
      </c>
    </row>
    <row r="104" spans="1:6" ht="15.75" customHeight="1">
      <c r="A104" s="997"/>
      <c r="B104" s="534" t="s">
        <v>634</v>
      </c>
      <c r="C104" s="535" t="s">
        <v>27</v>
      </c>
      <c r="D104" s="535">
        <v>100</v>
      </c>
      <c r="E104" s="70"/>
      <c r="F104" s="290">
        <f t="shared" si="2"/>
        <v>0</v>
      </c>
    </row>
    <row r="105" spans="1:6" ht="15.75" customHeight="1">
      <c r="A105" s="997"/>
      <c r="B105" s="534" t="s">
        <v>635</v>
      </c>
      <c r="C105" s="535" t="s">
        <v>27</v>
      </c>
      <c r="D105" s="535">
        <v>15</v>
      </c>
      <c r="E105" s="70"/>
      <c r="F105" s="290">
        <f t="shared" si="2"/>
        <v>0</v>
      </c>
    </row>
    <row r="106" spans="1:6" ht="15.6">
      <c r="A106" s="997"/>
      <c r="B106" s="534" t="s">
        <v>636</v>
      </c>
      <c r="C106" s="535" t="s">
        <v>27</v>
      </c>
      <c r="D106" s="535">
        <v>220</v>
      </c>
      <c r="E106" s="70"/>
      <c r="F106" s="290">
        <f t="shared" si="2"/>
        <v>0</v>
      </c>
    </row>
    <row r="107" spans="1:6" ht="15.6">
      <c r="A107" s="997"/>
      <c r="B107" s="534" t="s">
        <v>637</v>
      </c>
      <c r="C107" s="535" t="s">
        <v>27</v>
      </c>
      <c r="D107" s="535">
        <v>60</v>
      </c>
      <c r="E107" s="70"/>
      <c r="F107" s="290">
        <f t="shared" si="2"/>
        <v>0</v>
      </c>
    </row>
    <row r="108" spans="1:6" ht="15.6">
      <c r="A108" s="998"/>
      <c r="B108" s="536" t="s">
        <v>638</v>
      </c>
      <c r="C108" s="537" t="s">
        <v>27</v>
      </c>
      <c r="D108" s="537">
        <v>50</v>
      </c>
      <c r="E108" s="72"/>
      <c r="F108" s="301">
        <f>D108*E108</f>
        <v>0</v>
      </c>
    </row>
    <row r="109" spans="1:6" ht="15.6">
      <c r="A109" s="542"/>
      <c r="B109" s="556" t="s">
        <v>197</v>
      </c>
      <c r="C109" s="557"/>
      <c r="D109" s="557"/>
      <c r="E109" s="558"/>
      <c r="F109" s="549">
        <f>SUM(F86:F108)</f>
        <v>0</v>
      </c>
    </row>
    <row r="110" spans="1:6" ht="15.6">
      <c r="A110" s="542"/>
      <c r="B110" s="559" t="s">
        <v>238</v>
      </c>
      <c r="C110" s="557"/>
      <c r="D110" s="557"/>
      <c r="E110" s="558"/>
      <c r="F110" s="549">
        <f>F109+F85</f>
        <v>0</v>
      </c>
    </row>
    <row r="111" spans="1:6">
      <c r="A111" s="1096"/>
      <c r="B111" s="520" t="s">
        <v>597</v>
      </c>
      <c r="C111" s="521"/>
      <c r="D111" s="522"/>
      <c r="E111" s="522"/>
      <c r="F111" s="1096"/>
    </row>
    <row r="112" spans="1:6" ht="15.6">
      <c r="A112" s="423" t="s">
        <v>185</v>
      </c>
      <c r="B112" s="1006" t="s">
        <v>186</v>
      </c>
      <c r="C112" s="1006" t="s">
        <v>187</v>
      </c>
      <c r="D112" s="1006" t="s">
        <v>188</v>
      </c>
      <c r="E112" s="523" t="s">
        <v>189</v>
      </c>
      <c r="F112" s="170" t="s">
        <v>190</v>
      </c>
    </row>
    <row r="113" spans="1:6" ht="19.5" customHeight="1">
      <c r="A113" s="469" t="s">
        <v>35</v>
      </c>
      <c r="B113" s="1007"/>
      <c r="C113" s="1007"/>
      <c r="D113" s="1007"/>
      <c r="E113" s="469" t="s">
        <v>558</v>
      </c>
      <c r="F113" s="469" t="s">
        <v>558</v>
      </c>
    </row>
    <row r="114" spans="1:6" ht="15.6">
      <c r="A114" s="1098"/>
      <c r="B114" s="546" t="s">
        <v>240</v>
      </c>
      <c r="C114" s="560"/>
      <c r="D114" s="560"/>
      <c r="E114" s="548"/>
      <c r="F114" s="549">
        <f>F110</f>
        <v>0</v>
      </c>
    </row>
    <row r="115" spans="1:6" ht="88.5">
      <c r="A115" s="996">
        <v>11.08</v>
      </c>
      <c r="B115" s="561" t="s">
        <v>639</v>
      </c>
      <c r="C115" s="551" t="s">
        <v>27</v>
      </c>
      <c r="D115" s="551">
        <v>20</v>
      </c>
      <c r="E115" s="86"/>
      <c r="F115" s="375">
        <f>D115*E115</f>
        <v>0</v>
      </c>
    </row>
    <row r="116" spans="1:6" ht="19.5" customHeight="1">
      <c r="A116" s="998"/>
      <c r="B116" s="536" t="s">
        <v>640</v>
      </c>
      <c r="C116" s="537" t="s">
        <v>27</v>
      </c>
      <c r="D116" s="537">
        <v>20</v>
      </c>
      <c r="E116" s="72"/>
      <c r="F116" s="301">
        <f>D116*E116</f>
        <v>0</v>
      </c>
    </row>
    <row r="117" spans="1:6" ht="101.1">
      <c r="A117" s="542">
        <v>11.09</v>
      </c>
      <c r="B117" s="562" t="s">
        <v>641</v>
      </c>
      <c r="C117" s="526" t="s">
        <v>27</v>
      </c>
      <c r="D117" s="526">
        <v>25</v>
      </c>
      <c r="E117" s="73"/>
      <c r="F117" s="319">
        <f>D117*E117</f>
        <v>0</v>
      </c>
    </row>
    <row r="118" spans="1:6" ht="15.6">
      <c r="A118" s="533"/>
      <c r="B118" s="638"/>
      <c r="C118" s="563"/>
      <c r="D118" s="563"/>
      <c r="E118" s="564"/>
      <c r="F118" s="565"/>
    </row>
    <row r="119" spans="1:6" ht="15.6">
      <c r="A119" s="533"/>
      <c r="B119" s="638"/>
      <c r="C119" s="563"/>
      <c r="D119" s="563"/>
      <c r="E119" s="564"/>
      <c r="F119" s="565"/>
    </row>
    <row r="120" spans="1:6" ht="15.6">
      <c r="A120" s="533"/>
      <c r="B120" s="638"/>
      <c r="C120" s="563"/>
      <c r="D120" s="563"/>
      <c r="E120" s="564"/>
      <c r="F120" s="565"/>
    </row>
    <row r="121" spans="1:6" ht="15.6">
      <c r="A121" s="533"/>
      <c r="B121" s="638"/>
      <c r="C121" s="563"/>
      <c r="D121" s="563"/>
      <c r="E121" s="564"/>
      <c r="F121" s="565"/>
    </row>
    <row r="122" spans="1:6" ht="15.6">
      <c r="A122" s="533"/>
      <c r="B122" s="638"/>
      <c r="C122" s="563"/>
      <c r="D122" s="563"/>
      <c r="E122" s="564"/>
      <c r="F122" s="565"/>
    </row>
    <row r="123" spans="1:6" ht="15.6">
      <c r="A123" s="533"/>
      <c r="B123" s="638"/>
      <c r="C123" s="563"/>
      <c r="D123" s="563"/>
      <c r="E123" s="564"/>
      <c r="F123" s="565"/>
    </row>
    <row r="124" spans="1:6" ht="15.6">
      <c r="A124" s="533"/>
      <c r="B124" s="638"/>
      <c r="C124" s="563"/>
      <c r="D124" s="563"/>
      <c r="E124" s="564"/>
      <c r="F124" s="565"/>
    </row>
    <row r="125" spans="1:6" ht="15.6">
      <c r="A125" s="533"/>
      <c r="B125" s="638"/>
      <c r="C125" s="563"/>
      <c r="D125" s="563"/>
      <c r="E125" s="564"/>
      <c r="F125" s="565"/>
    </row>
    <row r="126" spans="1:6" ht="15.6">
      <c r="A126" s="533"/>
      <c r="B126" s="638"/>
      <c r="C126" s="563"/>
      <c r="D126" s="563"/>
      <c r="E126" s="564"/>
      <c r="F126" s="565"/>
    </row>
    <row r="127" spans="1:6" ht="15.6">
      <c r="A127" s="533"/>
      <c r="B127" s="638"/>
      <c r="C127" s="563"/>
      <c r="D127" s="563"/>
      <c r="E127" s="564"/>
      <c r="F127" s="565"/>
    </row>
    <row r="128" spans="1:6" ht="15.6">
      <c r="A128" s="533"/>
      <c r="B128" s="638"/>
      <c r="C128" s="563"/>
      <c r="D128" s="563"/>
      <c r="E128" s="564"/>
      <c r="F128" s="565"/>
    </row>
    <row r="129" spans="1:6" ht="15.6">
      <c r="A129" s="533"/>
      <c r="B129" s="638"/>
      <c r="C129" s="563"/>
      <c r="D129" s="563"/>
      <c r="E129" s="564"/>
      <c r="F129" s="565"/>
    </row>
    <row r="130" spans="1:6" ht="15.6">
      <c r="A130" s="533"/>
      <c r="B130" s="638"/>
      <c r="C130" s="563"/>
      <c r="D130" s="563"/>
      <c r="E130" s="564"/>
      <c r="F130" s="565"/>
    </row>
    <row r="131" spans="1:6" ht="15.6">
      <c r="A131" s="533"/>
      <c r="B131" s="638"/>
      <c r="C131" s="563"/>
      <c r="D131" s="563"/>
      <c r="E131" s="564"/>
      <c r="F131" s="565"/>
    </row>
    <row r="132" spans="1:6" ht="15.6">
      <c r="A132" s="533"/>
      <c r="B132" s="566"/>
      <c r="C132" s="567"/>
      <c r="D132" s="567"/>
      <c r="E132" s="568"/>
      <c r="F132" s="569"/>
    </row>
    <row r="133" spans="1:6" ht="15.75" customHeight="1">
      <c r="A133" s="542"/>
      <c r="B133" s="556" t="s">
        <v>197</v>
      </c>
      <c r="C133" s="544"/>
      <c r="D133" s="544"/>
      <c r="E133" s="570"/>
      <c r="F133" s="569">
        <f>SUM(F115:F132)</f>
        <v>0</v>
      </c>
    </row>
    <row r="134" spans="1:6" ht="17.25" customHeight="1">
      <c r="A134" s="542"/>
      <c r="B134" s="559" t="s">
        <v>238</v>
      </c>
      <c r="C134" s="544"/>
      <c r="D134" s="544"/>
      <c r="E134" s="570"/>
      <c r="F134" s="569">
        <f>F133+F114</f>
        <v>0</v>
      </c>
    </row>
    <row r="135" spans="1:6" ht="15.6">
      <c r="A135" s="1096"/>
      <c r="B135" s="520" t="s">
        <v>597</v>
      </c>
      <c r="C135" s="571"/>
      <c r="D135" s="572"/>
      <c r="E135" s="572"/>
      <c r="F135" s="573"/>
    </row>
    <row r="136" spans="1:6" ht="15.6">
      <c r="A136" s="423" t="s">
        <v>185</v>
      </c>
      <c r="B136" s="1006" t="s">
        <v>186</v>
      </c>
      <c r="C136" s="1006" t="s">
        <v>187</v>
      </c>
      <c r="D136" s="1006" t="s">
        <v>188</v>
      </c>
      <c r="E136" s="523" t="s">
        <v>189</v>
      </c>
      <c r="F136" s="170" t="s">
        <v>190</v>
      </c>
    </row>
    <row r="137" spans="1:6" ht="15.75" customHeight="1">
      <c r="A137" s="469" t="s">
        <v>35</v>
      </c>
      <c r="B137" s="1007"/>
      <c r="C137" s="1007"/>
      <c r="D137" s="1007"/>
      <c r="E137" s="469" t="s">
        <v>558</v>
      </c>
      <c r="F137" s="469" t="s">
        <v>558</v>
      </c>
    </row>
    <row r="138" spans="1:6" ht="15.75" customHeight="1">
      <c r="A138" s="1098"/>
      <c r="B138" s="546" t="s">
        <v>240</v>
      </c>
      <c r="C138" s="560"/>
      <c r="D138" s="560"/>
      <c r="E138" s="574"/>
      <c r="F138" s="549">
        <f>F134</f>
        <v>0</v>
      </c>
    </row>
    <row r="139" spans="1:6" ht="63.6">
      <c r="A139" s="1002">
        <v>11.1</v>
      </c>
      <c r="B139" s="561" t="s">
        <v>642</v>
      </c>
      <c r="C139" s="575"/>
      <c r="D139" s="575"/>
      <c r="E139" s="576"/>
      <c r="F139" s="577"/>
    </row>
    <row r="140" spans="1:6" ht="15.6">
      <c r="A140" s="1003"/>
      <c r="B140" s="534" t="s">
        <v>643</v>
      </c>
      <c r="C140" s="535" t="s">
        <v>35</v>
      </c>
      <c r="D140" s="535">
        <v>64</v>
      </c>
      <c r="E140" s="90"/>
      <c r="F140" s="578">
        <f>D140*E140</f>
        <v>0</v>
      </c>
    </row>
    <row r="141" spans="1:6" ht="25.5">
      <c r="A141" s="1003"/>
      <c r="B141" s="534" t="s">
        <v>644</v>
      </c>
      <c r="C141" s="535" t="s">
        <v>35</v>
      </c>
      <c r="D141" s="535">
        <v>45</v>
      </c>
      <c r="E141" s="90"/>
      <c r="F141" s="578">
        <f t="shared" ref="F141:F147" si="3">D141*E141</f>
        <v>0</v>
      </c>
    </row>
    <row r="142" spans="1:6" ht="15.6">
      <c r="A142" s="1003"/>
      <c r="B142" s="534" t="s">
        <v>645</v>
      </c>
      <c r="C142" s="535" t="s">
        <v>35</v>
      </c>
      <c r="D142" s="535">
        <v>29</v>
      </c>
      <c r="E142" s="90"/>
      <c r="F142" s="578">
        <f t="shared" si="3"/>
        <v>0</v>
      </c>
    </row>
    <row r="143" spans="1:6" ht="15.75" customHeight="1">
      <c r="A143" s="1003"/>
      <c r="B143" s="534" t="s">
        <v>646</v>
      </c>
      <c r="C143" s="535" t="s">
        <v>35</v>
      </c>
      <c r="D143" s="535">
        <v>3</v>
      </c>
      <c r="E143" s="90"/>
      <c r="F143" s="578">
        <f t="shared" si="3"/>
        <v>0</v>
      </c>
    </row>
    <row r="144" spans="1:6" ht="25.5">
      <c r="A144" s="1003"/>
      <c r="B144" s="534" t="s">
        <v>647</v>
      </c>
      <c r="C144" s="535" t="s">
        <v>35</v>
      </c>
      <c r="D144" s="535">
        <v>7</v>
      </c>
      <c r="E144" s="90"/>
      <c r="F144" s="578">
        <f>D144*E144</f>
        <v>0</v>
      </c>
    </row>
    <row r="145" spans="1:6" ht="25.5">
      <c r="A145" s="1003"/>
      <c r="B145" s="534" t="s">
        <v>648</v>
      </c>
      <c r="C145" s="535" t="s">
        <v>35</v>
      </c>
      <c r="D145" s="535">
        <v>25</v>
      </c>
      <c r="E145" s="90"/>
      <c r="F145" s="578">
        <f t="shared" si="3"/>
        <v>0</v>
      </c>
    </row>
    <row r="146" spans="1:6" ht="15.6">
      <c r="A146" s="1003"/>
      <c r="B146" s="534" t="s">
        <v>649</v>
      </c>
      <c r="C146" s="535" t="s">
        <v>35</v>
      </c>
      <c r="D146" s="535">
        <v>19</v>
      </c>
      <c r="E146" s="90"/>
      <c r="F146" s="578">
        <f t="shared" si="3"/>
        <v>0</v>
      </c>
    </row>
    <row r="147" spans="1:6" ht="15.6">
      <c r="A147" s="1003"/>
      <c r="B147" s="534" t="s">
        <v>650</v>
      </c>
      <c r="C147" s="535" t="s">
        <v>35</v>
      </c>
      <c r="D147" s="535">
        <v>16</v>
      </c>
      <c r="E147" s="90"/>
      <c r="F147" s="578">
        <f t="shared" si="3"/>
        <v>0</v>
      </c>
    </row>
    <row r="148" spans="1:6" ht="26.1">
      <c r="A148" s="1003"/>
      <c r="B148" s="534" t="s">
        <v>651</v>
      </c>
      <c r="C148" s="535" t="s">
        <v>35</v>
      </c>
      <c r="D148" s="535">
        <v>49</v>
      </c>
      <c r="E148" s="90"/>
      <c r="F148" s="578">
        <f>D148*E148</f>
        <v>0</v>
      </c>
    </row>
    <row r="149" spans="1:6" ht="25.5">
      <c r="A149" s="1003"/>
      <c r="B149" s="534" t="s">
        <v>652</v>
      </c>
      <c r="C149" s="535" t="s">
        <v>35</v>
      </c>
      <c r="D149" s="535">
        <v>2</v>
      </c>
      <c r="E149" s="90"/>
      <c r="F149" s="578">
        <f>D149*E149</f>
        <v>0</v>
      </c>
    </row>
    <row r="150" spans="1:6" ht="25.5">
      <c r="A150" s="1004"/>
      <c r="B150" s="536" t="s">
        <v>653</v>
      </c>
      <c r="C150" s="537" t="s">
        <v>35</v>
      </c>
      <c r="D150" s="537">
        <v>21</v>
      </c>
      <c r="E150" s="91"/>
      <c r="F150" s="580">
        <f>D150*E150</f>
        <v>0</v>
      </c>
    </row>
    <row r="151" spans="1:6" ht="88.5">
      <c r="A151" s="996">
        <v>11.11</v>
      </c>
      <c r="B151" s="561" t="s">
        <v>654</v>
      </c>
      <c r="C151" s="581"/>
      <c r="D151" s="582"/>
      <c r="E151" s="583"/>
      <c r="F151" s="584"/>
    </row>
    <row r="152" spans="1:6" ht="15.6">
      <c r="A152" s="997"/>
      <c r="B152" s="534" t="s">
        <v>655</v>
      </c>
      <c r="C152" s="535" t="s">
        <v>35</v>
      </c>
      <c r="D152" s="535">
        <v>8</v>
      </c>
      <c r="E152" s="90"/>
      <c r="F152" s="578">
        <f>D152*E152</f>
        <v>0</v>
      </c>
    </row>
    <row r="153" spans="1:6" ht="15.6">
      <c r="A153" s="998"/>
      <c r="B153" s="536" t="s">
        <v>656</v>
      </c>
      <c r="C153" s="537" t="s">
        <v>35</v>
      </c>
      <c r="D153" s="537">
        <v>1</v>
      </c>
      <c r="E153" s="91"/>
      <c r="F153" s="580">
        <f>D153*E153</f>
        <v>0</v>
      </c>
    </row>
    <row r="154" spans="1:6" ht="66.599999999999994" customHeight="1">
      <c r="A154" s="585">
        <v>11.12</v>
      </c>
      <c r="B154" s="562" t="s">
        <v>657</v>
      </c>
      <c r="C154" s="526" t="s">
        <v>35</v>
      </c>
      <c r="D154" s="526">
        <v>2</v>
      </c>
      <c r="E154" s="92"/>
      <c r="F154" s="587">
        <f>D154*E154</f>
        <v>0</v>
      </c>
    </row>
    <row r="155" spans="1:6" ht="15.75" customHeight="1">
      <c r="A155" s="546"/>
      <c r="B155" s="588" t="s">
        <v>197</v>
      </c>
      <c r="C155" s="589"/>
      <c r="D155" s="589"/>
      <c r="E155" s="590"/>
      <c r="F155" s="591">
        <f>SUM(F140:F154)</f>
        <v>0</v>
      </c>
    </row>
    <row r="156" spans="1:6" ht="15.6">
      <c r="A156" s="546"/>
      <c r="B156" s="559" t="s">
        <v>238</v>
      </c>
      <c r="C156" s="589"/>
      <c r="D156" s="589"/>
      <c r="E156" s="590"/>
      <c r="F156" s="591">
        <f>F155+F138</f>
        <v>0</v>
      </c>
    </row>
    <row r="157" spans="1:6" ht="15.6">
      <c r="A157" s="1096"/>
      <c r="B157" s="520" t="s">
        <v>597</v>
      </c>
      <c r="C157" s="571"/>
      <c r="D157" s="572"/>
      <c r="E157" s="572"/>
      <c r="F157" s="573"/>
    </row>
    <row r="158" spans="1:6" ht="15.6">
      <c r="A158" s="423" t="s">
        <v>185</v>
      </c>
      <c r="B158" s="1006" t="s">
        <v>186</v>
      </c>
      <c r="C158" s="1006" t="s">
        <v>187</v>
      </c>
      <c r="D158" s="1006" t="s">
        <v>188</v>
      </c>
      <c r="E158" s="523" t="s">
        <v>189</v>
      </c>
      <c r="F158" s="170" t="s">
        <v>190</v>
      </c>
    </row>
    <row r="159" spans="1:6" ht="15.75" customHeight="1">
      <c r="A159" s="469" t="s">
        <v>35</v>
      </c>
      <c r="B159" s="1007"/>
      <c r="C159" s="1007"/>
      <c r="D159" s="1007"/>
      <c r="E159" s="469" t="s">
        <v>558</v>
      </c>
      <c r="F159" s="469" t="s">
        <v>558</v>
      </c>
    </row>
    <row r="160" spans="1:6" ht="15.75" customHeight="1">
      <c r="A160" s="1098"/>
      <c r="B160" s="546" t="s">
        <v>240</v>
      </c>
      <c r="C160" s="547"/>
      <c r="D160" s="547"/>
      <c r="E160" s="592"/>
      <c r="F160" s="593">
        <f>F156</f>
        <v>0</v>
      </c>
    </row>
    <row r="161" spans="1:6" ht="88.5">
      <c r="A161" s="996">
        <v>11.13</v>
      </c>
      <c r="B161" s="561" t="s">
        <v>658</v>
      </c>
      <c r="C161" s="551" t="s">
        <v>35</v>
      </c>
      <c r="D161" s="551">
        <v>584</v>
      </c>
      <c r="E161" s="86"/>
      <c r="F161" s="375">
        <f>D161*E161</f>
        <v>0</v>
      </c>
    </row>
    <row r="162" spans="1:6" ht="15.6">
      <c r="A162" s="998"/>
      <c r="B162" s="536" t="s">
        <v>659</v>
      </c>
      <c r="C162" s="594" t="s">
        <v>35</v>
      </c>
      <c r="D162" s="594">
        <v>24</v>
      </c>
      <c r="E162" s="93"/>
      <c r="F162" s="141">
        <f>D162*E162</f>
        <v>0</v>
      </c>
    </row>
    <row r="163" spans="1:6" ht="15.75" customHeight="1">
      <c r="A163" s="996">
        <v>11.14</v>
      </c>
      <c r="B163" s="561" t="s">
        <v>660</v>
      </c>
      <c r="C163" s="551"/>
      <c r="D163" s="551"/>
      <c r="E163" s="595"/>
      <c r="F163" s="375"/>
    </row>
    <row r="164" spans="1:6" ht="15.6">
      <c r="A164" s="997"/>
      <c r="B164" s="554" t="s">
        <v>661</v>
      </c>
      <c r="C164" s="555" t="s">
        <v>35</v>
      </c>
      <c r="D164" s="555">
        <v>22</v>
      </c>
      <c r="E164" s="87"/>
      <c r="F164" s="296">
        <f>D164*E164</f>
        <v>0</v>
      </c>
    </row>
    <row r="165" spans="1:6" ht="15.6">
      <c r="A165" s="997"/>
      <c r="B165" s="554" t="s">
        <v>662</v>
      </c>
      <c r="C165" s="555" t="s">
        <v>35</v>
      </c>
      <c r="D165" s="555">
        <v>144</v>
      </c>
      <c r="E165" s="87"/>
      <c r="F165" s="296">
        <f t="shared" ref="F165:F176" si="4">D165*E165</f>
        <v>0</v>
      </c>
    </row>
    <row r="166" spans="1:6" ht="15.6">
      <c r="A166" s="997"/>
      <c r="B166" s="554" t="s">
        <v>663</v>
      </c>
      <c r="C166" s="555" t="s">
        <v>35</v>
      </c>
      <c r="D166" s="555">
        <v>119</v>
      </c>
      <c r="E166" s="87"/>
      <c r="F166" s="296">
        <f>D166*E166</f>
        <v>0</v>
      </c>
    </row>
    <row r="167" spans="1:6" ht="15.6">
      <c r="A167" s="997"/>
      <c r="B167" s="554" t="s">
        <v>664</v>
      </c>
      <c r="C167" s="555" t="s">
        <v>35</v>
      </c>
      <c r="D167" s="555">
        <v>84</v>
      </c>
      <c r="E167" s="87"/>
      <c r="F167" s="296">
        <f t="shared" si="4"/>
        <v>0</v>
      </c>
    </row>
    <row r="168" spans="1:6" ht="15.6">
      <c r="A168" s="997"/>
      <c r="B168" s="554" t="s">
        <v>665</v>
      </c>
      <c r="C168" s="555" t="s">
        <v>35</v>
      </c>
      <c r="D168" s="555">
        <v>116</v>
      </c>
      <c r="E168" s="87"/>
      <c r="F168" s="296">
        <f t="shared" si="4"/>
        <v>0</v>
      </c>
    </row>
    <row r="169" spans="1:6" ht="15.6">
      <c r="A169" s="997"/>
      <c r="B169" s="554" t="s">
        <v>666</v>
      </c>
      <c r="C169" s="555" t="s">
        <v>35</v>
      </c>
      <c r="D169" s="555">
        <v>29</v>
      </c>
      <c r="E169" s="87"/>
      <c r="F169" s="296">
        <f t="shared" si="4"/>
        <v>0</v>
      </c>
    </row>
    <row r="170" spans="1:6" ht="15.6">
      <c r="A170" s="997"/>
      <c r="B170" s="554" t="s">
        <v>667</v>
      </c>
      <c r="C170" s="555" t="s">
        <v>35</v>
      </c>
      <c r="D170" s="555">
        <v>5</v>
      </c>
      <c r="E170" s="87"/>
      <c r="F170" s="296">
        <f t="shared" si="4"/>
        <v>0</v>
      </c>
    </row>
    <row r="171" spans="1:6" ht="20.100000000000001" customHeight="1">
      <c r="A171" s="997"/>
      <c r="B171" s="554" t="s">
        <v>668</v>
      </c>
      <c r="C171" s="555" t="s">
        <v>35</v>
      </c>
      <c r="D171" s="555">
        <v>38</v>
      </c>
      <c r="E171" s="87"/>
      <c r="F171" s="296">
        <f t="shared" si="4"/>
        <v>0</v>
      </c>
    </row>
    <row r="172" spans="1:6" ht="20.100000000000001" customHeight="1">
      <c r="A172" s="997"/>
      <c r="B172" s="554" t="s">
        <v>669</v>
      </c>
      <c r="C172" s="555" t="s">
        <v>35</v>
      </c>
      <c r="D172" s="555">
        <v>20</v>
      </c>
      <c r="E172" s="87"/>
      <c r="F172" s="296">
        <f t="shared" si="4"/>
        <v>0</v>
      </c>
    </row>
    <row r="173" spans="1:6" ht="15.6">
      <c r="A173" s="997"/>
      <c r="B173" s="554" t="s">
        <v>670</v>
      </c>
      <c r="C173" s="555" t="s">
        <v>35</v>
      </c>
      <c r="D173" s="555">
        <v>11</v>
      </c>
      <c r="E173" s="87"/>
      <c r="F173" s="296">
        <f t="shared" si="4"/>
        <v>0</v>
      </c>
    </row>
    <row r="174" spans="1:6" ht="63">
      <c r="A174" s="997"/>
      <c r="B174" s="554" t="s">
        <v>671</v>
      </c>
      <c r="C174" s="555" t="s">
        <v>35</v>
      </c>
      <c r="D174" s="555">
        <v>7</v>
      </c>
      <c r="E174" s="87"/>
      <c r="F174" s="296">
        <f t="shared" si="4"/>
        <v>0</v>
      </c>
    </row>
    <row r="175" spans="1:6" ht="15.6">
      <c r="A175" s="997"/>
      <c r="B175" s="554" t="s">
        <v>672</v>
      </c>
      <c r="C175" s="555" t="s">
        <v>35</v>
      </c>
      <c r="D175" s="555">
        <v>121</v>
      </c>
      <c r="E175" s="87"/>
      <c r="F175" s="296">
        <f t="shared" si="4"/>
        <v>0</v>
      </c>
    </row>
    <row r="176" spans="1:6" ht="15.75" customHeight="1">
      <c r="A176" s="998"/>
      <c r="B176" s="536" t="s">
        <v>673</v>
      </c>
      <c r="C176" s="537" t="s">
        <v>35</v>
      </c>
      <c r="D176" s="537">
        <v>24</v>
      </c>
      <c r="E176" s="72"/>
      <c r="F176" s="301">
        <f t="shared" si="4"/>
        <v>0</v>
      </c>
    </row>
    <row r="177" spans="1:6" ht="15.6">
      <c r="A177" s="529"/>
      <c r="B177" s="596"/>
      <c r="C177" s="597"/>
      <c r="D177" s="597"/>
      <c r="E177" s="598"/>
      <c r="F177" s="598"/>
    </row>
    <row r="178" spans="1:6" ht="15.75" customHeight="1">
      <c r="A178" s="552"/>
      <c r="B178" s="596"/>
      <c r="C178" s="599"/>
      <c r="D178" s="599"/>
      <c r="E178" s="598"/>
      <c r="F178" s="598"/>
    </row>
    <row r="179" spans="1:6" ht="15.6">
      <c r="A179" s="600"/>
      <c r="B179" s="601"/>
      <c r="C179" s="563"/>
      <c r="D179" s="563"/>
      <c r="E179" s="602"/>
      <c r="F179" s="598"/>
    </row>
    <row r="180" spans="1:6" ht="15.6">
      <c r="A180" s="600"/>
      <c r="B180" s="601"/>
      <c r="C180" s="563"/>
      <c r="D180" s="563"/>
      <c r="E180" s="602"/>
      <c r="F180" s="598"/>
    </row>
    <row r="181" spans="1:6" ht="15.75" customHeight="1">
      <c r="A181" s="552"/>
      <c r="B181" s="601"/>
      <c r="C181" s="563"/>
      <c r="D181" s="563"/>
      <c r="E181" s="602"/>
      <c r="F181" s="598"/>
    </row>
    <row r="182" spans="1:6" ht="15.75" customHeight="1">
      <c r="A182" s="552"/>
      <c r="B182" s="601"/>
      <c r="C182" s="563"/>
      <c r="D182" s="563"/>
      <c r="E182" s="602"/>
      <c r="F182" s="598"/>
    </row>
    <row r="183" spans="1:6" ht="15.75" customHeight="1">
      <c r="A183" s="546"/>
      <c r="B183" s="556" t="s">
        <v>197</v>
      </c>
      <c r="C183" s="557"/>
      <c r="D183" s="557"/>
      <c r="E183" s="603"/>
      <c r="F183" s="591">
        <f>SUM(F161:F182)</f>
        <v>0</v>
      </c>
    </row>
    <row r="184" spans="1:6" ht="15.6">
      <c r="A184" s="546"/>
      <c r="B184" s="559" t="s">
        <v>238</v>
      </c>
      <c r="C184" s="557"/>
      <c r="D184" s="557"/>
      <c r="E184" s="603"/>
      <c r="F184" s="591">
        <f>F183+F160</f>
        <v>0</v>
      </c>
    </row>
    <row r="185" spans="1:6" ht="15.6">
      <c r="A185" s="1096"/>
      <c r="B185" s="520" t="s">
        <v>597</v>
      </c>
      <c r="C185" s="604"/>
      <c r="D185" s="605"/>
      <c r="E185" s="605"/>
      <c r="F185" s="606"/>
    </row>
    <row r="186" spans="1:6" ht="15.6">
      <c r="A186" s="423" t="s">
        <v>185</v>
      </c>
      <c r="B186" s="1006" t="s">
        <v>186</v>
      </c>
      <c r="C186" s="1006" t="s">
        <v>187</v>
      </c>
      <c r="D186" s="1006" t="s">
        <v>188</v>
      </c>
      <c r="E186" s="523" t="s">
        <v>189</v>
      </c>
      <c r="F186" s="170" t="s">
        <v>190</v>
      </c>
    </row>
    <row r="187" spans="1:6" ht="15.6">
      <c r="A187" s="469" t="s">
        <v>35</v>
      </c>
      <c r="B187" s="1007"/>
      <c r="C187" s="1007"/>
      <c r="D187" s="1007"/>
      <c r="E187" s="469" t="s">
        <v>558</v>
      </c>
      <c r="F187" s="469" t="s">
        <v>558</v>
      </c>
    </row>
    <row r="188" spans="1:6" ht="15.6">
      <c r="A188" s="546"/>
      <c r="B188" s="607" t="s">
        <v>240</v>
      </c>
      <c r="C188" s="608"/>
      <c r="D188" s="609"/>
      <c r="E188" s="610"/>
      <c r="F188" s="611">
        <f>F184</f>
        <v>0</v>
      </c>
    </row>
    <row r="189" spans="1:6" ht="15.6">
      <c r="A189" s="999">
        <v>11.15</v>
      </c>
      <c r="B189" s="612" t="s">
        <v>674</v>
      </c>
      <c r="C189" s="613"/>
      <c r="D189" s="613"/>
      <c r="E189" s="614"/>
      <c r="F189" s="598"/>
    </row>
    <row r="190" spans="1:6" ht="75.599999999999994">
      <c r="A190" s="1001"/>
      <c r="B190" s="617" t="s">
        <v>675</v>
      </c>
      <c r="C190" s="615"/>
      <c r="D190" s="615"/>
      <c r="E190" s="616"/>
      <c r="F190" s="616"/>
    </row>
    <row r="191" spans="1:6" ht="20.100000000000001" customHeight="1">
      <c r="A191" s="1001"/>
      <c r="B191" s="554" t="s">
        <v>676</v>
      </c>
      <c r="C191" s="555" t="s">
        <v>35</v>
      </c>
      <c r="D191" s="555">
        <v>25</v>
      </c>
      <c r="E191" s="87"/>
      <c r="F191" s="296">
        <f>D191*E191</f>
        <v>0</v>
      </c>
    </row>
    <row r="192" spans="1:6" ht="15.6">
      <c r="A192" s="1001"/>
      <c r="B192" s="554" t="s">
        <v>677</v>
      </c>
      <c r="C192" s="555" t="s">
        <v>35</v>
      </c>
      <c r="D192" s="555">
        <v>56</v>
      </c>
      <c r="E192" s="87"/>
      <c r="F192" s="296">
        <f t="shared" ref="F192:F211" si="5">D192*E192</f>
        <v>0</v>
      </c>
    </row>
    <row r="193" spans="1:6" ht="15.6">
      <c r="A193" s="1001"/>
      <c r="B193" s="554" t="s">
        <v>678</v>
      </c>
      <c r="C193" s="555" t="s">
        <v>35</v>
      </c>
      <c r="D193" s="555">
        <v>2</v>
      </c>
      <c r="E193" s="87"/>
      <c r="F193" s="296">
        <f t="shared" si="5"/>
        <v>0</v>
      </c>
    </row>
    <row r="194" spans="1:6" ht="25.5">
      <c r="A194" s="1001"/>
      <c r="B194" s="554" t="s">
        <v>679</v>
      </c>
      <c r="C194" s="555" t="s">
        <v>35</v>
      </c>
      <c r="D194" s="555">
        <v>53</v>
      </c>
      <c r="E194" s="87"/>
      <c r="F194" s="296">
        <f t="shared" si="5"/>
        <v>0</v>
      </c>
    </row>
    <row r="195" spans="1:6" ht="87.95">
      <c r="A195" s="1001"/>
      <c r="B195" s="617" t="s">
        <v>680</v>
      </c>
      <c r="C195" s="555" t="s">
        <v>35</v>
      </c>
      <c r="D195" s="555">
        <v>1</v>
      </c>
      <c r="E195" s="87"/>
      <c r="F195" s="296">
        <f t="shared" si="5"/>
        <v>0</v>
      </c>
    </row>
    <row r="196" spans="1:6" ht="15.75" customHeight="1">
      <c r="A196" s="1001"/>
      <c r="B196" s="554" t="s">
        <v>681</v>
      </c>
      <c r="C196" s="555" t="s">
        <v>35</v>
      </c>
      <c r="D196" s="555">
        <v>2</v>
      </c>
      <c r="E196" s="87"/>
      <c r="F196" s="296">
        <f t="shared" si="5"/>
        <v>0</v>
      </c>
    </row>
    <row r="197" spans="1:6" ht="15.6">
      <c r="A197" s="1001"/>
      <c r="B197" s="554" t="s">
        <v>682</v>
      </c>
      <c r="C197" s="555" t="s">
        <v>35</v>
      </c>
      <c r="D197" s="555">
        <v>2</v>
      </c>
      <c r="E197" s="87"/>
      <c r="F197" s="296">
        <f t="shared" si="5"/>
        <v>0</v>
      </c>
    </row>
    <row r="198" spans="1:6" ht="15.75" customHeight="1">
      <c r="A198" s="1001"/>
      <c r="B198" s="617" t="s">
        <v>683</v>
      </c>
      <c r="C198" s="555" t="s">
        <v>35</v>
      </c>
      <c r="D198" s="555">
        <v>1</v>
      </c>
      <c r="E198" s="87"/>
      <c r="F198" s="296">
        <f t="shared" si="5"/>
        <v>0</v>
      </c>
    </row>
    <row r="199" spans="1:6" ht="50.45">
      <c r="A199" s="1001"/>
      <c r="B199" s="617" t="s">
        <v>684</v>
      </c>
      <c r="C199" s="555" t="s">
        <v>35</v>
      </c>
      <c r="D199" s="555">
        <v>9</v>
      </c>
      <c r="E199" s="87"/>
      <c r="F199" s="296">
        <f t="shared" si="5"/>
        <v>0</v>
      </c>
    </row>
    <row r="200" spans="1:6" ht="25.5">
      <c r="A200" s="1001"/>
      <c r="B200" s="617" t="s">
        <v>685</v>
      </c>
      <c r="C200" s="555" t="s">
        <v>35</v>
      </c>
      <c r="D200" s="555">
        <v>5</v>
      </c>
      <c r="E200" s="87"/>
      <c r="F200" s="296">
        <f t="shared" si="5"/>
        <v>0</v>
      </c>
    </row>
    <row r="201" spans="1:6" ht="75.599999999999994">
      <c r="A201" s="1001"/>
      <c r="B201" s="617" t="s">
        <v>686</v>
      </c>
      <c r="C201" s="555" t="s">
        <v>35</v>
      </c>
      <c r="D201" s="555">
        <v>3</v>
      </c>
      <c r="E201" s="87"/>
      <c r="F201" s="296">
        <f t="shared" si="5"/>
        <v>0</v>
      </c>
    </row>
    <row r="202" spans="1:6" ht="15.6">
      <c r="A202" s="1001"/>
      <c r="B202" s="617" t="s">
        <v>687</v>
      </c>
      <c r="C202" s="555" t="s">
        <v>35</v>
      </c>
      <c r="D202" s="555">
        <v>7</v>
      </c>
      <c r="E202" s="87"/>
      <c r="F202" s="296">
        <f>D202*E202</f>
        <v>0</v>
      </c>
    </row>
    <row r="203" spans="1:6" ht="50.1">
      <c r="A203" s="1000"/>
      <c r="B203" s="673" t="s">
        <v>688</v>
      </c>
      <c r="C203" s="537" t="s">
        <v>35</v>
      </c>
      <c r="D203" s="594">
        <v>6</v>
      </c>
      <c r="E203" s="72"/>
      <c r="F203" s="301">
        <f>D203*E203</f>
        <v>0</v>
      </c>
    </row>
    <row r="204" spans="1:6" ht="15.6">
      <c r="A204" s="552"/>
      <c r="B204" s="1099"/>
      <c r="C204" s="586"/>
      <c r="D204" s="618"/>
      <c r="E204" s="619"/>
      <c r="F204" s="619"/>
    </row>
    <row r="205" spans="1:6" ht="18">
      <c r="A205" s="546"/>
      <c r="B205" s="588" t="s">
        <v>197</v>
      </c>
      <c r="C205" s="620"/>
      <c r="D205" s="620"/>
      <c r="E205" s="621"/>
      <c r="F205" s="591">
        <f>SUM(F191:F204)</f>
        <v>0</v>
      </c>
    </row>
    <row r="206" spans="1:6" ht="18">
      <c r="A206" s="546"/>
      <c r="B206" s="559" t="s">
        <v>238</v>
      </c>
      <c r="C206" s="620"/>
      <c r="D206" s="620"/>
      <c r="E206" s="621"/>
      <c r="F206" s="591">
        <f>F205+F188</f>
        <v>0</v>
      </c>
    </row>
    <row r="207" spans="1:6" ht="15.6">
      <c r="A207" s="1096"/>
      <c r="B207" s="520" t="s">
        <v>597</v>
      </c>
      <c r="C207" s="604"/>
      <c r="D207" s="605"/>
      <c r="E207" s="605"/>
      <c r="F207" s="606"/>
    </row>
    <row r="208" spans="1:6" ht="19.5" customHeight="1">
      <c r="A208" s="423" t="s">
        <v>185</v>
      </c>
      <c r="B208" s="1006" t="s">
        <v>186</v>
      </c>
      <c r="C208" s="1006" t="s">
        <v>187</v>
      </c>
      <c r="D208" s="1006" t="s">
        <v>188</v>
      </c>
      <c r="E208" s="523" t="s">
        <v>189</v>
      </c>
      <c r="F208" s="170" t="s">
        <v>190</v>
      </c>
    </row>
    <row r="209" spans="1:6" ht="19.5" customHeight="1">
      <c r="A209" s="469" t="s">
        <v>35</v>
      </c>
      <c r="B209" s="1007"/>
      <c r="C209" s="1007"/>
      <c r="D209" s="1007"/>
      <c r="E209" s="469" t="s">
        <v>558</v>
      </c>
      <c r="F209" s="469" t="s">
        <v>558</v>
      </c>
    </row>
    <row r="210" spans="1:6" ht="15.6">
      <c r="A210" s="546"/>
      <c r="B210" s="607" t="s">
        <v>240</v>
      </c>
      <c r="C210" s="608"/>
      <c r="D210" s="609"/>
      <c r="E210" s="610"/>
      <c r="F210" s="611">
        <f>F206</f>
        <v>0</v>
      </c>
    </row>
    <row r="211" spans="1:6" ht="189" customHeight="1">
      <c r="A211" s="999" t="s">
        <v>689</v>
      </c>
      <c r="B211" s="622" t="s">
        <v>690</v>
      </c>
      <c r="C211" s="551" t="s">
        <v>35</v>
      </c>
      <c r="D211" s="551">
        <v>1</v>
      </c>
      <c r="E211" s="86"/>
      <c r="F211" s="375">
        <f t="shared" si="5"/>
        <v>0</v>
      </c>
    </row>
    <row r="212" spans="1:6" ht="78.95" customHeight="1">
      <c r="A212" s="1000"/>
      <c r="B212" s="623" t="s">
        <v>691</v>
      </c>
      <c r="C212" s="537" t="s">
        <v>27</v>
      </c>
      <c r="D212" s="537">
        <v>220</v>
      </c>
      <c r="E212" s="72"/>
      <c r="F212" s="301">
        <f>D212*E212</f>
        <v>0</v>
      </c>
    </row>
    <row r="213" spans="1:6" ht="63.6">
      <c r="A213" s="996">
        <v>11.16</v>
      </c>
      <c r="B213" s="561" t="s">
        <v>692</v>
      </c>
      <c r="C213" s="551"/>
      <c r="D213" s="551"/>
      <c r="E213" s="375"/>
      <c r="F213" s="375"/>
    </row>
    <row r="214" spans="1:6" ht="15.6">
      <c r="A214" s="997"/>
      <c r="B214" s="554" t="s">
        <v>693</v>
      </c>
      <c r="C214" s="555" t="s">
        <v>35</v>
      </c>
      <c r="D214" s="555">
        <v>9</v>
      </c>
      <c r="E214" s="87"/>
      <c r="F214" s="296">
        <f>D214*E214</f>
        <v>0</v>
      </c>
    </row>
    <row r="215" spans="1:6" ht="15.6">
      <c r="A215" s="997"/>
      <c r="B215" s="554" t="s">
        <v>694</v>
      </c>
      <c r="C215" s="555" t="s">
        <v>35</v>
      </c>
      <c r="D215" s="555">
        <v>2</v>
      </c>
      <c r="E215" s="87"/>
      <c r="F215" s="296">
        <f>D215*E215</f>
        <v>0</v>
      </c>
    </row>
    <row r="216" spans="1:6" ht="15.6">
      <c r="A216" s="998"/>
      <c r="B216" s="536" t="s">
        <v>695</v>
      </c>
      <c r="C216" s="537" t="s">
        <v>35</v>
      </c>
      <c r="D216" s="537">
        <v>4</v>
      </c>
      <c r="E216" s="72"/>
      <c r="F216" s="301">
        <f>D216*E216</f>
        <v>0</v>
      </c>
    </row>
    <row r="217" spans="1:6" ht="15.6">
      <c r="A217" s="527"/>
      <c r="B217" s="1100"/>
      <c r="C217" s="586"/>
      <c r="D217" s="586"/>
      <c r="E217" s="619"/>
      <c r="F217" s="619"/>
    </row>
    <row r="218" spans="1:6" ht="15.6">
      <c r="A218" s="527"/>
      <c r="B218" s="1100"/>
      <c r="C218" s="586"/>
      <c r="D218" s="586"/>
      <c r="E218" s="619"/>
      <c r="F218" s="619"/>
    </row>
    <row r="219" spans="1:6" ht="15.6">
      <c r="A219" s="546"/>
      <c r="B219" s="588" t="s">
        <v>197</v>
      </c>
      <c r="C219" s="557"/>
      <c r="D219" s="557"/>
      <c r="E219" s="603"/>
      <c r="F219" s="591">
        <f>SUM(F211:F218)</f>
        <v>0</v>
      </c>
    </row>
    <row r="220" spans="1:6" ht="15.6">
      <c r="A220" s="546"/>
      <c r="B220" s="559" t="s">
        <v>238</v>
      </c>
      <c r="C220" s="557"/>
      <c r="D220" s="557"/>
      <c r="E220" s="603"/>
      <c r="F220" s="591">
        <f>F219+F210</f>
        <v>0</v>
      </c>
    </row>
    <row r="221" spans="1:6" ht="15.6">
      <c r="A221" s="1096"/>
      <c r="B221" s="520" t="s">
        <v>597</v>
      </c>
      <c r="C221" s="604"/>
      <c r="D221" s="605"/>
      <c r="E221" s="605"/>
      <c r="F221" s="606"/>
    </row>
    <row r="222" spans="1:6" ht="15.6">
      <c r="A222" s="423" t="s">
        <v>185</v>
      </c>
      <c r="B222" s="1006" t="s">
        <v>186</v>
      </c>
      <c r="C222" s="1006" t="s">
        <v>187</v>
      </c>
      <c r="D222" s="1006" t="s">
        <v>188</v>
      </c>
      <c r="E222" s="523" t="s">
        <v>189</v>
      </c>
      <c r="F222" s="170" t="s">
        <v>190</v>
      </c>
    </row>
    <row r="223" spans="1:6" ht="15.6">
      <c r="A223" s="469" t="s">
        <v>35</v>
      </c>
      <c r="B223" s="1007"/>
      <c r="C223" s="1007"/>
      <c r="D223" s="1007"/>
      <c r="E223" s="469" t="s">
        <v>558</v>
      </c>
      <c r="F223" s="469" t="s">
        <v>558</v>
      </c>
    </row>
    <row r="224" spans="1:6" ht="15.75" customHeight="1">
      <c r="A224" s="546"/>
      <c r="B224" s="607" t="s">
        <v>240</v>
      </c>
      <c r="C224" s="608"/>
      <c r="D224" s="609"/>
      <c r="E224" s="610"/>
      <c r="F224" s="611">
        <f>F220</f>
        <v>0</v>
      </c>
    </row>
    <row r="225" spans="1:6" ht="150.94999999999999">
      <c r="A225" s="996">
        <v>11.17</v>
      </c>
      <c r="B225" s="624" t="s">
        <v>696</v>
      </c>
      <c r="C225" s="625" t="s">
        <v>33</v>
      </c>
      <c r="D225" s="626">
        <v>1</v>
      </c>
      <c r="E225" s="87"/>
      <c r="F225" s="296">
        <f>D225*E225</f>
        <v>0</v>
      </c>
    </row>
    <row r="226" spans="1:6" ht="63">
      <c r="A226" s="997"/>
      <c r="B226" s="617" t="s">
        <v>697</v>
      </c>
      <c r="C226" s="626" t="s">
        <v>33</v>
      </c>
      <c r="D226" s="555">
        <v>1</v>
      </c>
      <c r="E226" s="87"/>
      <c r="F226" s="296">
        <f>D226*E226</f>
        <v>0</v>
      </c>
    </row>
    <row r="227" spans="1:6" ht="50.45">
      <c r="A227" s="998"/>
      <c r="B227" s="536" t="s">
        <v>698</v>
      </c>
      <c r="C227" s="627" t="s">
        <v>33</v>
      </c>
      <c r="D227" s="537">
        <v>1</v>
      </c>
      <c r="E227" s="72"/>
      <c r="F227" s="301">
        <f>D227*E227</f>
        <v>0</v>
      </c>
    </row>
    <row r="228" spans="1:6" ht="177" customHeight="1">
      <c r="A228" s="542">
        <v>11.18</v>
      </c>
      <c r="B228" s="562" t="s">
        <v>699</v>
      </c>
      <c r="C228" s="628" t="s">
        <v>33</v>
      </c>
      <c r="D228" s="628">
        <v>1</v>
      </c>
      <c r="E228" s="73"/>
      <c r="F228" s="319">
        <f>D228*E228</f>
        <v>0</v>
      </c>
    </row>
    <row r="229" spans="1:6" ht="15.6">
      <c r="A229" s="533"/>
      <c r="B229" s="638"/>
      <c r="C229" s="629"/>
      <c r="D229" s="629"/>
      <c r="E229" s="598"/>
      <c r="F229" s="598"/>
    </row>
    <row r="230" spans="1:6" ht="15.6">
      <c r="A230" s="533"/>
      <c r="B230" s="638"/>
      <c r="C230" s="629"/>
      <c r="D230" s="629"/>
      <c r="E230" s="598"/>
      <c r="F230" s="598"/>
    </row>
    <row r="231" spans="1:6" ht="15.6">
      <c r="A231" s="552"/>
      <c r="B231" s="630"/>
      <c r="C231" s="599"/>
      <c r="D231" s="599"/>
      <c r="E231" s="598"/>
      <c r="F231" s="598"/>
    </row>
    <row r="232" spans="1:6" ht="15.6">
      <c r="A232" s="552"/>
      <c r="B232" s="630"/>
      <c r="C232" s="599"/>
      <c r="D232" s="599"/>
      <c r="E232" s="598"/>
      <c r="F232" s="598"/>
    </row>
    <row r="233" spans="1:6" ht="15.6">
      <c r="A233" s="546"/>
      <c r="B233" s="588" t="s">
        <v>197</v>
      </c>
      <c r="C233" s="557"/>
      <c r="D233" s="557"/>
      <c r="E233" s="603"/>
      <c r="F233" s="591">
        <f>SUM(F225:F232)</f>
        <v>0</v>
      </c>
    </row>
    <row r="234" spans="1:6" ht="15.6">
      <c r="A234" s="546"/>
      <c r="B234" s="559" t="s">
        <v>238</v>
      </c>
      <c r="C234" s="557"/>
      <c r="D234" s="557"/>
      <c r="E234" s="603"/>
      <c r="F234" s="591">
        <f>F233+F224</f>
        <v>0</v>
      </c>
    </row>
    <row r="235" spans="1:6" ht="15.6">
      <c r="A235" s="1096"/>
      <c r="B235" s="520" t="s">
        <v>597</v>
      </c>
      <c r="C235" s="604"/>
      <c r="D235" s="605"/>
      <c r="E235" s="605"/>
      <c r="F235" s="606"/>
    </row>
    <row r="236" spans="1:6" ht="15.6">
      <c r="A236" s="423" t="s">
        <v>185</v>
      </c>
      <c r="B236" s="1006" t="s">
        <v>186</v>
      </c>
      <c r="C236" s="1006" t="s">
        <v>187</v>
      </c>
      <c r="D236" s="1006" t="s">
        <v>188</v>
      </c>
      <c r="E236" s="523" t="s">
        <v>189</v>
      </c>
      <c r="F236" s="170" t="s">
        <v>190</v>
      </c>
    </row>
    <row r="237" spans="1:6" ht="15.6">
      <c r="A237" s="469" t="s">
        <v>35</v>
      </c>
      <c r="B237" s="1007"/>
      <c r="C237" s="1007"/>
      <c r="D237" s="1007"/>
      <c r="E237" s="469" t="s">
        <v>558</v>
      </c>
      <c r="F237" s="469" t="s">
        <v>558</v>
      </c>
    </row>
    <row r="238" spans="1:6" ht="15.6">
      <c r="A238" s="546"/>
      <c r="B238" s="607" t="s">
        <v>240</v>
      </c>
      <c r="C238" s="608"/>
      <c r="D238" s="609"/>
      <c r="E238" s="610"/>
      <c r="F238" s="611">
        <f>F234</f>
        <v>0</v>
      </c>
    </row>
    <row r="239" spans="1:6" ht="101.1">
      <c r="A239" s="996">
        <v>11.19</v>
      </c>
      <c r="B239" s="624" t="s">
        <v>700</v>
      </c>
      <c r="C239" s="631"/>
      <c r="D239" s="631"/>
      <c r="E239" s="632"/>
      <c r="F239" s="632"/>
    </row>
    <row r="240" spans="1:6" ht="89.45" customHeight="1">
      <c r="A240" s="997"/>
      <c r="B240" s="554" t="s">
        <v>701</v>
      </c>
      <c r="C240" s="555" t="s">
        <v>35</v>
      </c>
      <c r="D240" s="555">
        <v>1</v>
      </c>
      <c r="E240" s="87"/>
      <c r="F240" s="296">
        <f>D240*E240</f>
        <v>0</v>
      </c>
    </row>
    <row r="241" spans="1:6" ht="15.6">
      <c r="A241" s="997"/>
      <c r="B241" s="554" t="s">
        <v>702</v>
      </c>
      <c r="C241" s="555" t="s">
        <v>35</v>
      </c>
      <c r="D241" s="555">
        <v>114</v>
      </c>
      <c r="E241" s="87"/>
      <c r="F241" s="296">
        <f t="shared" ref="F241:F246" si="6">D241*E241</f>
        <v>0</v>
      </c>
    </row>
    <row r="242" spans="1:6" ht="25.5">
      <c r="A242" s="997"/>
      <c r="B242" s="554" t="s">
        <v>703</v>
      </c>
      <c r="C242" s="555" t="s">
        <v>35</v>
      </c>
      <c r="D242" s="555">
        <v>3</v>
      </c>
      <c r="E242" s="87"/>
      <c r="F242" s="296">
        <f t="shared" si="6"/>
        <v>0</v>
      </c>
    </row>
    <row r="243" spans="1:6" ht="15.6">
      <c r="A243" s="997"/>
      <c r="B243" s="554" t="s">
        <v>704</v>
      </c>
      <c r="C243" s="555" t="s">
        <v>35</v>
      </c>
      <c r="D243" s="555">
        <v>10</v>
      </c>
      <c r="E243" s="87"/>
      <c r="F243" s="296">
        <f t="shared" si="6"/>
        <v>0</v>
      </c>
    </row>
    <row r="244" spans="1:6" ht="15.6">
      <c r="A244" s="997"/>
      <c r="B244" s="554" t="s">
        <v>705</v>
      </c>
      <c r="C244" s="555" t="s">
        <v>35</v>
      </c>
      <c r="D244" s="555">
        <v>18</v>
      </c>
      <c r="E244" s="87"/>
      <c r="F244" s="296">
        <f t="shared" si="6"/>
        <v>0</v>
      </c>
    </row>
    <row r="245" spans="1:6" ht="15.6">
      <c r="A245" s="997"/>
      <c r="B245" s="554" t="s">
        <v>706</v>
      </c>
      <c r="C245" s="555" t="s">
        <v>35</v>
      </c>
      <c r="D245" s="555">
        <v>18</v>
      </c>
      <c r="E245" s="87"/>
      <c r="F245" s="296">
        <f t="shared" si="6"/>
        <v>0</v>
      </c>
    </row>
    <row r="246" spans="1:6" ht="25.5">
      <c r="A246" s="997"/>
      <c r="B246" s="554" t="s">
        <v>707</v>
      </c>
      <c r="C246" s="555" t="s">
        <v>35</v>
      </c>
      <c r="D246" s="555">
        <v>2</v>
      </c>
      <c r="E246" s="87"/>
      <c r="F246" s="296">
        <f t="shared" si="6"/>
        <v>0</v>
      </c>
    </row>
    <row r="247" spans="1:6" ht="25.5">
      <c r="A247" s="997"/>
      <c r="B247" s="617" t="s">
        <v>708</v>
      </c>
      <c r="C247" s="555" t="s">
        <v>35</v>
      </c>
      <c r="D247" s="555">
        <v>5</v>
      </c>
      <c r="E247" s="87"/>
      <c r="F247" s="296">
        <f>D247*E247</f>
        <v>0</v>
      </c>
    </row>
    <row r="248" spans="1:6" ht="15.6">
      <c r="A248" s="997"/>
      <c r="B248" s="554" t="s">
        <v>709</v>
      </c>
      <c r="C248" s="555" t="s">
        <v>35</v>
      </c>
      <c r="D248" s="555">
        <v>1</v>
      </c>
      <c r="E248" s="87"/>
      <c r="F248" s="296">
        <f>D248*E248</f>
        <v>0</v>
      </c>
    </row>
    <row r="249" spans="1:6" ht="15.6">
      <c r="A249" s="997"/>
      <c r="B249" s="554" t="s">
        <v>710</v>
      </c>
      <c r="C249" s="555" t="s">
        <v>35</v>
      </c>
      <c r="D249" s="555">
        <v>20</v>
      </c>
      <c r="E249" s="87"/>
      <c r="F249" s="296">
        <f>D249*E249</f>
        <v>0</v>
      </c>
    </row>
    <row r="250" spans="1:6" ht="38.1">
      <c r="A250" s="998"/>
      <c r="B250" s="536" t="s">
        <v>711</v>
      </c>
      <c r="C250" s="537" t="s">
        <v>35</v>
      </c>
      <c r="D250" s="537">
        <v>1</v>
      </c>
      <c r="E250" s="72"/>
      <c r="F250" s="301">
        <f>D250*E250</f>
        <v>0</v>
      </c>
    </row>
    <row r="251" spans="1:6" ht="15.6">
      <c r="A251" s="552"/>
      <c r="B251" s="630"/>
      <c r="C251" s="599"/>
      <c r="D251" s="599"/>
      <c r="E251" s="598"/>
      <c r="F251" s="598"/>
    </row>
    <row r="252" spans="1:6" ht="15.6">
      <c r="A252" s="552"/>
      <c r="B252" s="630"/>
      <c r="C252" s="599"/>
      <c r="D252" s="599"/>
      <c r="E252" s="598"/>
      <c r="F252" s="598"/>
    </row>
    <row r="253" spans="1:6" ht="15.6">
      <c r="A253" s="552"/>
      <c r="B253" s="630"/>
      <c r="C253" s="599"/>
      <c r="D253" s="599"/>
      <c r="E253" s="598"/>
      <c r="F253" s="598"/>
    </row>
    <row r="254" spans="1:6" ht="15.6">
      <c r="A254" s="552"/>
      <c r="B254" s="630"/>
      <c r="C254" s="599"/>
      <c r="D254" s="599"/>
      <c r="E254" s="598"/>
      <c r="F254" s="598"/>
    </row>
    <row r="255" spans="1:6" ht="15.6">
      <c r="A255" s="552"/>
      <c r="B255" s="630"/>
      <c r="C255" s="599"/>
      <c r="D255" s="599"/>
      <c r="E255" s="598"/>
      <c r="F255" s="598"/>
    </row>
    <row r="256" spans="1:6" ht="15.6">
      <c r="A256" s="552"/>
      <c r="B256" s="630"/>
      <c r="C256" s="599"/>
      <c r="D256" s="599"/>
      <c r="E256" s="598"/>
      <c r="F256" s="598"/>
    </row>
    <row r="257" spans="1:6" ht="15.6">
      <c r="A257" s="552"/>
      <c r="B257" s="630"/>
      <c r="C257" s="599"/>
      <c r="D257" s="599"/>
      <c r="E257" s="598"/>
      <c r="F257" s="598"/>
    </row>
    <row r="258" spans="1:6" ht="15.6">
      <c r="A258" s="552"/>
      <c r="B258" s="630"/>
      <c r="C258" s="599"/>
      <c r="D258" s="599"/>
      <c r="E258" s="598"/>
      <c r="F258" s="598"/>
    </row>
    <row r="259" spans="1:6" ht="15.6">
      <c r="A259" s="546"/>
      <c r="B259" s="588" t="s">
        <v>197</v>
      </c>
      <c r="C259" s="557"/>
      <c r="D259" s="557"/>
      <c r="E259" s="603"/>
      <c r="F259" s="591">
        <f>SUM(F239:F258)</f>
        <v>0</v>
      </c>
    </row>
    <row r="260" spans="1:6" ht="15.6">
      <c r="A260" s="546"/>
      <c r="B260" s="559" t="s">
        <v>238</v>
      </c>
      <c r="C260" s="557"/>
      <c r="D260" s="557"/>
      <c r="E260" s="603"/>
      <c r="F260" s="591">
        <f>F259+F238</f>
        <v>0</v>
      </c>
    </row>
    <row r="261" spans="1:6" ht="15.6">
      <c r="A261" s="1096"/>
      <c r="B261" s="520" t="s">
        <v>597</v>
      </c>
      <c r="C261" s="604"/>
      <c r="D261" s="605"/>
      <c r="E261" s="605"/>
      <c r="F261" s="606"/>
    </row>
    <row r="262" spans="1:6" ht="15.6">
      <c r="A262" s="423" t="s">
        <v>185</v>
      </c>
      <c r="B262" s="1006" t="s">
        <v>186</v>
      </c>
      <c r="C262" s="1006" t="s">
        <v>187</v>
      </c>
      <c r="D262" s="1006" t="s">
        <v>188</v>
      </c>
      <c r="E262" s="523" t="s">
        <v>189</v>
      </c>
      <c r="F262" s="170" t="s">
        <v>190</v>
      </c>
    </row>
    <row r="263" spans="1:6" ht="15.6">
      <c r="A263" s="469" t="s">
        <v>35</v>
      </c>
      <c r="B263" s="1007"/>
      <c r="C263" s="1007"/>
      <c r="D263" s="1007"/>
      <c r="E263" s="469" t="s">
        <v>558</v>
      </c>
      <c r="F263" s="469" t="s">
        <v>558</v>
      </c>
    </row>
    <row r="264" spans="1:6" ht="15.6">
      <c r="A264" s="546"/>
      <c r="B264" s="607" t="s">
        <v>240</v>
      </c>
      <c r="C264" s="608"/>
      <c r="D264" s="609"/>
      <c r="E264" s="610"/>
      <c r="F264" s="611">
        <f>F260</f>
        <v>0</v>
      </c>
    </row>
    <row r="265" spans="1:6" ht="224.45" customHeight="1">
      <c r="A265" s="1002">
        <v>11.2</v>
      </c>
      <c r="B265" s="624" t="s">
        <v>712</v>
      </c>
      <c r="C265" s="631"/>
      <c r="D265" s="631"/>
      <c r="E265" s="632"/>
      <c r="F265" s="632"/>
    </row>
    <row r="266" spans="1:6" ht="15.6">
      <c r="A266" s="1003"/>
      <c r="B266" s="554" t="s">
        <v>713</v>
      </c>
      <c r="C266" s="555" t="s">
        <v>35</v>
      </c>
      <c r="D266" s="555">
        <v>1</v>
      </c>
      <c r="E266" s="87"/>
      <c r="F266" s="296">
        <f>D266*E266</f>
        <v>0</v>
      </c>
    </row>
    <row r="267" spans="1:6" ht="15.6">
      <c r="A267" s="1003"/>
      <c r="B267" s="554" t="s">
        <v>714</v>
      </c>
      <c r="C267" s="555" t="s">
        <v>35</v>
      </c>
      <c r="D267" s="555">
        <v>1</v>
      </c>
      <c r="E267" s="87"/>
      <c r="F267" s="296">
        <f>D267*E267</f>
        <v>0</v>
      </c>
    </row>
    <row r="268" spans="1:6" ht="15.6">
      <c r="A268" s="1004"/>
      <c r="B268" s="536" t="s">
        <v>715</v>
      </c>
      <c r="C268" s="537" t="s">
        <v>35</v>
      </c>
      <c r="D268" s="537">
        <v>1</v>
      </c>
      <c r="E268" s="72"/>
      <c r="F268" s="301">
        <f>D268*E268</f>
        <v>0</v>
      </c>
    </row>
    <row r="269" spans="1:6" ht="15.6">
      <c r="A269" s="552"/>
      <c r="B269" s="630"/>
      <c r="C269" s="599"/>
      <c r="D269" s="599"/>
      <c r="E269" s="598"/>
      <c r="F269" s="598"/>
    </row>
    <row r="270" spans="1:6" ht="15.6">
      <c r="A270" s="552"/>
      <c r="B270" s="630"/>
      <c r="C270" s="599"/>
      <c r="D270" s="599"/>
      <c r="E270" s="598"/>
      <c r="F270" s="598"/>
    </row>
    <row r="271" spans="1:6" ht="15.6">
      <c r="A271" s="552"/>
      <c r="B271" s="630"/>
      <c r="C271" s="599"/>
      <c r="D271" s="599"/>
      <c r="E271" s="598"/>
      <c r="F271" s="598"/>
    </row>
    <row r="272" spans="1:6" ht="15.6">
      <c r="A272" s="552"/>
      <c r="B272" s="630"/>
      <c r="C272" s="599"/>
      <c r="D272" s="599"/>
      <c r="E272" s="598"/>
      <c r="F272" s="598"/>
    </row>
    <row r="273" spans="1:6" ht="15.6">
      <c r="A273" s="552"/>
      <c r="B273" s="630"/>
      <c r="C273" s="599"/>
      <c r="D273" s="599"/>
      <c r="E273" s="598"/>
      <c r="F273" s="598"/>
    </row>
    <row r="274" spans="1:6" ht="15.6">
      <c r="A274" s="552"/>
      <c r="B274" s="630"/>
      <c r="C274" s="599"/>
      <c r="D274" s="599"/>
      <c r="E274" s="598"/>
      <c r="F274" s="598"/>
    </row>
    <row r="275" spans="1:6" ht="15.6">
      <c r="A275" s="552"/>
      <c r="B275" s="630"/>
      <c r="C275" s="599"/>
      <c r="D275" s="599"/>
      <c r="E275" s="598"/>
      <c r="F275" s="598"/>
    </row>
    <row r="276" spans="1:6" ht="15.6">
      <c r="A276" s="552"/>
      <c r="B276" s="630"/>
      <c r="C276" s="599"/>
      <c r="D276" s="599"/>
      <c r="E276" s="598"/>
      <c r="F276" s="598"/>
    </row>
    <row r="277" spans="1:6" ht="15.6">
      <c r="A277" s="552"/>
      <c r="B277" s="630"/>
      <c r="C277" s="599"/>
      <c r="D277" s="599"/>
      <c r="E277" s="598"/>
      <c r="F277" s="598"/>
    </row>
    <row r="278" spans="1:6" ht="15.6">
      <c r="A278" s="552"/>
      <c r="B278" s="630"/>
      <c r="C278" s="599"/>
      <c r="D278" s="599"/>
      <c r="E278" s="598"/>
      <c r="F278" s="598"/>
    </row>
    <row r="279" spans="1:6" ht="15.75" customHeight="1">
      <c r="A279" s="552"/>
      <c r="B279" s="630"/>
      <c r="C279" s="599"/>
      <c r="D279" s="599"/>
      <c r="E279" s="598"/>
      <c r="F279" s="598"/>
    </row>
    <row r="280" spans="1:6" ht="14.25" customHeight="1">
      <c r="A280" s="552"/>
      <c r="B280" s="630"/>
      <c r="C280" s="599"/>
      <c r="D280" s="599"/>
      <c r="E280" s="598"/>
      <c r="F280" s="598"/>
    </row>
    <row r="281" spans="1:6" ht="15" customHeight="1">
      <c r="A281" s="552"/>
      <c r="B281" s="630"/>
      <c r="C281" s="599"/>
      <c r="D281" s="599"/>
      <c r="E281" s="598"/>
      <c r="F281" s="598"/>
    </row>
    <row r="282" spans="1:6" ht="15.6">
      <c r="A282" s="546"/>
      <c r="B282" s="588" t="s">
        <v>197</v>
      </c>
      <c r="C282" s="633"/>
      <c r="D282" s="633"/>
      <c r="E282" s="634"/>
      <c r="F282" s="591">
        <f>SUM(F266:F281)</f>
        <v>0</v>
      </c>
    </row>
    <row r="283" spans="1:6" ht="15.6">
      <c r="A283" s="546"/>
      <c r="B283" s="559" t="s">
        <v>238</v>
      </c>
      <c r="C283" s="633"/>
      <c r="D283" s="633"/>
      <c r="E283" s="634"/>
      <c r="F283" s="591">
        <f>F282+F264</f>
        <v>0</v>
      </c>
    </row>
    <row r="284" spans="1:6" ht="15.6">
      <c r="A284" s="1096"/>
      <c r="B284" s="520" t="s">
        <v>597</v>
      </c>
      <c r="C284" s="604"/>
      <c r="D284" s="605"/>
      <c r="E284" s="605"/>
      <c r="F284" s="606"/>
    </row>
    <row r="285" spans="1:6" ht="15.6">
      <c r="A285" s="423" t="s">
        <v>185</v>
      </c>
      <c r="B285" s="1006" t="s">
        <v>186</v>
      </c>
      <c r="C285" s="1006" t="s">
        <v>187</v>
      </c>
      <c r="D285" s="1006" t="s">
        <v>188</v>
      </c>
      <c r="E285" s="523" t="s">
        <v>189</v>
      </c>
      <c r="F285" s="170" t="s">
        <v>190</v>
      </c>
    </row>
    <row r="286" spans="1:6" ht="15.6">
      <c r="A286" s="469" t="s">
        <v>35</v>
      </c>
      <c r="B286" s="1007"/>
      <c r="C286" s="1007"/>
      <c r="D286" s="1007"/>
      <c r="E286" s="469" t="s">
        <v>558</v>
      </c>
      <c r="F286" s="469" t="s">
        <v>558</v>
      </c>
    </row>
    <row r="287" spans="1:6" ht="15.6">
      <c r="A287" s="546"/>
      <c r="B287" s="607" t="s">
        <v>240</v>
      </c>
      <c r="C287" s="608"/>
      <c r="D287" s="609"/>
      <c r="E287" s="610"/>
      <c r="F287" s="635">
        <f>F283</f>
        <v>0</v>
      </c>
    </row>
    <row r="288" spans="1:6" ht="120" customHeight="1">
      <c r="A288" s="996">
        <v>11.21</v>
      </c>
      <c r="B288" s="561" t="s">
        <v>716</v>
      </c>
      <c r="C288" s="631"/>
      <c r="D288" s="631"/>
      <c r="E288" s="632"/>
      <c r="F288" s="632"/>
    </row>
    <row r="289" spans="1:6" ht="173.1" customHeight="1">
      <c r="A289" s="997"/>
      <c r="B289" s="636" t="s">
        <v>717</v>
      </c>
      <c r="C289" s="594" t="s">
        <v>35</v>
      </c>
      <c r="D289" s="594">
        <v>1</v>
      </c>
      <c r="E289" s="87"/>
      <c r="F289" s="141">
        <f>D289*E289</f>
        <v>0</v>
      </c>
    </row>
    <row r="290" spans="1:6" ht="25.5">
      <c r="A290" s="997"/>
      <c r="B290" s="534" t="s">
        <v>718</v>
      </c>
      <c r="C290" s="535" t="s">
        <v>35</v>
      </c>
      <c r="D290" s="535">
        <v>1</v>
      </c>
      <c r="E290" s="70"/>
      <c r="F290" s="290">
        <f>D290*E290</f>
        <v>0</v>
      </c>
    </row>
    <row r="291" spans="1:6" ht="38.1">
      <c r="A291" s="997"/>
      <c r="B291" s="554" t="s">
        <v>719</v>
      </c>
      <c r="C291" s="555" t="s">
        <v>35</v>
      </c>
      <c r="D291" s="555">
        <v>1</v>
      </c>
      <c r="E291" s="87"/>
      <c r="F291" s="296">
        <f t="shared" ref="F291:F297" si="7">D291*E291</f>
        <v>0</v>
      </c>
    </row>
    <row r="292" spans="1:6" ht="38.1">
      <c r="A292" s="997"/>
      <c r="B292" s="554" t="s">
        <v>720</v>
      </c>
      <c r="C292" s="555" t="s">
        <v>35</v>
      </c>
      <c r="D292" s="555">
        <v>1</v>
      </c>
      <c r="E292" s="87"/>
      <c r="F292" s="296">
        <f t="shared" si="7"/>
        <v>0</v>
      </c>
    </row>
    <row r="293" spans="1:6" ht="38.1">
      <c r="A293" s="997"/>
      <c r="B293" s="554" t="s">
        <v>721</v>
      </c>
      <c r="C293" s="555" t="s">
        <v>35</v>
      </c>
      <c r="D293" s="555">
        <v>11</v>
      </c>
      <c r="E293" s="87"/>
      <c r="F293" s="296">
        <f t="shared" si="7"/>
        <v>0</v>
      </c>
    </row>
    <row r="294" spans="1:6" ht="25.5">
      <c r="A294" s="997"/>
      <c r="B294" s="554" t="s">
        <v>722</v>
      </c>
      <c r="C294" s="555" t="s">
        <v>35</v>
      </c>
      <c r="D294" s="555">
        <v>50</v>
      </c>
      <c r="E294" s="87"/>
      <c r="F294" s="296">
        <f t="shared" si="7"/>
        <v>0</v>
      </c>
    </row>
    <row r="295" spans="1:6" ht="24.95">
      <c r="A295" s="997"/>
      <c r="B295" s="637" t="s">
        <v>723</v>
      </c>
      <c r="C295" s="555" t="s">
        <v>35</v>
      </c>
      <c r="D295" s="555">
        <v>5</v>
      </c>
      <c r="E295" s="87"/>
      <c r="F295" s="296">
        <f t="shared" si="7"/>
        <v>0</v>
      </c>
    </row>
    <row r="296" spans="1:6" ht="38.1">
      <c r="A296" s="997"/>
      <c r="B296" s="554" t="s">
        <v>724</v>
      </c>
      <c r="C296" s="555" t="s">
        <v>35</v>
      </c>
      <c r="D296" s="555">
        <v>3</v>
      </c>
      <c r="E296" s="87"/>
      <c r="F296" s="296">
        <f t="shared" si="7"/>
        <v>0</v>
      </c>
    </row>
    <row r="297" spans="1:6" ht="15.6">
      <c r="A297" s="998"/>
      <c r="B297" s="638" t="s">
        <v>725</v>
      </c>
      <c r="C297" s="594" t="s">
        <v>35</v>
      </c>
      <c r="D297" s="594">
        <v>2</v>
      </c>
      <c r="E297" s="93"/>
      <c r="F297" s="141">
        <f t="shared" si="7"/>
        <v>0</v>
      </c>
    </row>
    <row r="298" spans="1:6" ht="15.6">
      <c r="A298" s="546"/>
      <c r="B298" s="588" t="s">
        <v>197</v>
      </c>
      <c r="C298" s="633"/>
      <c r="D298" s="633"/>
      <c r="E298" s="634"/>
      <c r="F298" s="591">
        <f>SUM(F288:F297)</f>
        <v>0</v>
      </c>
    </row>
    <row r="299" spans="1:6" ht="15.6">
      <c r="A299" s="546"/>
      <c r="B299" s="559" t="s">
        <v>238</v>
      </c>
      <c r="C299" s="633"/>
      <c r="D299" s="633"/>
      <c r="E299" s="634"/>
      <c r="F299" s="591">
        <f>F298+F287</f>
        <v>0</v>
      </c>
    </row>
    <row r="300" spans="1:6" ht="15.6">
      <c r="A300" s="1096"/>
      <c r="B300" s="520" t="s">
        <v>597</v>
      </c>
      <c r="C300" s="604"/>
      <c r="D300" s="605"/>
      <c r="E300" s="605"/>
      <c r="F300" s="606"/>
    </row>
    <row r="301" spans="1:6" ht="15.6">
      <c r="A301" s="423" t="s">
        <v>185</v>
      </c>
      <c r="B301" s="1006" t="s">
        <v>186</v>
      </c>
      <c r="C301" s="1006" t="s">
        <v>187</v>
      </c>
      <c r="D301" s="1006" t="s">
        <v>188</v>
      </c>
      <c r="E301" s="523" t="s">
        <v>189</v>
      </c>
      <c r="F301" s="170" t="s">
        <v>190</v>
      </c>
    </row>
    <row r="302" spans="1:6" ht="15.6">
      <c r="A302" s="469" t="s">
        <v>35</v>
      </c>
      <c r="B302" s="1007"/>
      <c r="C302" s="1007"/>
      <c r="D302" s="1007"/>
      <c r="E302" s="469" t="s">
        <v>558</v>
      </c>
      <c r="F302" s="469" t="s">
        <v>558</v>
      </c>
    </row>
    <row r="303" spans="1:6" ht="15.6">
      <c r="A303" s="546"/>
      <c r="B303" s="607" t="s">
        <v>240</v>
      </c>
      <c r="C303" s="608"/>
      <c r="D303" s="609"/>
      <c r="E303" s="610"/>
      <c r="F303" s="611">
        <f>F299</f>
        <v>0</v>
      </c>
    </row>
    <row r="304" spans="1:6" ht="88.5">
      <c r="A304" s="996">
        <v>11.22</v>
      </c>
      <c r="B304" s="561" t="s">
        <v>726</v>
      </c>
      <c r="C304" s="631"/>
      <c r="D304" s="631"/>
      <c r="E304" s="632"/>
      <c r="F304" s="632"/>
    </row>
    <row r="305" spans="1:6" ht="160.5" customHeight="1">
      <c r="A305" s="998"/>
      <c r="B305" s="639" t="s">
        <v>727</v>
      </c>
      <c r="C305" s="640" t="s">
        <v>35</v>
      </c>
      <c r="D305" s="641">
        <v>1</v>
      </c>
      <c r="E305" s="94"/>
      <c r="F305" s="642">
        <f>D305*E305</f>
        <v>0</v>
      </c>
    </row>
    <row r="306" spans="1:6" ht="38.1">
      <c r="A306" s="996">
        <v>11.23</v>
      </c>
      <c r="B306" s="643" t="s">
        <v>728</v>
      </c>
      <c r="C306" s="644"/>
      <c r="D306" s="644"/>
      <c r="E306" s="645"/>
      <c r="F306" s="645"/>
    </row>
    <row r="307" spans="1:6" ht="24.95">
      <c r="A307" s="997"/>
      <c r="B307" s="646" t="s">
        <v>729</v>
      </c>
      <c r="C307" s="644"/>
      <c r="D307" s="644"/>
      <c r="E307" s="645"/>
      <c r="F307" s="645"/>
    </row>
    <row r="308" spans="1:6" ht="15.6">
      <c r="A308" s="997"/>
      <c r="B308" s="647" t="s">
        <v>730</v>
      </c>
      <c r="C308" s="644"/>
      <c r="D308" s="644"/>
      <c r="E308" s="645"/>
      <c r="F308" s="645"/>
    </row>
    <row r="309" spans="1:6" ht="15.6">
      <c r="A309" s="997"/>
      <c r="B309" s="643" t="s">
        <v>731</v>
      </c>
      <c r="C309" s="644"/>
      <c r="D309" s="644"/>
      <c r="E309" s="645"/>
      <c r="F309" s="645"/>
    </row>
    <row r="310" spans="1:6" ht="15.6">
      <c r="A310" s="997"/>
      <c r="B310" s="643" t="s">
        <v>732</v>
      </c>
      <c r="C310" s="644"/>
      <c r="D310" s="644"/>
      <c r="E310" s="645"/>
      <c r="F310" s="645"/>
    </row>
    <row r="311" spans="1:6" ht="15.6">
      <c r="A311" s="997"/>
      <c r="B311" s="643" t="s">
        <v>733</v>
      </c>
      <c r="C311" s="644"/>
      <c r="D311" s="644"/>
      <c r="E311" s="645"/>
      <c r="F311" s="645"/>
    </row>
    <row r="312" spans="1:6" ht="18.75" customHeight="1">
      <c r="A312" s="997"/>
      <c r="B312" s="643" t="s">
        <v>734</v>
      </c>
      <c r="C312" s="644"/>
      <c r="D312" s="644"/>
      <c r="E312" s="645"/>
      <c r="F312" s="645"/>
    </row>
    <row r="313" spans="1:6" ht="20.100000000000001" customHeight="1">
      <c r="A313" s="997"/>
      <c r="B313" s="643" t="s">
        <v>735</v>
      </c>
      <c r="C313" s="644"/>
      <c r="D313" s="644"/>
      <c r="E313" s="645"/>
      <c r="F313" s="645"/>
    </row>
    <row r="314" spans="1:6" ht="20.100000000000001" customHeight="1">
      <c r="A314" s="997"/>
      <c r="B314" s="648" t="s">
        <v>736</v>
      </c>
      <c r="C314" s="649"/>
      <c r="D314" s="649"/>
      <c r="E314" s="650"/>
      <c r="F314" s="650"/>
    </row>
    <row r="315" spans="1:6" ht="50.45">
      <c r="A315" s="997"/>
      <c r="B315" s="617" t="s">
        <v>737</v>
      </c>
      <c r="C315" s="649" t="s">
        <v>35</v>
      </c>
      <c r="D315" s="555">
        <v>38</v>
      </c>
      <c r="E315" s="87"/>
      <c r="F315" s="296">
        <f>D315*E315</f>
        <v>0</v>
      </c>
    </row>
    <row r="316" spans="1:6" ht="50.45">
      <c r="A316" s="997"/>
      <c r="B316" s="617" t="s">
        <v>738</v>
      </c>
      <c r="C316" s="555" t="s">
        <v>35</v>
      </c>
      <c r="D316" s="555">
        <v>15</v>
      </c>
      <c r="E316" s="87"/>
      <c r="F316" s="296">
        <f>D316*E316</f>
        <v>0</v>
      </c>
    </row>
    <row r="317" spans="1:6" ht="138.94999999999999">
      <c r="A317" s="998"/>
      <c r="B317" s="638" t="s">
        <v>739</v>
      </c>
      <c r="C317" s="594" t="s">
        <v>35</v>
      </c>
      <c r="D317" s="594">
        <v>1</v>
      </c>
      <c r="E317" s="93"/>
      <c r="F317" s="141">
        <f>D317*E317</f>
        <v>0</v>
      </c>
    </row>
    <row r="318" spans="1:6" ht="15.6">
      <c r="A318" s="546"/>
      <c r="B318" s="588" t="s">
        <v>197</v>
      </c>
      <c r="C318" s="633"/>
      <c r="D318" s="633"/>
      <c r="E318" s="634"/>
      <c r="F318" s="591">
        <f>SUM(F304:F317)</f>
        <v>0</v>
      </c>
    </row>
    <row r="319" spans="1:6" ht="15.6">
      <c r="A319" s="546"/>
      <c r="B319" s="559" t="s">
        <v>238</v>
      </c>
      <c r="C319" s="633"/>
      <c r="D319" s="633"/>
      <c r="E319" s="634"/>
      <c r="F319" s="591">
        <f>F318+F303</f>
        <v>0</v>
      </c>
    </row>
    <row r="320" spans="1:6" ht="15.6">
      <c r="A320" s="1096"/>
      <c r="B320" s="520" t="s">
        <v>597</v>
      </c>
      <c r="C320" s="604"/>
      <c r="D320" s="605"/>
      <c r="E320" s="605"/>
      <c r="F320" s="606"/>
    </row>
    <row r="321" spans="1:6" ht="15.6">
      <c r="A321" s="423" t="s">
        <v>185</v>
      </c>
      <c r="B321" s="1006" t="s">
        <v>186</v>
      </c>
      <c r="C321" s="1006" t="s">
        <v>187</v>
      </c>
      <c r="D321" s="1006" t="s">
        <v>188</v>
      </c>
      <c r="E321" s="523" t="s">
        <v>189</v>
      </c>
      <c r="F321" s="170" t="s">
        <v>190</v>
      </c>
    </row>
    <row r="322" spans="1:6" ht="15.6">
      <c r="A322" s="469" t="s">
        <v>35</v>
      </c>
      <c r="B322" s="1007"/>
      <c r="C322" s="1007"/>
      <c r="D322" s="1007"/>
      <c r="E322" s="469" t="s">
        <v>558</v>
      </c>
      <c r="F322" s="469" t="s">
        <v>558</v>
      </c>
    </row>
    <row r="323" spans="1:6" ht="15.6">
      <c r="A323" s="546"/>
      <c r="B323" s="607" t="s">
        <v>240</v>
      </c>
      <c r="C323" s="608"/>
      <c r="D323" s="609"/>
      <c r="E323" s="610"/>
      <c r="F323" s="611">
        <f>F319</f>
        <v>0</v>
      </c>
    </row>
    <row r="324" spans="1:6" ht="63">
      <c r="A324" s="996">
        <v>11.24</v>
      </c>
      <c r="B324" s="561" t="s">
        <v>740</v>
      </c>
      <c r="C324" s="631"/>
      <c r="D324" s="631"/>
      <c r="E324" s="632"/>
      <c r="F324" s="632"/>
    </row>
    <row r="325" spans="1:6" ht="252" customHeight="1">
      <c r="A325" s="998"/>
      <c r="B325" s="623" t="s">
        <v>741</v>
      </c>
      <c r="C325" s="537" t="s">
        <v>35</v>
      </c>
      <c r="D325" s="537">
        <v>1</v>
      </c>
      <c r="E325" s="72"/>
      <c r="F325" s="301">
        <f>D325*E325</f>
        <v>0</v>
      </c>
    </row>
    <row r="326" spans="1:6" ht="15.6">
      <c r="A326" s="552"/>
      <c r="B326" s="630"/>
      <c r="C326" s="599"/>
      <c r="D326" s="599"/>
      <c r="E326" s="598"/>
      <c r="F326" s="598"/>
    </row>
    <row r="327" spans="1:6" ht="15" customHeight="1">
      <c r="A327" s="552"/>
      <c r="B327" s="630"/>
      <c r="C327" s="599"/>
      <c r="D327" s="599"/>
      <c r="E327" s="598"/>
      <c r="F327" s="598"/>
    </row>
    <row r="328" spans="1:6" ht="15.6">
      <c r="A328" s="552"/>
      <c r="B328" s="630"/>
      <c r="C328" s="599"/>
      <c r="D328" s="599"/>
      <c r="E328" s="598"/>
      <c r="F328" s="598"/>
    </row>
    <row r="329" spans="1:6" ht="15.6">
      <c r="A329" s="552"/>
      <c r="B329" s="630"/>
      <c r="C329" s="599"/>
      <c r="D329" s="599"/>
      <c r="E329" s="598"/>
      <c r="F329" s="598"/>
    </row>
    <row r="330" spans="1:6" ht="15.6">
      <c r="A330" s="552"/>
      <c r="B330" s="630"/>
      <c r="C330" s="599"/>
      <c r="D330" s="599"/>
      <c r="E330" s="598"/>
      <c r="F330" s="598"/>
    </row>
    <row r="331" spans="1:6" ht="15.6">
      <c r="A331" s="552"/>
      <c r="B331" s="630"/>
      <c r="C331" s="599"/>
      <c r="D331" s="599"/>
      <c r="E331" s="598"/>
      <c r="F331" s="598"/>
    </row>
    <row r="332" spans="1:6" ht="15.6">
      <c r="A332" s="552"/>
      <c r="B332" s="630"/>
      <c r="C332" s="599"/>
      <c r="D332" s="599"/>
      <c r="E332" s="598"/>
      <c r="F332" s="598"/>
    </row>
    <row r="333" spans="1:6" ht="15.6">
      <c r="A333" s="552"/>
      <c r="B333" s="630"/>
      <c r="C333" s="599"/>
      <c r="D333" s="599"/>
      <c r="E333" s="598"/>
      <c r="F333" s="598"/>
    </row>
    <row r="334" spans="1:6" ht="15.6">
      <c r="A334" s="552"/>
      <c r="B334" s="630"/>
      <c r="C334" s="599"/>
      <c r="D334" s="599"/>
      <c r="E334" s="598"/>
      <c r="F334" s="598"/>
    </row>
    <row r="335" spans="1:6" ht="15.6">
      <c r="A335" s="552"/>
      <c r="B335" s="630"/>
      <c r="C335" s="599"/>
      <c r="D335" s="599"/>
      <c r="E335" s="598"/>
      <c r="F335" s="598"/>
    </row>
    <row r="336" spans="1:6" ht="15.6">
      <c r="A336" s="552"/>
      <c r="B336" s="630"/>
      <c r="C336" s="599"/>
      <c r="D336" s="599"/>
      <c r="E336" s="598"/>
      <c r="F336" s="598"/>
    </row>
    <row r="337" spans="1:6" ht="15.6">
      <c r="A337" s="552"/>
      <c r="B337" s="630"/>
      <c r="C337" s="599"/>
      <c r="D337" s="599"/>
      <c r="E337" s="598"/>
      <c r="F337" s="598"/>
    </row>
    <row r="338" spans="1:6" ht="15.6">
      <c r="A338" s="552"/>
      <c r="B338" s="630"/>
      <c r="C338" s="599"/>
      <c r="D338" s="599"/>
      <c r="E338" s="598"/>
      <c r="F338" s="598"/>
    </row>
    <row r="339" spans="1:6" ht="15.6">
      <c r="A339" s="552"/>
      <c r="B339" s="630"/>
      <c r="C339" s="599"/>
      <c r="D339" s="599"/>
      <c r="E339" s="598"/>
      <c r="F339" s="598"/>
    </row>
    <row r="340" spans="1:6" ht="15.6">
      <c r="A340" s="552"/>
      <c r="B340" s="630"/>
      <c r="C340" s="599"/>
      <c r="D340" s="599"/>
      <c r="E340" s="598"/>
      <c r="F340" s="598"/>
    </row>
    <row r="341" spans="1:6" ht="15.6">
      <c r="A341" s="552"/>
      <c r="B341" s="630"/>
      <c r="C341" s="599"/>
      <c r="D341" s="599"/>
      <c r="E341" s="598"/>
      <c r="F341" s="598"/>
    </row>
    <row r="342" spans="1:6" ht="15.6">
      <c r="A342" s="552"/>
      <c r="B342" s="630"/>
      <c r="C342" s="599"/>
      <c r="D342" s="599"/>
      <c r="E342" s="598"/>
      <c r="F342" s="598"/>
    </row>
    <row r="343" spans="1:6" ht="15.6">
      <c r="A343" s="546"/>
      <c r="B343" s="588" t="s">
        <v>197</v>
      </c>
      <c r="C343" s="633"/>
      <c r="D343" s="633"/>
      <c r="E343" s="634"/>
      <c r="F343" s="591">
        <f>SUM(F324:F342)</f>
        <v>0</v>
      </c>
    </row>
    <row r="344" spans="1:6" ht="15.6">
      <c r="A344" s="546"/>
      <c r="B344" s="559" t="s">
        <v>238</v>
      </c>
      <c r="C344" s="633"/>
      <c r="D344" s="633"/>
      <c r="E344" s="634"/>
      <c r="F344" s="591">
        <f>F343+F323</f>
        <v>0</v>
      </c>
    </row>
    <row r="345" spans="1:6" ht="15.6">
      <c r="A345" s="1096"/>
      <c r="B345" s="520" t="s">
        <v>597</v>
      </c>
      <c r="C345" s="604"/>
      <c r="D345" s="605"/>
      <c r="E345" s="605"/>
      <c r="F345" s="606"/>
    </row>
    <row r="346" spans="1:6" ht="15.6">
      <c r="A346" s="423" t="s">
        <v>185</v>
      </c>
      <c r="B346" s="1006" t="s">
        <v>186</v>
      </c>
      <c r="C346" s="1006" t="s">
        <v>187</v>
      </c>
      <c r="D346" s="1006" t="s">
        <v>188</v>
      </c>
      <c r="E346" s="523" t="s">
        <v>189</v>
      </c>
      <c r="F346" s="170" t="s">
        <v>190</v>
      </c>
    </row>
    <row r="347" spans="1:6" ht="15.6">
      <c r="A347" s="469" t="s">
        <v>35</v>
      </c>
      <c r="B347" s="1007"/>
      <c r="C347" s="1007"/>
      <c r="D347" s="1007"/>
      <c r="E347" s="469" t="s">
        <v>558</v>
      </c>
      <c r="F347" s="469" t="s">
        <v>558</v>
      </c>
    </row>
    <row r="348" spans="1:6" ht="13.5" customHeight="1">
      <c r="A348" s="546"/>
      <c r="B348" s="607" t="s">
        <v>240</v>
      </c>
      <c r="C348" s="608"/>
      <c r="D348" s="609"/>
      <c r="E348" s="610"/>
      <c r="F348" s="611">
        <f>F344</f>
        <v>0</v>
      </c>
    </row>
    <row r="349" spans="1:6" ht="409.5" customHeight="1">
      <c r="A349" s="529">
        <v>11.25</v>
      </c>
      <c r="B349" s="651" t="s">
        <v>742</v>
      </c>
      <c r="C349" s="652" t="s">
        <v>35</v>
      </c>
      <c r="D349" s="652">
        <v>22</v>
      </c>
      <c r="E349" s="108"/>
      <c r="F349" s="397">
        <f>D349*E349</f>
        <v>0</v>
      </c>
    </row>
    <row r="350" spans="1:6" ht="15.6">
      <c r="A350" s="552"/>
      <c r="B350" s="630"/>
      <c r="C350" s="599"/>
      <c r="D350" s="599"/>
      <c r="E350" s="598"/>
      <c r="F350" s="598"/>
    </row>
    <row r="351" spans="1:6" ht="15.6">
      <c r="A351" s="552"/>
      <c r="B351" s="630"/>
      <c r="C351" s="599"/>
      <c r="D351" s="599"/>
      <c r="E351" s="598"/>
      <c r="F351" s="598"/>
    </row>
    <row r="352" spans="1:6" ht="15.6">
      <c r="A352" s="552"/>
      <c r="B352" s="630"/>
      <c r="C352" s="599"/>
      <c r="D352" s="599"/>
      <c r="E352" s="598"/>
      <c r="F352" s="598"/>
    </row>
    <row r="353" spans="1:12" ht="15.6">
      <c r="A353" s="552"/>
      <c r="B353" s="630"/>
      <c r="C353" s="599"/>
      <c r="D353" s="599"/>
      <c r="E353" s="598"/>
      <c r="F353" s="598"/>
      <c r="G353" s="1097"/>
      <c r="H353" s="1097"/>
      <c r="I353" s="1097"/>
      <c r="J353" s="1097"/>
      <c r="K353" s="1097"/>
      <c r="L353" s="1097"/>
    </row>
    <row r="354" spans="1:12" ht="15.6">
      <c r="A354" s="552"/>
      <c r="B354" s="630"/>
      <c r="C354" s="599"/>
      <c r="D354" s="599"/>
      <c r="E354" s="598"/>
      <c r="F354" s="598"/>
      <c r="G354" s="1097"/>
      <c r="H354" s="1097"/>
      <c r="I354" s="1097"/>
      <c r="J354" s="1097"/>
      <c r="K354" s="1097"/>
      <c r="L354" s="1097"/>
    </row>
    <row r="355" spans="1:12" ht="15.6">
      <c r="A355" s="552"/>
      <c r="B355" s="630"/>
      <c r="C355" s="599"/>
      <c r="D355" s="599"/>
      <c r="E355" s="598"/>
      <c r="F355" s="598"/>
      <c r="G355" s="1097"/>
      <c r="H355" s="1097"/>
      <c r="I355" s="1097"/>
      <c r="J355" s="1097"/>
      <c r="K355" s="1097"/>
      <c r="L355" s="1097"/>
    </row>
    <row r="356" spans="1:12" ht="15.6">
      <c r="A356" s="546"/>
      <c r="B356" s="588" t="s">
        <v>197</v>
      </c>
      <c r="C356" s="633"/>
      <c r="D356" s="633"/>
      <c r="E356" s="634"/>
      <c r="F356" s="591">
        <f>SUM(F349:F355)</f>
        <v>0</v>
      </c>
      <c r="G356" s="1097"/>
      <c r="H356" s="1097"/>
      <c r="I356" s="1097"/>
      <c r="J356" s="1097"/>
      <c r="K356" s="1097"/>
      <c r="L356" s="1097"/>
    </row>
    <row r="357" spans="1:12" ht="15.6">
      <c r="A357" s="546"/>
      <c r="B357" s="559" t="s">
        <v>238</v>
      </c>
      <c r="C357" s="633"/>
      <c r="D357" s="633"/>
      <c r="E357" s="634"/>
      <c r="F357" s="591">
        <f>F348+F356</f>
        <v>0</v>
      </c>
      <c r="G357" s="1097"/>
      <c r="H357" s="1097"/>
      <c r="I357" s="1097"/>
      <c r="J357" s="1097"/>
      <c r="K357" s="1097"/>
      <c r="L357" s="1097"/>
    </row>
    <row r="358" spans="1:12" ht="15.6">
      <c r="A358" s="1096"/>
      <c r="B358" s="520" t="s">
        <v>597</v>
      </c>
      <c r="C358" s="604"/>
      <c r="D358" s="605"/>
      <c r="E358" s="605"/>
      <c r="F358" s="606"/>
      <c r="G358" s="1097"/>
      <c r="H358" s="1097"/>
      <c r="I358" s="1097"/>
      <c r="J358" s="1097"/>
      <c r="K358" s="1097"/>
      <c r="L358" s="1097"/>
    </row>
    <row r="359" spans="1:12" ht="15.6">
      <c r="A359" s="423" t="s">
        <v>185</v>
      </c>
      <c r="B359" s="1006" t="s">
        <v>186</v>
      </c>
      <c r="C359" s="1006" t="s">
        <v>187</v>
      </c>
      <c r="D359" s="1006" t="s">
        <v>188</v>
      </c>
      <c r="E359" s="523" t="s">
        <v>189</v>
      </c>
      <c r="F359" s="170" t="s">
        <v>190</v>
      </c>
      <c r="G359" s="1097"/>
      <c r="H359" s="1097"/>
      <c r="I359" s="1097"/>
      <c r="J359" s="1097"/>
      <c r="K359" s="1097"/>
      <c r="L359" s="1097"/>
    </row>
    <row r="360" spans="1:12" ht="15.6">
      <c r="A360" s="469" t="s">
        <v>35</v>
      </c>
      <c r="B360" s="1007"/>
      <c r="C360" s="1007"/>
      <c r="D360" s="1007"/>
      <c r="E360" s="469" t="s">
        <v>558</v>
      </c>
      <c r="F360" s="469" t="s">
        <v>558</v>
      </c>
      <c r="G360" s="1097"/>
      <c r="H360" s="1097"/>
      <c r="I360" s="1097"/>
      <c r="J360" s="1097"/>
      <c r="K360" s="1097"/>
      <c r="L360" s="1097"/>
    </row>
    <row r="361" spans="1:12" ht="15.6">
      <c r="A361" s="546"/>
      <c r="B361" s="607" t="s">
        <v>240</v>
      </c>
      <c r="C361" s="608"/>
      <c r="D361" s="609"/>
      <c r="E361" s="610"/>
      <c r="F361" s="611">
        <f>F357</f>
        <v>0</v>
      </c>
      <c r="G361" s="1097"/>
      <c r="H361" s="1097"/>
      <c r="I361" s="1097"/>
      <c r="J361" s="1097"/>
      <c r="K361" s="1097"/>
      <c r="L361" s="1097"/>
    </row>
    <row r="362" spans="1:12" ht="143.1">
      <c r="A362" s="529">
        <v>11.26</v>
      </c>
      <c r="B362" s="653" t="s">
        <v>743</v>
      </c>
      <c r="C362" s="654"/>
      <c r="D362" s="654"/>
      <c r="E362" s="655"/>
      <c r="F362" s="655"/>
      <c r="G362" s="1097"/>
      <c r="H362" s="1097"/>
      <c r="I362" s="1097"/>
      <c r="J362" s="1097"/>
      <c r="K362" s="1097"/>
      <c r="L362" s="1097"/>
    </row>
    <row r="363" spans="1:12" ht="226.5" customHeight="1">
      <c r="A363" s="656"/>
      <c r="B363" s="596" t="s">
        <v>744</v>
      </c>
      <c r="C363" s="629"/>
      <c r="D363" s="629"/>
      <c r="E363" s="598"/>
      <c r="F363" s="598"/>
      <c r="G363" s="1097"/>
      <c r="H363" s="1097"/>
      <c r="I363" s="1097"/>
      <c r="J363" s="1097"/>
      <c r="K363" s="1097"/>
      <c r="L363" s="657"/>
    </row>
    <row r="364" spans="1:12" ht="201.6" customHeight="1">
      <c r="A364" s="658"/>
      <c r="B364" s="623" t="s">
        <v>745</v>
      </c>
      <c r="C364" s="579"/>
      <c r="D364" s="579"/>
      <c r="E364" s="659"/>
      <c r="F364" s="659"/>
      <c r="G364" s="1097"/>
      <c r="H364" s="1097"/>
      <c r="I364" s="1097"/>
      <c r="J364" s="1097"/>
      <c r="K364" s="1097"/>
      <c r="L364" s="1097"/>
    </row>
    <row r="365" spans="1:12" ht="15.6">
      <c r="A365" s="660"/>
      <c r="B365" s="588" t="s">
        <v>197</v>
      </c>
      <c r="C365" s="661"/>
      <c r="D365" s="661"/>
      <c r="E365" s="662"/>
      <c r="F365" s="619"/>
      <c r="G365" s="1097"/>
      <c r="H365" s="1097"/>
      <c r="I365" s="1097"/>
      <c r="J365" s="1097"/>
      <c r="K365" s="1097"/>
      <c r="L365" s="1097"/>
    </row>
    <row r="366" spans="1:12" ht="15.6">
      <c r="A366" s="660"/>
      <c r="B366" s="559" t="s">
        <v>238</v>
      </c>
      <c r="C366" s="661"/>
      <c r="D366" s="661"/>
      <c r="E366" s="662"/>
      <c r="F366" s="591">
        <f>F361</f>
        <v>0</v>
      </c>
      <c r="G366" s="1097"/>
      <c r="H366" s="1097"/>
      <c r="I366" s="1097"/>
      <c r="J366" s="1097"/>
      <c r="K366" s="1097"/>
      <c r="L366" s="1097"/>
    </row>
    <row r="367" spans="1:12" ht="15.6">
      <c r="A367" s="1096"/>
      <c r="B367" s="520" t="s">
        <v>597</v>
      </c>
      <c r="C367" s="571"/>
      <c r="D367" s="572"/>
      <c r="E367" s="572"/>
      <c r="F367" s="573"/>
      <c r="G367" s="1097"/>
      <c r="H367" s="1097"/>
      <c r="I367" s="1097"/>
      <c r="J367" s="1097"/>
      <c r="K367" s="1097"/>
      <c r="L367" s="1097"/>
    </row>
    <row r="368" spans="1:12" ht="20.25" customHeight="1">
      <c r="A368" s="423" t="s">
        <v>185</v>
      </c>
      <c r="B368" s="1006" t="s">
        <v>186</v>
      </c>
      <c r="C368" s="1006" t="s">
        <v>187</v>
      </c>
      <c r="D368" s="1006" t="s">
        <v>188</v>
      </c>
      <c r="E368" s="523" t="s">
        <v>189</v>
      </c>
      <c r="F368" s="170" t="s">
        <v>190</v>
      </c>
      <c r="G368" s="1097"/>
      <c r="H368" s="1097"/>
      <c r="I368" s="1097"/>
      <c r="J368" s="1097"/>
      <c r="K368" s="1097"/>
      <c r="L368" s="1097"/>
    </row>
    <row r="369" spans="1:6" ht="15.6">
      <c r="A369" s="469" t="s">
        <v>35</v>
      </c>
      <c r="B369" s="1007"/>
      <c r="C369" s="1007"/>
      <c r="D369" s="1007"/>
      <c r="E369" s="469" t="s">
        <v>558</v>
      </c>
      <c r="F369" s="469" t="s">
        <v>558</v>
      </c>
    </row>
    <row r="370" spans="1:6" ht="15.6">
      <c r="A370" s="660"/>
      <c r="B370" s="607" t="s">
        <v>240</v>
      </c>
      <c r="C370" s="663"/>
      <c r="D370" s="664"/>
      <c r="E370" s="665"/>
      <c r="F370" s="611">
        <f>F366</f>
        <v>0</v>
      </c>
    </row>
    <row r="371" spans="1:6" ht="15.6">
      <c r="A371" s="660"/>
      <c r="B371" s="666" t="s">
        <v>746</v>
      </c>
      <c r="C371" s="667"/>
      <c r="D371" s="668"/>
      <c r="E371" s="669"/>
      <c r="F371" s="670"/>
    </row>
    <row r="372" spans="1:6" ht="98.1" customHeight="1">
      <c r="A372" s="671"/>
      <c r="B372" s="672" t="s">
        <v>747</v>
      </c>
      <c r="C372" s="618"/>
      <c r="D372" s="618"/>
      <c r="E372" s="614"/>
      <c r="F372" s="614"/>
    </row>
    <row r="373" spans="1:6" ht="58.5" customHeight="1">
      <c r="A373" s="656"/>
      <c r="B373" s="673" t="s">
        <v>748</v>
      </c>
      <c r="C373" s="674"/>
      <c r="D373" s="674"/>
      <c r="E373" s="675"/>
      <c r="F373" s="675"/>
    </row>
    <row r="374" spans="1:6" ht="199.5" customHeight="1">
      <c r="A374" s="656"/>
      <c r="B374" s="676" t="s">
        <v>749</v>
      </c>
      <c r="C374" s="674"/>
      <c r="D374" s="674"/>
      <c r="E374" s="675"/>
      <c r="F374" s="675"/>
    </row>
    <row r="375" spans="1:6" ht="113.1">
      <c r="A375" s="656"/>
      <c r="B375" s="676" t="s">
        <v>750</v>
      </c>
      <c r="C375" s="674"/>
      <c r="D375" s="674"/>
      <c r="E375" s="675"/>
      <c r="F375" s="675"/>
    </row>
    <row r="376" spans="1:6" ht="15.6">
      <c r="A376" s="660"/>
      <c r="B376" s="588" t="s">
        <v>197</v>
      </c>
      <c r="C376" s="661"/>
      <c r="D376" s="661"/>
      <c r="E376" s="662"/>
      <c r="F376" s="619"/>
    </row>
    <row r="377" spans="1:6" ht="15.6">
      <c r="A377" s="660"/>
      <c r="B377" s="559" t="s">
        <v>238</v>
      </c>
      <c r="C377" s="633"/>
      <c r="D377" s="633"/>
      <c r="E377" s="634"/>
      <c r="F377" s="591">
        <f>F361</f>
        <v>0</v>
      </c>
    </row>
    <row r="378" spans="1:6" ht="15.6">
      <c r="A378" s="1096"/>
      <c r="B378" s="520" t="s">
        <v>597</v>
      </c>
      <c r="C378" s="604"/>
      <c r="D378" s="605"/>
      <c r="E378" s="605"/>
      <c r="F378" s="606"/>
    </row>
    <row r="379" spans="1:6" ht="15.6">
      <c r="A379" s="423" t="s">
        <v>185</v>
      </c>
      <c r="B379" s="1006" t="s">
        <v>186</v>
      </c>
      <c r="C379" s="1006" t="s">
        <v>187</v>
      </c>
      <c r="D379" s="1006" t="s">
        <v>188</v>
      </c>
      <c r="E379" s="523" t="s">
        <v>189</v>
      </c>
      <c r="F379" s="170" t="s">
        <v>190</v>
      </c>
    </row>
    <row r="380" spans="1:6" ht="15.6">
      <c r="A380" s="469" t="s">
        <v>35</v>
      </c>
      <c r="B380" s="1007"/>
      <c r="C380" s="1007"/>
      <c r="D380" s="1007"/>
      <c r="E380" s="469" t="s">
        <v>558</v>
      </c>
      <c r="F380" s="469" t="s">
        <v>558</v>
      </c>
    </row>
    <row r="381" spans="1:6" ht="15.6">
      <c r="A381" s="660"/>
      <c r="B381" s="607" t="s">
        <v>240</v>
      </c>
      <c r="C381" s="608"/>
      <c r="D381" s="609"/>
      <c r="E381" s="610"/>
      <c r="F381" s="611">
        <f>F377</f>
        <v>0</v>
      </c>
    </row>
    <row r="382" spans="1:6" ht="15.6">
      <c r="A382" s="660"/>
      <c r="B382" s="677" t="s">
        <v>746</v>
      </c>
      <c r="C382" s="663"/>
      <c r="D382" s="664"/>
      <c r="E382" s="665"/>
      <c r="F382" s="678"/>
    </row>
    <row r="383" spans="1:6" ht="161.44999999999999" customHeight="1">
      <c r="A383" s="656"/>
      <c r="B383" s="676" t="s">
        <v>751</v>
      </c>
      <c r="C383" s="679"/>
      <c r="D383" s="679"/>
      <c r="E383" s="680"/>
      <c r="F383" s="680"/>
    </row>
    <row r="384" spans="1:6" ht="86.45" customHeight="1">
      <c r="A384" s="656"/>
      <c r="B384" s="676" t="s">
        <v>752</v>
      </c>
      <c r="C384" s="674"/>
      <c r="D384" s="674"/>
      <c r="E384" s="675"/>
      <c r="F384" s="675"/>
    </row>
    <row r="385" spans="1:10" ht="156">
      <c r="A385" s="658"/>
      <c r="B385" s="681" t="s">
        <v>753</v>
      </c>
      <c r="C385" s="537" t="s">
        <v>754</v>
      </c>
      <c r="D385" s="537">
        <v>22</v>
      </c>
      <c r="E385" s="89"/>
      <c r="F385" s="682">
        <f>E385*D385</f>
        <v>0</v>
      </c>
      <c r="G385" s="1097"/>
      <c r="H385" s="1097"/>
      <c r="I385" s="1097"/>
      <c r="J385" s="1097"/>
    </row>
    <row r="386" spans="1:10" ht="15.6">
      <c r="A386" s="660"/>
      <c r="B386" s="1101"/>
      <c r="C386" s="589"/>
      <c r="D386" s="589"/>
      <c r="E386" s="548"/>
      <c r="F386" s="548"/>
      <c r="G386" s="1097"/>
      <c r="H386" s="1097"/>
      <c r="I386" s="1097"/>
      <c r="J386" s="1097"/>
    </row>
    <row r="387" spans="1:10" ht="15.6">
      <c r="A387" s="683"/>
      <c r="B387" s="538" t="s">
        <v>197</v>
      </c>
      <c r="C387" s="684"/>
      <c r="D387" s="684"/>
      <c r="E387" s="685"/>
      <c r="F387" s="569">
        <f>SUM(F382:F385)</f>
        <v>0</v>
      </c>
      <c r="G387" s="1097"/>
      <c r="H387" s="1097"/>
      <c r="I387" s="1097"/>
      <c r="J387" s="1097"/>
    </row>
    <row r="388" spans="1:10" ht="15.6">
      <c r="A388" s="546"/>
      <c r="B388" s="559" t="s">
        <v>238</v>
      </c>
      <c r="C388" s="633"/>
      <c r="D388" s="633"/>
      <c r="E388" s="634"/>
      <c r="F388" s="591">
        <f>F387+F361</f>
        <v>0</v>
      </c>
      <c r="G388" s="1097"/>
      <c r="H388" s="1097"/>
      <c r="I388" s="1097"/>
      <c r="J388" s="1097"/>
    </row>
    <row r="389" spans="1:10" ht="15.6">
      <c r="A389" s="1096"/>
      <c r="B389" s="520" t="s">
        <v>597</v>
      </c>
      <c r="C389" s="604"/>
      <c r="D389" s="605"/>
      <c r="E389" s="605"/>
      <c r="F389" s="606"/>
      <c r="G389" s="1097"/>
      <c r="H389" s="1097"/>
      <c r="I389" s="1097"/>
      <c r="J389" s="1097"/>
    </row>
    <row r="390" spans="1:10" ht="15.6">
      <c r="A390" s="423" t="s">
        <v>185</v>
      </c>
      <c r="B390" s="1006" t="s">
        <v>186</v>
      </c>
      <c r="C390" s="1006" t="s">
        <v>187</v>
      </c>
      <c r="D390" s="1006" t="s">
        <v>188</v>
      </c>
      <c r="E390" s="523" t="s">
        <v>189</v>
      </c>
      <c r="F390" s="170" t="s">
        <v>190</v>
      </c>
      <c r="G390" s="1097"/>
      <c r="H390" s="1097"/>
      <c r="I390" s="1097"/>
      <c r="J390" s="1097"/>
    </row>
    <row r="391" spans="1:10" ht="15.6">
      <c r="A391" s="469" t="s">
        <v>35</v>
      </c>
      <c r="B391" s="1007"/>
      <c r="C391" s="1007"/>
      <c r="D391" s="1007"/>
      <c r="E391" s="469" t="s">
        <v>558</v>
      </c>
      <c r="F391" s="469" t="s">
        <v>558</v>
      </c>
      <c r="G391" s="1097"/>
      <c r="H391" s="1097"/>
      <c r="I391" s="1097"/>
      <c r="J391" s="1097"/>
    </row>
    <row r="392" spans="1:10" ht="15.6">
      <c r="A392" s="546"/>
      <c r="B392" s="607" t="s">
        <v>240</v>
      </c>
      <c r="C392" s="608"/>
      <c r="D392" s="609"/>
      <c r="E392" s="610"/>
      <c r="F392" s="611">
        <f>F388</f>
        <v>0</v>
      </c>
      <c r="G392" s="1097"/>
      <c r="H392" s="1097"/>
      <c r="I392" s="1097"/>
      <c r="J392" s="1097"/>
    </row>
    <row r="393" spans="1:10" ht="189">
      <c r="A393" s="542">
        <v>11.27</v>
      </c>
      <c r="B393" s="562" t="s">
        <v>755</v>
      </c>
      <c r="C393" s="628" t="s">
        <v>756</v>
      </c>
      <c r="D393" s="686">
        <v>18000</v>
      </c>
      <c r="E393" s="88"/>
      <c r="F393" s="141">
        <f>D393*E393</f>
        <v>0</v>
      </c>
      <c r="G393" s="1097"/>
      <c r="H393" s="1097"/>
      <c r="I393" s="1097"/>
      <c r="J393" s="1102"/>
    </row>
    <row r="394" spans="1:10" ht="15.6">
      <c r="A394" s="656"/>
      <c r="B394" s="596"/>
      <c r="C394" s="618"/>
      <c r="D394" s="618"/>
      <c r="E394" s="614"/>
      <c r="F394" s="614"/>
      <c r="G394" s="1097"/>
      <c r="H394" s="1097"/>
      <c r="I394" s="1097"/>
      <c r="J394" s="1097"/>
    </row>
    <row r="395" spans="1:10" ht="15.6">
      <c r="A395" s="656"/>
      <c r="B395" s="596"/>
      <c r="C395" s="629"/>
      <c r="D395" s="629"/>
      <c r="E395" s="598"/>
      <c r="F395" s="598"/>
      <c r="G395" s="1097"/>
      <c r="H395" s="1097"/>
      <c r="I395" s="1097"/>
      <c r="J395" s="1097"/>
    </row>
    <row r="396" spans="1:10" ht="15.6">
      <c r="A396" s="656"/>
      <c r="B396" s="596"/>
      <c r="C396" s="629"/>
      <c r="D396" s="629"/>
      <c r="E396" s="598"/>
      <c r="F396" s="598"/>
      <c r="G396" s="1097"/>
      <c r="H396" s="1097"/>
      <c r="I396" s="1097"/>
      <c r="J396" s="1097"/>
    </row>
    <row r="397" spans="1:10" ht="15.6">
      <c r="A397" s="600"/>
      <c r="B397" s="596"/>
      <c r="C397" s="629"/>
      <c r="D397" s="629"/>
      <c r="E397" s="598"/>
      <c r="F397" s="598"/>
      <c r="G397" s="1097"/>
      <c r="H397" s="1097"/>
      <c r="I397" s="1097"/>
      <c r="J397" s="1097"/>
    </row>
    <row r="398" spans="1:10" ht="15.6">
      <c r="A398" s="600"/>
      <c r="B398" s="596"/>
      <c r="C398" s="629"/>
      <c r="D398" s="629"/>
      <c r="E398" s="598"/>
      <c r="F398" s="598"/>
      <c r="G398" s="1097"/>
      <c r="H398" s="1097"/>
      <c r="I398" s="1097"/>
      <c r="J398" s="1097"/>
    </row>
    <row r="399" spans="1:10" ht="15.6">
      <c r="A399" s="600"/>
      <c r="B399" s="596"/>
      <c r="C399" s="629"/>
      <c r="D399" s="629"/>
      <c r="E399" s="598"/>
      <c r="F399" s="598"/>
      <c r="G399" s="1097"/>
      <c r="H399" s="1097"/>
      <c r="I399" s="1097"/>
      <c r="J399" s="1097"/>
    </row>
    <row r="400" spans="1:10" ht="15.6">
      <c r="A400" s="600"/>
      <c r="B400" s="596"/>
      <c r="C400" s="629"/>
      <c r="D400" s="629"/>
      <c r="E400" s="598"/>
      <c r="F400" s="598"/>
      <c r="G400" s="1097"/>
      <c r="H400" s="1097"/>
      <c r="I400" s="1097"/>
      <c r="J400" s="1097"/>
    </row>
    <row r="401" spans="1:6" ht="15.6">
      <c r="A401" s="600"/>
      <c r="B401" s="596"/>
      <c r="C401" s="629"/>
      <c r="D401" s="629"/>
      <c r="E401" s="598"/>
      <c r="F401" s="598"/>
    </row>
    <row r="402" spans="1:6" ht="15.6">
      <c r="A402" s="600"/>
      <c r="B402" s="596"/>
      <c r="C402" s="629"/>
      <c r="D402" s="629"/>
      <c r="E402" s="598"/>
      <c r="F402" s="598"/>
    </row>
    <row r="403" spans="1:6" ht="15.6">
      <c r="A403" s="600"/>
      <c r="B403" s="596"/>
      <c r="C403" s="629"/>
      <c r="D403" s="629"/>
      <c r="E403" s="598"/>
      <c r="F403" s="598"/>
    </row>
    <row r="404" spans="1:6" ht="15.6">
      <c r="A404" s="600"/>
      <c r="B404" s="596"/>
      <c r="C404" s="629"/>
      <c r="D404" s="629"/>
      <c r="E404" s="598"/>
      <c r="F404" s="598"/>
    </row>
    <row r="405" spans="1:6" ht="15.6">
      <c r="A405" s="600"/>
      <c r="B405" s="596"/>
      <c r="C405" s="629"/>
      <c r="D405" s="629"/>
      <c r="E405" s="598"/>
      <c r="F405" s="598"/>
    </row>
    <row r="406" spans="1:6" ht="15.6">
      <c r="A406" s="600"/>
      <c r="B406" s="596"/>
      <c r="C406" s="629"/>
      <c r="D406" s="629"/>
      <c r="E406" s="598"/>
      <c r="F406" s="598"/>
    </row>
    <row r="407" spans="1:6" ht="15.6">
      <c r="A407" s="600"/>
      <c r="B407" s="596"/>
      <c r="C407" s="629"/>
      <c r="D407" s="629"/>
      <c r="E407" s="598"/>
      <c r="F407" s="598"/>
    </row>
    <row r="408" spans="1:6" ht="15.6">
      <c r="A408" s="600"/>
      <c r="B408" s="596"/>
      <c r="C408" s="629"/>
      <c r="D408" s="629"/>
      <c r="E408" s="598"/>
      <c r="F408" s="598"/>
    </row>
    <row r="409" spans="1:6" ht="15.6">
      <c r="A409" s="600"/>
      <c r="B409" s="596"/>
      <c r="C409" s="629"/>
      <c r="D409" s="629"/>
      <c r="E409" s="598"/>
      <c r="F409" s="598"/>
    </row>
    <row r="410" spans="1:6" ht="15.6">
      <c r="A410" s="600"/>
      <c r="B410" s="596"/>
      <c r="C410" s="629"/>
      <c r="D410" s="629"/>
      <c r="E410" s="598"/>
      <c r="F410" s="598"/>
    </row>
    <row r="411" spans="1:6" ht="15.6">
      <c r="A411" s="600"/>
      <c r="B411" s="596"/>
      <c r="C411" s="629"/>
      <c r="D411" s="629"/>
      <c r="E411" s="598"/>
      <c r="F411" s="598"/>
    </row>
    <row r="412" spans="1:6" ht="15.6">
      <c r="A412" s="600"/>
      <c r="B412" s="596"/>
      <c r="C412" s="629"/>
      <c r="D412" s="629"/>
      <c r="E412" s="598"/>
      <c r="F412" s="598"/>
    </row>
    <row r="413" spans="1:6" ht="15.6">
      <c r="A413" s="600"/>
      <c r="B413" s="596"/>
      <c r="C413" s="629"/>
      <c r="D413" s="629"/>
      <c r="E413" s="598"/>
      <c r="F413" s="598"/>
    </row>
    <row r="414" spans="1:6" ht="15.6">
      <c r="A414" s="600"/>
      <c r="B414" s="596"/>
      <c r="C414" s="629"/>
      <c r="D414" s="629"/>
      <c r="E414" s="598"/>
      <c r="F414" s="598"/>
    </row>
    <row r="415" spans="1:6" ht="15.6">
      <c r="A415" s="600"/>
      <c r="B415" s="596"/>
      <c r="C415" s="629"/>
      <c r="D415" s="629"/>
      <c r="E415" s="598"/>
      <c r="F415" s="598"/>
    </row>
    <row r="416" spans="1:6" ht="15.6">
      <c r="A416" s="600"/>
      <c r="B416" s="596"/>
      <c r="C416" s="629"/>
      <c r="D416" s="629"/>
      <c r="E416" s="598"/>
      <c r="F416" s="598"/>
    </row>
    <row r="417" spans="1:6" ht="15.6">
      <c r="A417" s="600"/>
      <c r="B417" s="596"/>
      <c r="C417" s="629"/>
      <c r="D417" s="629"/>
      <c r="E417" s="598"/>
      <c r="F417" s="598"/>
    </row>
    <row r="418" spans="1:6" ht="15.6">
      <c r="A418" s="687"/>
      <c r="B418" s="588" t="s">
        <v>197</v>
      </c>
      <c r="C418" s="661"/>
      <c r="D418" s="688"/>
      <c r="E418" s="689"/>
      <c r="F418" s="591">
        <f>SUM(F393)</f>
        <v>0</v>
      </c>
    </row>
    <row r="419" spans="1:6" ht="15.6">
      <c r="A419" s="687"/>
      <c r="B419" s="543" t="s">
        <v>198</v>
      </c>
      <c r="C419" s="661"/>
      <c r="D419" s="688"/>
      <c r="E419" s="689"/>
      <c r="F419" s="591">
        <f>F392+F418</f>
        <v>0</v>
      </c>
    </row>
  </sheetData>
  <sheetProtection algorithmName="SHA-512" hashValue="qwTyDNn6uwMfR2kvAxq/GEbSEkyQyEmw6B+uduMnSr56qWWrGb8BnhXEMuafT2TcFSuhJMJybOHP2upwW/aRVw==" saltValue="mR1HFIA3aqr+WmqyPaPkNA==" spinCount="100000" sheet="1" objects="1" scenarios="1"/>
  <mergeCells count="90">
    <mergeCell ref="B321:B322"/>
    <mergeCell ref="C321:C322"/>
    <mergeCell ref="B390:B391"/>
    <mergeCell ref="C390:C391"/>
    <mergeCell ref="D390:D391"/>
    <mergeCell ref="B359:B360"/>
    <mergeCell ref="C359:C360"/>
    <mergeCell ref="D359:D360"/>
    <mergeCell ref="B368:B369"/>
    <mergeCell ref="C368:C369"/>
    <mergeCell ref="D368:D369"/>
    <mergeCell ref="B379:B380"/>
    <mergeCell ref="C379:C380"/>
    <mergeCell ref="D379:D380"/>
    <mergeCell ref="B236:B237"/>
    <mergeCell ref="C236:C237"/>
    <mergeCell ref="D236:D237"/>
    <mergeCell ref="D321:D322"/>
    <mergeCell ref="B346:B347"/>
    <mergeCell ref="C346:C347"/>
    <mergeCell ref="D346:D347"/>
    <mergeCell ref="B262:B263"/>
    <mergeCell ref="C262:C263"/>
    <mergeCell ref="D262:D263"/>
    <mergeCell ref="B285:B286"/>
    <mergeCell ref="C285:C286"/>
    <mergeCell ref="D285:D286"/>
    <mergeCell ref="B301:B302"/>
    <mergeCell ref="C301:C302"/>
    <mergeCell ref="D301:D302"/>
    <mergeCell ref="B208:B209"/>
    <mergeCell ref="C208:C209"/>
    <mergeCell ref="D208:D209"/>
    <mergeCell ref="B222:B223"/>
    <mergeCell ref="C222:C223"/>
    <mergeCell ref="D222:D223"/>
    <mergeCell ref="C83:C84"/>
    <mergeCell ref="D83:D84"/>
    <mergeCell ref="D158:D159"/>
    <mergeCell ref="B186:B187"/>
    <mergeCell ref="C186:C187"/>
    <mergeCell ref="D186:D187"/>
    <mergeCell ref="A189:A203"/>
    <mergeCell ref="A19:F19"/>
    <mergeCell ref="A20:F20"/>
    <mergeCell ref="A21:F21"/>
    <mergeCell ref="B158:B159"/>
    <mergeCell ref="C158:C159"/>
    <mergeCell ref="B112:B113"/>
    <mergeCell ref="C112:C113"/>
    <mergeCell ref="D112:D113"/>
    <mergeCell ref="B136:B137"/>
    <mergeCell ref="C136:C137"/>
    <mergeCell ref="D136:D137"/>
    <mergeCell ref="B64:B65"/>
    <mergeCell ref="C64:C65"/>
    <mergeCell ref="D64:D65"/>
    <mergeCell ref="B83:B84"/>
    <mergeCell ref="A324:A325"/>
    <mergeCell ref="A213:A216"/>
    <mergeCell ref="A225:A227"/>
    <mergeCell ref="A239:A250"/>
    <mergeCell ref="A265:A268"/>
    <mergeCell ref="A288:A297"/>
    <mergeCell ref="A304:A305"/>
    <mergeCell ref="A38:F38"/>
    <mergeCell ref="A39:F39"/>
    <mergeCell ref="A40:F40"/>
    <mergeCell ref="A41:F41"/>
    <mergeCell ref="A306:A317"/>
    <mergeCell ref="A211:A212"/>
    <mergeCell ref="A97:A99"/>
    <mergeCell ref="A93:A96"/>
    <mergeCell ref="A69:A79"/>
    <mergeCell ref="A86:A92"/>
    <mergeCell ref="A100:A108"/>
    <mergeCell ref="A115:A116"/>
    <mergeCell ref="A139:A150"/>
    <mergeCell ref="A151:A153"/>
    <mergeCell ref="A161:A162"/>
    <mergeCell ref="A163:A176"/>
    <mergeCell ref="B48:F48"/>
    <mergeCell ref="B49:F49"/>
    <mergeCell ref="B50:F50"/>
    <mergeCell ref="A42:F42"/>
    <mergeCell ref="A43:F43"/>
    <mergeCell ref="A46:F46"/>
    <mergeCell ref="A44:F44"/>
    <mergeCell ref="A45:F45"/>
    <mergeCell ref="B47:F47"/>
  </mergeCells>
  <printOptions horizontalCentered="1"/>
  <pageMargins left="0.39370078740157483" right="0.39370078740157483" top="1.4173228346456694" bottom="0.78740157480314965" header="0.31496062992125984" footer="0.51181102362204722"/>
  <pageSetup paperSize="9" scale="90" firstPageNumber="27" fitToHeight="0" orientation="portrait" horizontalDpi="300" verticalDpi="300" r:id="rId1"/>
  <headerFooter alignWithMargins="0">
    <oddHeader>&amp;L&amp;"Book Antiqua,Regular"&amp;8&amp;G&amp;C&amp;G&amp;R&amp;"Book Antiqua,Regular"&amp;8&amp;G</oddHeader>
    <oddFooter>&amp;LPSE22001-10075&amp;CAnnex 1 - Bill of Quantities&amp;Rpg. &amp;P of &amp;N</oddFooter>
  </headerFooter>
  <rowBreaks count="19" manualBreakCount="19">
    <brk id="36" max="6" man="1"/>
    <brk id="62" max="6" man="1"/>
    <brk id="81" max="6" man="1"/>
    <brk id="110" max="6" man="1"/>
    <brk id="134" max="6" man="1"/>
    <brk id="156" max="6" man="1"/>
    <brk id="184" max="6" man="1"/>
    <brk id="206" max="6" man="1"/>
    <brk id="220" max="6" man="1"/>
    <brk id="234" max="6" man="1"/>
    <brk id="260" max="6" man="1"/>
    <brk id="283" max="6" man="1"/>
    <brk id="299" max="6" man="1"/>
    <brk id="319" max="6" man="1"/>
    <brk id="344" max="6" man="1"/>
    <brk id="357" max="6" man="1"/>
    <brk id="366" max="6" man="1"/>
    <brk id="377" max="6" man="1"/>
    <brk id="388" max="6"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5740-DCBD-4ADE-BFD0-76CE6E37274B}">
  <dimension ref="A1:P291"/>
  <sheetViews>
    <sheetView view="pageBreakPreview" zoomScaleNormal="100" zoomScaleSheetLayoutView="100" workbookViewId="0"/>
  </sheetViews>
  <sheetFormatPr defaultColWidth="9.140625" defaultRowHeight="12.6"/>
  <cols>
    <col min="1" max="1" width="6.42578125" style="821" customWidth="1"/>
    <col min="2" max="2" width="47.85546875" style="10" customWidth="1"/>
    <col min="3" max="3" width="6.42578125" style="10" customWidth="1"/>
    <col min="4" max="4" width="14.140625" style="10" customWidth="1"/>
    <col min="5" max="5" width="12" style="10" customWidth="1"/>
    <col min="6" max="6" width="14.28515625" style="10" customWidth="1"/>
    <col min="7" max="7" width="2.5703125" style="10" customWidth="1"/>
    <col min="8" max="15" width="9.140625" style="10"/>
    <col min="16" max="16" width="106.140625" style="10" customWidth="1"/>
    <col min="17" max="16384" width="9.140625" style="10"/>
  </cols>
  <sheetData>
    <row r="1" spans="1:7" ht="12.75" customHeight="1">
      <c r="A1" s="690"/>
      <c r="B1" s="691"/>
      <c r="C1" s="691"/>
      <c r="D1" s="691"/>
      <c r="E1" s="691"/>
      <c r="F1" s="691"/>
      <c r="G1" s="691"/>
    </row>
    <row r="2" spans="1:7" ht="12.75" customHeight="1">
      <c r="A2" s="692"/>
      <c r="B2" s="691"/>
      <c r="C2" s="691"/>
      <c r="D2" s="691"/>
      <c r="E2" s="691"/>
      <c r="F2" s="691"/>
      <c r="G2" s="691"/>
    </row>
    <row r="3" spans="1:7" ht="12.75" customHeight="1">
      <c r="A3" s="692"/>
      <c r="B3" s="691"/>
      <c r="C3" s="691"/>
      <c r="D3" s="691"/>
      <c r="E3" s="691"/>
      <c r="F3" s="691"/>
      <c r="G3" s="691"/>
    </row>
    <row r="4" spans="1:7" ht="12.75" customHeight="1">
      <c r="A4" s="692"/>
      <c r="B4" s="691"/>
      <c r="C4" s="691"/>
      <c r="D4" s="691"/>
      <c r="E4" s="691"/>
      <c r="F4" s="691"/>
      <c r="G4" s="691"/>
    </row>
    <row r="5" spans="1:7" ht="12.75" customHeight="1">
      <c r="A5" s="692"/>
      <c r="B5" s="691"/>
      <c r="C5" s="691"/>
      <c r="D5" s="691"/>
      <c r="E5" s="691"/>
      <c r="F5" s="691"/>
      <c r="G5" s="691"/>
    </row>
    <row r="6" spans="1:7" ht="12.75" customHeight="1">
      <c r="A6" s="692"/>
      <c r="B6" s="691"/>
      <c r="C6" s="691"/>
      <c r="D6" s="691"/>
      <c r="E6" s="691"/>
      <c r="F6" s="691"/>
      <c r="G6" s="691"/>
    </row>
    <row r="7" spans="1:7">
      <c r="A7" s="692"/>
      <c r="B7" s="691"/>
      <c r="C7" s="691"/>
      <c r="D7" s="691"/>
      <c r="E7" s="691"/>
      <c r="F7" s="691"/>
      <c r="G7" s="691"/>
    </row>
    <row r="8" spans="1:7">
      <c r="A8" s="692"/>
      <c r="B8" s="691"/>
      <c r="C8" s="691"/>
      <c r="D8" s="691"/>
      <c r="E8" s="691"/>
      <c r="F8" s="691"/>
      <c r="G8" s="691"/>
    </row>
    <row r="9" spans="1:7">
      <c r="A9" s="692"/>
      <c r="B9" s="691"/>
      <c r="C9" s="691"/>
      <c r="D9" s="691"/>
      <c r="E9" s="691"/>
      <c r="F9" s="691"/>
      <c r="G9" s="691"/>
    </row>
    <row r="10" spans="1:7">
      <c r="A10" s="692"/>
      <c r="B10" s="691"/>
      <c r="C10" s="691"/>
      <c r="D10" s="691"/>
      <c r="E10" s="691"/>
      <c r="F10" s="691"/>
      <c r="G10" s="691"/>
    </row>
    <row r="11" spans="1:7">
      <c r="A11" s="692"/>
      <c r="B11" s="691"/>
      <c r="C11" s="691"/>
      <c r="D11" s="691"/>
      <c r="E11" s="691"/>
      <c r="F11" s="691"/>
      <c r="G11" s="691"/>
    </row>
    <row r="12" spans="1:7">
      <c r="A12" s="692"/>
      <c r="B12" s="691"/>
      <c r="C12" s="691"/>
      <c r="D12" s="691"/>
      <c r="E12" s="691"/>
      <c r="F12" s="691"/>
      <c r="G12" s="691"/>
    </row>
    <row r="13" spans="1:7">
      <c r="A13" s="692"/>
      <c r="B13" s="691"/>
      <c r="C13" s="691"/>
      <c r="D13" s="691"/>
      <c r="E13" s="691"/>
      <c r="F13" s="691"/>
      <c r="G13" s="691"/>
    </row>
    <row r="14" spans="1:7">
      <c r="A14" s="692"/>
      <c r="B14" s="691"/>
      <c r="C14" s="691"/>
      <c r="D14" s="691"/>
      <c r="E14" s="691"/>
      <c r="F14" s="691"/>
      <c r="G14" s="691"/>
    </row>
    <row r="15" spans="1:7">
      <c r="A15" s="692"/>
      <c r="B15" s="691"/>
      <c r="C15" s="691"/>
      <c r="D15" s="691"/>
      <c r="E15" s="691"/>
      <c r="F15" s="691"/>
      <c r="G15" s="691"/>
    </row>
    <row r="16" spans="1:7">
      <c r="A16" s="692"/>
      <c r="B16" s="691"/>
      <c r="C16" s="691"/>
      <c r="D16" s="691"/>
      <c r="E16" s="691"/>
      <c r="F16" s="691"/>
      <c r="G16" s="691"/>
    </row>
    <row r="17" spans="1:7">
      <c r="A17" s="692"/>
      <c r="B17" s="691"/>
      <c r="C17" s="691"/>
      <c r="D17" s="691"/>
      <c r="E17" s="691"/>
      <c r="F17" s="691"/>
      <c r="G17" s="691"/>
    </row>
    <row r="18" spans="1:7">
      <c r="A18" s="693"/>
      <c r="B18" s="691"/>
      <c r="C18" s="691"/>
      <c r="D18" s="691"/>
      <c r="E18" s="691"/>
      <c r="F18" s="691"/>
      <c r="G18" s="691"/>
    </row>
    <row r="19" spans="1:7" ht="15.6">
      <c r="A19" s="1017" t="s">
        <v>757</v>
      </c>
      <c r="B19" s="1017"/>
      <c r="C19" s="1017"/>
      <c r="D19" s="1017"/>
      <c r="E19" s="1017"/>
      <c r="F19" s="1017"/>
      <c r="G19" s="691"/>
    </row>
    <row r="20" spans="1:7" ht="15.6">
      <c r="A20" s="1017" t="s">
        <v>758</v>
      </c>
      <c r="B20" s="1017"/>
      <c r="C20" s="1017"/>
      <c r="D20" s="1017"/>
      <c r="E20" s="1017"/>
      <c r="F20" s="1017"/>
      <c r="G20" s="691"/>
    </row>
    <row r="21" spans="1:7" ht="15.6">
      <c r="A21" s="1017" t="s">
        <v>759</v>
      </c>
      <c r="B21" s="1017"/>
      <c r="C21" s="1017"/>
      <c r="D21" s="1017"/>
      <c r="E21" s="1017"/>
      <c r="F21" s="1017"/>
      <c r="G21" s="691"/>
    </row>
    <row r="22" spans="1:7">
      <c r="A22" s="692"/>
      <c r="B22" s="691"/>
      <c r="C22" s="691"/>
      <c r="D22" s="691"/>
      <c r="E22" s="691"/>
      <c r="F22" s="691"/>
      <c r="G22" s="691"/>
    </row>
    <row r="23" spans="1:7">
      <c r="A23" s="692"/>
      <c r="B23" s="691"/>
      <c r="C23" s="691"/>
      <c r="D23" s="691"/>
      <c r="E23" s="691"/>
      <c r="F23" s="691"/>
      <c r="G23" s="691"/>
    </row>
    <row r="24" spans="1:7">
      <c r="A24" s="692"/>
      <c r="B24" s="691"/>
      <c r="C24" s="691"/>
      <c r="D24" s="691"/>
      <c r="E24" s="691"/>
      <c r="F24" s="691"/>
      <c r="G24" s="691"/>
    </row>
    <row r="25" spans="1:7">
      <c r="A25" s="692"/>
      <c r="B25" s="691"/>
      <c r="C25" s="691"/>
      <c r="D25" s="691"/>
      <c r="E25" s="691"/>
      <c r="F25" s="691"/>
      <c r="G25" s="691"/>
    </row>
    <row r="26" spans="1:7">
      <c r="A26" s="692"/>
      <c r="B26" s="691"/>
      <c r="C26" s="691"/>
      <c r="D26" s="691"/>
      <c r="E26" s="691"/>
      <c r="F26" s="691"/>
      <c r="G26" s="691"/>
    </row>
    <row r="27" spans="1:7">
      <c r="A27" s="692"/>
      <c r="B27" s="691"/>
      <c r="C27" s="691"/>
      <c r="D27" s="691"/>
      <c r="E27" s="691"/>
      <c r="F27" s="691"/>
      <c r="G27" s="691"/>
    </row>
    <row r="28" spans="1:7">
      <c r="A28" s="692"/>
      <c r="B28" s="691"/>
      <c r="C28" s="691"/>
      <c r="D28" s="691"/>
      <c r="E28" s="691"/>
      <c r="F28" s="691"/>
      <c r="G28" s="691"/>
    </row>
    <row r="29" spans="1:7">
      <c r="A29" s="692"/>
      <c r="B29" s="691"/>
      <c r="C29" s="691"/>
      <c r="D29" s="691"/>
      <c r="E29" s="691"/>
      <c r="F29" s="691"/>
      <c r="G29" s="691"/>
    </row>
    <row r="30" spans="1:7">
      <c r="A30" s="692"/>
      <c r="B30" s="691"/>
      <c r="C30" s="691"/>
      <c r="D30" s="691"/>
      <c r="E30" s="691"/>
      <c r="F30" s="691"/>
      <c r="G30" s="691"/>
    </row>
    <row r="31" spans="1:7">
      <c r="A31" s="692"/>
      <c r="B31" s="691"/>
      <c r="C31" s="691"/>
      <c r="D31" s="691"/>
      <c r="E31" s="691"/>
      <c r="F31" s="691"/>
      <c r="G31" s="691"/>
    </row>
    <row r="32" spans="1:7">
      <c r="A32" s="692"/>
      <c r="B32" s="691"/>
      <c r="C32" s="691"/>
      <c r="D32" s="691"/>
      <c r="E32" s="691"/>
      <c r="F32" s="691"/>
      <c r="G32" s="691"/>
    </row>
    <row r="33" spans="1:7">
      <c r="A33" s="692"/>
      <c r="B33" s="691"/>
      <c r="C33" s="691"/>
      <c r="D33" s="691"/>
      <c r="E33" s="691"/>
      <c r="F33" s="691"/>
      <c r="G33" s="691"/>
    </row>
    <row r="34" spans="1:7">
      <c r="A34" s="692"/>
      <c r="B34" s="691"/>
      <c r="C34" s="691"/>
      <c r="D34" s="691"/>
      <c r="E34" s="691"/>
      <c r="F34" s="691"/>
      <c r="G34" s="691"/>
    </row>
    <row r="35" spans="1:7">
      <c r="A35" s="692"/>
      <c r="B35" s="691"/>
      <c r="C35" s="691"/>
      <c r="D35" s="691"/>
      <c r="E35" s="691"/>
      <c r="F35" s="691"/>
      <c r="G35" s="691"/>
    </row>
    <row r="36" spans="1:7">
      <c r="A36" s="690"/>
      <c r="B36" s="691"/>
      <c r="C36" s="691"/>
      <c r="D36" s="691"/>
      <c r="E36" s="691"/>
      <c r="F36" s="691"/>
      <c r="G36" s="691"/>
    </row>
    <row r="37" spans="1:7">
      <c r="A37" s="690"/>
      <c r="B37" s="691"/>
      <c r="C37" s="691"/>
      <c r="D37" s="691"/>
      <c r="E37" s="691"/>
      <c r="F37" s="691"/>
      <c r="G37" s="691"/>
    </row>
    <row r="38" spans="1:7">
      <c r="A38" s="690"/>
      <c r="B38" s="691"/>
      <c r="C38" s="691"/>
      <c r="D38" s="691"/>
      <c r="E38" s="691"/>
      <c r="F38" s="691"/>
      <c r="G38" s="691"/>
    </row>
    <row r="39" spans="1:7">
      <c r="A39" s="690"/>
      <c r="B39" s="691"/>
      <c r="C39" s="691"/>
      <c r="D39" s="691"/>
      <c r="E39" s="691"/>
      <c r="F39" s="691"/>
      <c r="G39" s="691"/>
    </row>
    <row r="40" spans="1:7" s="1" customFormat="1" ht="20.100000000000001" customHeight="1">
      <c r="A40" s="992" t="s">
        <v>203</v>
      </c>
      <c r="B40" s="993"/>
      <c r="C40" s="993"/>
      <c r="D40" s="993"/>
      <c r="E40" s="993"/>
      <c r="F40" s="993"/>
      <c r="G40" s="481"/>
    </row>
    <row r="41" spans="1:7" s="1" customFormat="1" ht="18.75" customHeight="1">
      <c r="A41" s="994" t="s">
        <v>760</v>
      </c>
      <c r="B41" s="994"/>
      <c r="C41" s="994"/>
      <c r="D41" s="994"/>
      <c r="E41" s="994"/>
      <c r="F41" s="994"/>
      <c r="G41" s="481"/>
    </row>
    <row r="42" spans="1:7" s="1" customFormat="1" ht="18" customHeight="1">
      <c r="A42" s="989" t="s">
        <v>761</v>
      </c>
      <c r="B42" s="989"/>
      <c r="C42" s="989"/>
      <c r="D42" s="989"/>
      <c r="E42" s="989"/>
      <c r="F42" s="989"/>
      <c r="G42" s="481"/>
    </row>
    <row r="43" spans="1:7" s="1" customFormat="1" ht="27" customHeight="1">
      <c r="A43" s="989" t="s">
        <v>762</v>
      </c>
      <c r="B43" s="989"/>
      <c r="C43" s="989"/>
      <c r="D43" s="989"/>
      <c r="E43" s="989"/>
      <c r="F43" s="989"/>
      <c r="G43" s="481"/>
    </row>
    <row r="44" spans="1:7" s="1" customFormat="1" ht="16.5" customHeight="1">
      <c r="A44" s="994" t="s">
        <v>763</v>
      </c>
      <c r="B44" s="994"/>
      <c r="C44" s="994"/>
      <c r="D44" s="994"/>
      <c r="E44" s="994"/>
      <c r="F44" s="994"/>
      <c r="G44" s="481"/>
    </row>
    <row r="45" spans="1:7" s="1" customFormat="1" ht="17.25" customHeight="1">
      <c r="A45" s="994" t="s">
        <v>764</v>
      </c>
      <c r="B45" s="994"/>
      <c r="C45" s="994"/>
      <c r="D45" s="994"/>
      <c r="E45" s="994"/>
      <c r="F45" s="994"/>
      <c r="G45" s="481"/>
    </row>
    <row r="46" spans="1:7" s="1" customFormat="1" ht="17.25" customHeight="1">
      <c r="A46" s="994" t="s">
        <v>765</v>
      </c>
      <c r="B46" s="994"/>
      <c r="C46" s="994"/>
      <c r="D46" s="994"/>
      <c r="E46" s="994"/>
      <c r="F46" s="994"/>
      <c r="G46" s="481"/>
    </row>
    <row r="47" spans="1:7" s="1" customFormat="1" ht="17.25" customHeight="1">
      <c r="A47" s="994" t="s">
        <v>766</v>
      </c>
      <c r="B47" s="994"/>
      <c r="C47" s="994"/>
      <c r="D47" s="994"/>
      <c r="E47" s="994"/>
      <c r="F47" s="994"/>
      <c r="G47" s="481"/>
    </row>
    <row r="48" spans="1:7" s="1" customFormat="1" ht="17.25" customHeight="1">
      <c r="A48" s="994" t="s">
        <v>767</v>
      </c>
      <c r="B48" s="994"/>
      <c r="C48" s="994"/>
      <c r="D48" s="994"/>
      <c r="E48" s="994"/>
      <c r="F48" s="994"/>
      <c r="G48" s="481"/>
    </row>
    <row r="49" spans="1:7" s="1" customFormat="1" ht="17.25" customHeight="1">
      <c r="A49" s="994" t="s">
        <v>768</v>
      </c>
      <c r="B49" s="994"/>
      <c r="C49" s="994"/>
      <c r="D49" s="994"/>
      <c r="E49" s="994"/>
      <c r="F49" s="994"/>
      <c r="G49" s="481"/>
    </row>
    <row r="50" spans="1:7" s="1" customFormat="1" ht="18.75" customHeight="1">
      <c r="A50" s="479"/>
      <c r="B50" s="989" t="s">
        <v>769</v>
      </c>
      <c r="C50" s="989"/>
      <c r="D50" s="989"/>
      <c r="E50" s="989"/>
      <c r="F50" s="989"/>
      <c r="G50" s="481"/>
    </row>
    <row r="51" spans="1:7" s="1" customFormat="1" ht="27" customHeight="1">
      <c r="A51" s="989" t="s">
        <v>770</v>
      </c>
      <c r="B51" s="989"/>
      <c r="C51" s="989"/>
      <c r="D51" s="989"/>
      <c r="E51" s="989"/>
      <c r="F51" s="989"/>
      <c r="G51" s="481"/>
    </row>
    <row r="52" spans="1:7" s="1" customFormat="1" ht="15.75" customHeight="1">
      <c r="A52" s="989" t="s">
        <v>771</v>
      </c>
      <c r="B52" s="989"/>
      <c r="C52" s="989"/>
      <c r="D52" s="989"/>
      <c r="E52" s="989"/>
      <c r="F52" s="989"/>
      <c r="G52" s="481"/>
    </row>
    <row r="53" spans="1:7" s="1" customFormat="1" ht="16.5" customHeight="1">
      <c r="A53" s="989" t="s">
        <v>772</v>
      </c>
      <c r="B53" s="989"/>
      <c r="C53" s="989"/>
      <c r="D53" s="989"/>
      <c r="E53" s="989"/>
      <c r="F53" s="989"/>
      <c r="G53" s="481"/>
    </row>
    <row r="54" spans="1:7" s="1" customFormat="1" ht="28.5" customHeight="1">
      <c r="A54" s="989" t="s">
        <v>773</v>
      </c>
      <c r="B54" s="989"/>
      <c r="C54" s="989"/>
      <c r="D54" s="989"/>
      <c r="E54" s="989"/>
      <c r="F54" s="989"/>
      <c r="G54" s="481"/>
    </row>
    <row r="55" spans="1:7" s="1" customFormat="1" ht="15" customHeight="1">
      <c r="A55" s="1008" t="s">
        <v>774</v>
      </c>
      <c r="B55" s="1008"/>
      <c r="C55" s="1008"/>
      <c r="D55" s="1008"/>
      <c r="E55" s="1008"/>
      <c r="F55" s="1008"/>
      <c r="G55" s="481"/>
    </row>
    <row r="56" spans="1:7" s="1" customFormat="1">
      <c r="A56" s="694"/>
      <c r="B56" s="988"/>
      <c r="C56" s="988"/>
      <c r="D56" s="988"/>
      <c r="E56" s="988"/>
      <c r="F56" s="988"/>
      <c r="G56" s="481"/>
    </row>
    <row r="57" spans="1:7">
      <c r="A57" s="695"/>
    </row>
    <row r="58" spans="1:7" ht="12.95" customHeight="1">
      <c r="A58" s="696"/>
      <c r="B58" s="697" t="s">
        <v>775</v>
      </c>
      <c r="C58" s="698"/>
      <c r="D58" s="698"/>
      <c r="E58" s="698"/>
      <c r="F58" s="698"/>
    </row>
    <row r="59" spans="1:7" ht="15" customHeight="1">
      <c r="A59" s="16" t="s">
        <v>185</v>
      </c>
      <c r="B59" s="1013" t="s">
        <v>186</v>
      </c>
      <c r="C59" s="1013" t="s">
        <v>187</v>
      </c>
      <c r="D59" s="1013" t="s">
        <v>188</v>
      </c>
      <c r="E59" s="699" t="s">
        <v>189</v>
      </c>
      <c r="F59" s="27" t="s">
        <v>190</v>
      </c>
    </row>
    <row r="60" spans="1:7" ht="15.6">
      <c r="A60" s="24" t="s">
        <v>35</v>
      </c>
      <c r="B60" s="1014"/>
      <c r="C60" s="1014"/>
      <c r="D60" s="1014"/>
      <c r="E60" s="700" t="s">
        <v>191</v>
      </c>
      <c r="F60" s="700" t="s">
        <v>191</v>
      </c>
    </row>
    <row r="61" spans="1:7" ht="126">
      <c r="A61" s="1009">
        <v>12.01</v>
      </c>
      <c r="B61" s="701" t="s">
        <v>776</v>
      </c>
      <c r="C61" s="702" t="s">
        <v>35</v>
      </c>
      <c r="D61" s="703">
        <v>33</v>
      </c>
      <c r="E61" s="95"/>
      <c r="F61" s="704">
        <f t="shared" ref="F61:F68" si="0">E61*D61</f>
        <v>0</v>
      </c>
    </row>
    <row r="62" spans="1:7" ht="55.5" customHeight="1">
      <c r="A62" s="937"/>
      <c r="B62" s="705" t="s">
        <v>777</v>
      </c>
      <c r="C62" s="706" t="s">
        <v>35</v>
      </c>
      <c r="D62" s="707">
        <v>3</v>
      </c>
      <c r="E62" s="96"/>
      <c r="F62" s="645">
        <f t="shared" si="0"/>
        <v>0</v>
      </c>
    </row>
    <row r="63" spans="1:7" ht="129.75" customHeight="1">
      <c r="A63" s="1009">
        <v>12.02</v>
      </c>
      <c r="B63" s="701" t="s">
        <v>778</v>
      </c>
      <c r="C63" s="702" t="s">
        <v>35</v>
      </c>
      <c r="D63" s="708">
        <v>28</v>
      </c>
      <c r="E63" s="86"/>
      <c r="F63" s="704">
        <f t="shared" si="0"/>
        <v>0</v>
      </c>
    </row>
    <row r="64" spans="1:7" ht="65.25" customHeight="1">
      <c r="A64" s="937"/>
      <c r="B64" s="709" t="s">
        <v>779</v>
      </c>
      <c r="C64" s="710" t="s">
        <v>35</v>
      </c>
      <c r="D64" s="711">
        <v>3</v>
      </c>
      <c r="E64" s="72"/>
      <c r="F64" s="301">
        <f t="shared" si="0"/>
        <v>0</v>
      </c>
    </row>
    <row r="65" spans="1:6" ht="125.45">
      <c r="A65" s="1009">
        <v>12.03</v>
      </c>
      <c r="B65" s="712" t="s">
        <v>780</v>
      </c>
      <c r="C65" s="713"/>
      <c r="D65" s="714"/>
      <c r="E65" s="715"/>
      <c r="F65" s="577"/>
    </row>
    <row r="66" spans="1:6" ht="15.6">
      <c r="A66" s="936"/>
      <c r="B66" s="716" t="s">
        <v>781</v>
      </c>
      <c r="C66" s="717" t="s">
        <v>35</v>
      </c>
      <c r="D66" s="718">
        <v>4</v>
      </c>
      <c r="E66" s="114"/>
      <c r="F66" s="565">
        <f t="shared" si="0"/>
        <v>0</v>
      </c>
    </row>
    <row r="67" spans="1:6" ht="19.5" customHeight="1">
      <c r="A67" s="937"/>
      <c r="B67" s="719" t="s">
        <v>782</v>
      </c>
      <c r="C67" s="710" t="s">
        <v>35</v>
      </c>
      <c r="D67" s="720">
        <v>2</v>
      </c>
      <c r="E67" s="71"/>
      <c r="F67" s="145">
        <f t="shared" si="0"/>
        <v>0</v>
      </c>
    </row>
    <row r="68" spans="1:6" ht="131.25" customHeight="1">
      <c r="A68" s="721">
        <v>12.04</v>
      </c>
      <c r="B68" s="722" t="s">
        <v>783</v>
      </c>
      <c r="C68" s="723" t="s">
        <v>35</v>
      </c>
      <c r="D68" s="723">
        <v>2</v>
      </c>
      <c r="E68" s="93"/>
      <c r="F68" s="301">
        <f t="shared" si="0"/>
        <v>0</v>
      </c>
    </row>
    <row r="69" spans="1:6" s="1" customFormat="1" ht="20.100000000000001" customHeight="1">
      <c r="A69" s="225"/>
      <c r="B69" s="517" t="s">
        <v>197</v>
      </c>
      <c r="C69" s="8"/>
      <c r="D69" s="8"/>
      <c r="E69" s="8"/>
      <c r="F69" s="502">
        <f>SUM(F61:F68)</f>
        <v>0</v>
      </c>
    </row>
    <row r="70" spans="1:6" s="1" customFormat="1" ht="20.100000000000001" customHeight="1">
      <c r="A70" s="225"/>
      <c r="B70" s="329" t="s">
        <v>238</v>
      </c>
      <c r="C70" s="8" t="s">
        <v>192</v>
      </c>
      <c r="D70" s="8" t="s">
        <v>192</v>
      </c>
      <c r="E70" s="8"/>
      <c r="F70" s="502">
        <f>F69</f>
        <v>0</v>
      </c>
    </row>
    <row r="71" spans="1:6" ht="12.95">
      <c r="A71" s="696"/>
      <c r="B71" s="697" t="s">
        <v>775</v>
      </c>
      <c r="C71" s="698"/>
      <c r="D71" s="698"/>
      <c r="E71" s="698"/>
      <c r="F71" s="698"/>
    </row>
    <row r="72" spans="1:6" ht="15.6">
      <c r="A72" s="16" t="s">
        <v>185</v>
      </c>
      <c r="B72" s="1013" t="s">
        <v>186</v>
      </c>
      <c r="C72" s="1013" t="s">
        <v>187</v>
      </c>
      <c r="D72" s="1013" t="s">
        <v>188</v>
      </c>
      <c r="E72" s="699" t="s">
        <v>189</v>
      </c>
      <c r="F72" s="27" t="s">
        <v>190</v>
      </c>
    </row>
    <row r="73" spans="1:6" ht="15.6">
      <c r="A73" s="24" t="s">
        <v>35</v>
      </c>
      <c r="B73" s="1014"/>
      <c r="C73" s="1014"/>
      <c r="D73" s="1014"/>
      <c r="E73" s="700" t="s">
        <v>191</v>
      </c>
      <c r="F73" s="700" t="s">
        <v>191</v>
      </c>
    </row>
    <row r="74" spans="1:6" ht="15.6">
      <c r="A74" s="724"/>
      <c r="B74" s="725" t="s">
        <v>240</v>
      </c>
      <c r="C74" s="51"/>
      <c r="D74" s="726"/>
      <c r="E74" s="1103"/>
      <c r="F74" s="727">
        <f>F70</f>
        <v>0</v>
      </c>
    </row>
    <row r="75" spans="1:6" ht="150.6">
      <c r="A75" s="724">
        <v>12.05</v>
      </c>
      <c r="B75" s="728" t="s">
        <v>784</v>
      </c>
      <c r="C75" s="729" t="s">
        <v>35</v>
      </c>
      <c r="D75" s="730">
        <v>9</v>
      </c>
      <c r="E75" s="73"/>
      <c r="F75" s="319">
        <f t="shared" ref="F75:F82" si="1">E75*D75</f>
        <v>0</v>
      </c>
    </row>
    <row r="76" spans="1:6" ht="51">
      <c r="A76" s="724">
        <v>12.06</v>
      </c>
      <c r="B76" s="728" t="s">
        <v>785</v>
      </c>
      <c r="C76" s="729" t="s">
        <v>35</v>
      </c>
      <c r="D76" s="730">
        <v>8</v>
      </c>
      <c r="E76" s="73"/>
      <c r="F76" s="319">
        <f t="shared" si="1"/>
        <v>0</v>
      </c>
    </row>
    <row r="77" spans="1:6" ht="75.599999999999994">
      <c r="A77" s="1009">
        <v>12.07</v>
      </c>
      <c r="B77" s="731" t="s">
        <v>786</v>
      </c>
      <c r="C77" s="702" t="s">
        <v>35</v>
      </c>
      <c r="D77" s="708">
        <v>44</v>
      </c>
      <c r="E77" s="86"/>
      <c r="F77" s="375">
        <f t="shared" si="1"/>
        <v>0</v>
      </c>
    </row>
    <row r="78" spans="1:6" ht="20.100000000000001" customHeight="1">
      <c r="A78" s="937"/>
      <c r="B78" s="722" t="s">
        <v>787</v>
      </c>
      <c r="C78" s="710" t="s">
        <v>35</v>
      </c>
      <c r="D78" s="711">
        <v>18</v>
      </c>
      <c r="E78" s="72"/>
      <c r="F78" s="301">
        <f t="shared" si="1"/>
        <v>0</v>
      </c>
    </row>
    <row r="79" spans="1:6" ht="63">
      <c r="A79" s="732">
        <v>12.08</v>
      </c>
      <c r="B79" s="728" t="s">
        <v>788</v>
      </c>
      <c r="C79" s="729" t="s">
        <v>35</v>
      </c>
      <c r="D79" s="730">
        <v>19</v>
      </c>
      <c r="E79" s="73"/>
      <c r="F79" s="319">
        <f t="shared" si="1"/>
        <v>0</v>
      </c>
    </row>
    <row r="80" spans="1:6" ht="88.5">
      <c r="A80" s="1010">
        <v>12.09</v>
      </c>
      <c r="B80" s="731" t="s">
        <v>789</v>
      </c>
      <c r="C80" s="702" t="s">
        <v>35</v>
      </c>
      <c r="D80" s="733">
        <v>19</v>
      </c>
      <c r="E80" s="97"/>
      <c r="F80" s="734">
        <f t="shared" si="1"/>
        <v>0</v>
      </c>
    </row>
    <row r="81" spans="1:6" ht="25.5">
      <c r="A81" s="1011"/>
      <c r="B81" s="722" t="s">
        <v>790</v>
      </c>
      <c r="C81" s="706" t="s">
        <v>35</v>
      </c>
      <c r="D81" s="735">
        <v>9</v>
      </c>
      <c r="E81" s="98"/>
      <c r="F81" s="736">
        <f t="shared" si="1"/>
        <v>0</v>
      </c>
    </row>
    <row r="82" spans="1:6" ht="57.95" customHeight="1">
      <c r="A82" s="737">
        <v>12.1</v>
      </c>
      <c r="B82" s="728" t="s">
        <v>791</v>
      </c>
      <c r="C82" s="729" t="s">
        <v>35</v>
      </c>
      <c r="D82" s="738">
        <v>12</v>
      </c>
      <c r="E82" s="79"/>
      <c r="F82" s="739">
        <f t="shared" si="1"/>
        <v>0</v>
      </c>
    </row>
    <row r="83" spans="1:6" s="1" customFormat="1" ht="20.100000000000001" customHeight="1">
      <c r="A83" s="225"/>
      <c r="B83" s="517" t="s">
        <v>197</v>
      </c>
      <c r="C83" s="8"/>
      <c r="D83" s="8"/>
      <c r="E83" s="8"/>
      <c r="F83" s="502">
        <f>SUM(F75:F82)</f>
        <v>0</v>
      </c>
    </row>
    <row r="84" spans="1:6" s="1" customFormat="1" ht="20.100000000000001" customHeight="1">
      <c r="A84" s="225"/>
      <c r="B84" s="329" t="s">
        <v>238</v>
      </c>
      <c r="C84" s="8" t="s">
        <v>192</v>
      </c>
      <c r="D84" s="8" t="s">
        <v>192</v>
      </c>
      <c r="E84" s="8"/>
      <c r="F84" s="502">
        <f>F83+F74</f>
        <v>0</v>
      </c>
    </row>
    <row r="85" spans="1:6" ht="15" customHeight="1">
      <c r="A85" s="696"/>
      <c r="B85" s="697" t="s">
        <v>775</v>
      </c>
      <c r="C85" s="698"/>
      <c r="D85" s="698"/>
      <c r="E85" s="698"/>
      <c r="F85" s="698"/>
    </row>
    <row r="86" spans="1:6" ht="15.6">
      <c r="A86" s="16" t="s">
        <v>185</v>
      </c>
      <c r="B86" s="1013" t="s">
        <v>186</v>
      </c>
      <c r="C86" s="1013" t="s">
        <v>187</v>
      </c>
      <c r="D86" s="1013" t="s">
        <v>188</v>
      </c>
      <c r="E86" s="699" t="s">
        <v>189</v>
      </c>
      <c r="F86" s="27" t="s">
        <v>190</v>
      </c>
    </row>
    <row r="87" spans="1:6" ht="15" customHeight="1">
      <c r="A87" s="24" t="s">
        <v>35</v>
      </c>
      <c r="B87" s="1014"/>
      <c r="C87" s="1014"/>
      <c r="D87" s="1014"/>
      <c r="E87" s="700" t="s">
        <v>191</v>
      </c>
      <c r="F87" s="700" t="s">
        <v>191</v>
      </c>
    </row>
    <row r="88" spans="1:6" ht="15.6">
      <c r="A88" s="724"/>
      <c r="B88" s="740" t="s">
        <v>240</v>
      </c>
      <c r="C88" s="741"/>
      <c r="D88" s="742"/>
      <c r="E88" s="743"/>
      <c r="F88" s="611">
        <f>F84</f>
        <v>0</v>
      </c>
    </row>
    <row r="89" spans="1:6" ht="143.44999999999999" customHeight="1">
      <c r="A89" s="1009">
        <v>12.11</v>
      </c>
      <c r="B89" s="731" t="s">
        <v>792</v>
      </c>
      <c r="C89" s="744"/>
      <c r="D89" s="745"/>
      <c r="E89" s="374"/>
      <c r="F89" s="375"/>
    </row>
    <row r="90" spans="1:6" ht="15.6">
      <c r="A90" s="936"/>
      <c r="B90" s="746" t="s">
        <v>793</v>
      </c>
      <c r="C90" s="747" t="s">
        <v>27</v>
      </c>
      <c r="D90" s="748">
        <v>140</v>
      </c>
      <c r="E90" s="75"/>
      <c r="F90" s="749">
        <f>E90*D90</f>
        <v>0</v>
      </c>
    </row>
    <row r="91" spans="1:6" ht="15" customHeight="1">
      <c r="A91" s="937"/>
      <c r="B91" s="722" t="s">
        <v>794</v>
      </c>
      <c r="C91" s="710" t="s">
        <v>27</v>
      </c>
      <c r="D91" s="750">
        <v>135</v>
      </c>
      <c r="E91" s="80"/>
      <c r="F91" s="751">
        <f>E91*D91</f>
        <v>0</v>
      </c>
    </row>
    <row r="92" spans="1:6" ht="93.6" customHeight="1">
      <c r="A92" s="1009">
        <v>12.12</v>
      </c>
      <c r="B92" s="731" t="s">
        <v>795</v>
      </c>
      <c r="C92" s="702"/>
      <c r="D92" s="752"/>
      <c r="E92" s="753"/>
      <c r="F92" s="375"/>
    </row>
    <row r="93" spans="1:6" ht="17.25" customHeight="1">
      <c r="A93" s="936"/>
      <c r="B93" s="746" t="s">
        <v>796</v>
      </c>
      <c r="C93" s="747" t="s">
        <v>27</v>
      </c>
      <c r="D93" s="748">
        <v>110</v>
      </c>
      <c r="E93" s="75"/>
      <c r="F93" s="749">
        <f>E93*D93</f>
        <v>0</v>
      </c>
    </row>
    <row r="94" spans="1:6" ht="15.6">
      <c r="A94" s="937"/>
      <c r="B94" s="722" t="s">
        <v>797</v>
      </c>
      <c r="C94" s="710" t="s">
        <v>27</v>
      </c>
      <c r="D94" s="750">
        <v>650</v>
      </c>
      <c r="E94" s="80"/>
      <c r="F94" s="751">
        <f>E94*D94</f>
        <v>0</v>
      </c>
    </row>
    <row r="95" spans="1:6" ht="75.95">
      <c r="A95" s="1009">
        <v>12.13</v>
      </c>
      <c r="B95" s="731" t="s">
        <v>798</v>
      </c>
      <c r="C95" s="702"/>
      <c r="D95" s="752"/>
      <c r="E95" s="374"/>
      <c r="F95" s="375"/>
    </row>
    <row r="96" spans="1:6" ht="15.6">
      <c r="A96" s="936"/>
      <c r="B96" s="754" t="s">
        <v>799</v>
      </c>
      <c r="C96" s="747" t="s">
        <v>27</v>
      </c>
      <c r="D96" s="748">
        <v>230</v>
      </c>
      <c r="E96" s="75"/>
      <c r="F96" s="296">
        <f>E96*D96</f>
        <v>0</v>
      </c>
    </row>
    <row r="97" spans="1:6" ht="30" customHeight="1">
      <c r="A97" s="936"/>
      <c r="B97" s="746" t="s">
        <v>800</v>
      </c>
      <c r="C97" s="747" t="s">
        <v>27</v>
      </c>
      <c r="D97" s="748">
        <v>10</v>
      </c>
      <c r="E97" s="75"/>
      <c r="F97" s="296">
        <f>E97*D97</f>
        <v>0</v>
      </c>
    </row>
    <row r="98" spans="1:6" ht="25.5">
      <c r="A98" s="937"/>
      <c r="B98" s="722" t="s">
        <v>801</v>
      </c>
      <c r="C98" s="710" t="s">
        <v>27</v>
      </c>
      <c r="D98" s="750">
        <v>35</v>
      </c>
      <c r="E98" s="80"/>
      <c r="F98" s="301">
        <f>E98*D98</f>
        <v>0</v>
      </c>
    </row>
    <row r="99" spans="1:6" ht="63">
      <c r="A99" s="724">
        <v>12.14</v>
      </c>
      <c r="B99" s="728" t="s">
        <v>802</v>
      </c>
      <c r="C99" s="729" t="s">
        <v>600</v>
      </c>
      <c r="D99" s="738">
        <v>3</v>
      </c>
      <c r="E99" s="79"/>
      <c r="F99" s="739">
        <f>E99*D99</f>
        <v>0</v>
      </c>
    </row>
    <row r="100" spans="1:6" s="1" customFormat="1" ht="20.100000000000001" customHeight="1">
      <c r="A100" s="225"/>
      <c r="B100" s="517" t="s">
        <v>197</v>
      </c>
      <c r="C100" s="8"/>
      <c r="D100" s="8"/>
      <c r="E100" s="8"/>
      <c r="F100" s="502">
        <f>SUM(F89:F99)</f>
        <v>0</v>
      </c>
    </row>
    <row r="101" spans="1:6" s="1" customFormat="1" ht="20.100000000000001" customHeight="1">
      <c r="A101" s="225"/>
      <c r="B101" s="329" t="s">
        <v>238</v>
      </c>
      <c r="C101" s="8" t="s">
        <v>192</v>
      </c>
      <c r="D101" s="8"/>
      <c r="E101" s="8"/>
      <c r="F101" s="502">
        <f>F100+F88</f>
        <v>0</v>
      </c>
    </row>
    <row r="102" spans="1:6" ht="12.95">
      <c r="A102" s="696"/>
      <c r="B102" s="697" t="s">
        <v>775</v>
      </c>
      <c r="C102" s="698"/>
      <c r="D102" s="698"/>
      <c r="E102" s="698"/>
      <c r="F102" s="698"/>
    </row>
    <row r="103" spans="1:6" ht="15.6">
      <c r="A103" s="16" t="s">
        <v>185</v>
      </c>
      <c r="B103" s="1013" t="s">
        <v>186</v>
      </c>
      <c r="C103" s="1013" t="s">
        <v>187</v>
      </c>
      <c r="D103" s="1013" t="s">
        <v>188</v>
      </c>
      <c r="E103" s="699" t="s">
        <v>189</v>
      </c>
      <c r="F103" s="27" t="s">
        <v>190</v>
      </c>
    </row>
    <row r="104" spans="1:6" ht="15.6">
      <c r="A104" s="24" t="s">
        <v>35</v>
      </c>
      <c r="B104" s="1014"/>
      <c r="C104" s="1014"/>
      <c r="D104" s="1014"/>
      <c r="E104" s="700" t="s">
        <v>191</v>
      </c>
      <c r="F104" s="700" t="s">
        <v>191</v>
      </c>
    </row>
    <row r="105" spans="1:6" ht="20.100000000000001" customHeight="1">
      <c r="A105" s="724"/>
      <c r="B105" s="50" t="s">
        <v>240</v>
      </c>
      <c r="C105" s="741"/>
      <c r="D105" s="742"/>
      <c r="E105" s="743"/>
      <c r="F105" s="611">
        <f>F101</f>
        <v>0</v>
      </c>
    </row>
    <row r="106" spans="1:6" ht="81.599999999999994" customHeight="1">
      <c r="A106" s="724">
        <v>12.15</v>
      </c>
      <c r="B106" s="728" t="s">
        <v>803</v>
      </c>
      <c r="C106" s="729" t="s">
        <v>27</v>
      </c>
      <c r="D106" s="738">
        <v>42</v>
      </c>
      <c r="E106" s="79"/>
      <c r="F106" s="319">
        <f>E106*D106</f>
        <v>0</v>
      </c>
    </row>
    <row r="107" spans="1:6" ht="138.6">
      <c r="A107" s="1009">
        <v>12.16</v>
      </c>
      <c r="B107" s="731" t="s">
        <v>804</v>
      </c>
      <c r="C107" s="702"/>
      <c r="D107" s="752"/>
      <c r="E107" s="374"/>
      <c r="F107" s="375"/>
    </row>
    <row r="108" spans="1:6" ht="15.6">
      <c r="A108" s="936"/>
      <c r="B108" s="755" t="s">
        <v>805</v>
      </c>
      <c r="C108" s="756" t="s">
        <v>35</v>
      </c>
      <c r="D108" s="757">
        <v>32</v>
      </c>
      <c r="E108" s="76"/>
      <c r="F108" s="290">
        <f>E108*D108</f>
        <v>0</v>
      </c>
    </row>
    <row r="109" spans="1:6" ht="15.6">
      <c r="A109" s="936"/>
      <c r="B109" s="755" t="s">
        <v>806</v>
      </c>
      <c r="C109" s="756" t="s">
        <v>35</v>
      </c>
      <c r="D109" s="757">
        <v>6</v>
      </c>
      <c r="E109" s="76"/>
      <c r="F109" s="290">
        <f>E109*D109</f>
        <v>0</v>
      </c>
    </row>
    <row r="110" spans="1:6" ht="15.6">
      <c r="A110" s="936"/>
      <c r="B110" s="755" t="s">
        <v>807</v>
      </c>
      <c r="C110" s="756" t="s">
        <v>35</v>
      </c>
      <c r="D110" s="757">
        <v>7</v>
      </c>
      <c r="E110" s="76"/>
      <c r="F110" s="290">
        <f>E110*D110</f>
        <v>0</v>
      </c>
    </row>
    <row r="111" spans="1:6" ht="15.6">
      <c r="A111" s="937"/>
      <c r="B111" s="722" t="s">
        <v>808</v>
      </c>
      <c r="C111" s="710" t="s">
        <v>35</v>
      </c>
      <c r="D111" s="750">
        <v>2</v>
      </c>
      <c r="E111" s="80"/>
      <c r="F111" s="301">
        <f>E111*D111</f>
        <v>0</v>
      </c>
    </row>
    <row r="112" spans="1:6" ht="75.95">
      <c r="A112" s="1009">
        <v>12.17</v>
      </c>
      <c r="B112" s="731" t="s">
        <v>809</v>
      </c>
      <c r="C112" s="702"/>
      <c r="D112" s="752"/>
      <c r="E112" s="374"/>
      <c r="F112" s="375"/>
    </row>
    <row r="113" spans="1:16" ht="25.5">
      <c r="A113" s="936"/>
      <c r="B113" s="755" t="s">
        <v>810</v>
      </c>
      <c r="C113" s="756" t="s">
        <v>811</v>
      </c>
      <c r="D113" s="757">
        <v>2</v>
      </c>
      <c r="E113" s="76"/>
      <c r="F113" s="290">
        <f>E113*D113</f>
        <v>0</v>
      </c>
    </row>
    <row r="114" spans="1:16" ht="15.6">
      <c r="A114" s="937"/>
      <c r="B114" s="722" t="s">
        <v>812</v>
      </c>
      <c r="C114" s="710" t="s">
        <v>35</v>
      </c>
      <c r="D114" s="750">
        <v>1</v>
      </c>
      <c r="E114" s="80"/>
      <c r="F114" s="301">
        <f>E114*D114</f>
        <v>0</v>
      </c>
    </row>
    <row r="115" spans="1:16" ht="179.45" customHeight="1">
      <c r="A115" s="724">
        <v>12.18</v>
      </c>
      <c r="B115" s="728" t="s">
        <v>813</v>
      </c>
      <c r="C115" s="47" t="s">
        <v>756</v>
      </c>
      <c r="D115" s="758">
        <v>20000</v>
      </c>
      <c r="E115" s="99"/>
      <c r="F115" s="319">
        <f>E115*D115</f>
        <v>0</v>
      </c>
      <c r="J115" s="759"/>
      <c r="K115" s="759"/>
      <c r="L115" s="759"/>
      <c r="M115" s="759"/>
      <c r="N115" s="759"/>
      <c r="O115" s="759"/>
      <c r="P115" s="759"/>
    </row>
    <row r="116" spans="1:16" s="1" customFormat="1" ht="20.100000000000001" customHeight="1">
      <c r="A116" s="225"/>
      <c r="B116" s="517" t="s">
        <v>197</v>
      </c>
      <c r="C116" s="8"/>
      <c r="D116" s="8"/>
      <c r="E116" s="8"/>
      <c r="F116" s="502">
        <f>SUM(F106:F115)</f>
        <v>0</v>
      </c>
      <c r="G116" s="1064"/>
      <c r="H116" s="1064"/>
      <c r="I116" s="1064"/>
      <c r="J116" s="1064"/>
      <c r="K116" s="1064"/>
      <c r="L116" s="1064"/>
      <c r="M116" s="1064"/>
      <c r="N116" s="1064"/>
      <c r="O116" s="1064"/>
      <c r="P116" s="1064"/>
    </row>
    <row r="117" spans="1:16" s="1" customFormat="1" ht="20.100000000000001" customHeight="1">
      <c r="A117" s="225"/>
      <c r="B117" s="329" t="s">
        <v>238</v>
      </c>
      <c r="C117" s="8" t="s">
        <v>192</v>
      </c>
      <c r="D117" s="8" t="s">
        <v>192</v>
      </c>
      <c r="E117" s="8"/>
      <c r="F117" s="502">
        <f>F116+F105</f>
        <v>0</v>
      </c>
      <c r="G117" s="1064"/>
      <c r="H117" s="1064"/>
      <c r="I117" s="1064"/>
      <c r="J117" s="1064"/>
      <c r="K117" s="1064"/>
      <c r="L117" s="1064"/>
      <c r="M117" s="1064"/>
      <c r="N117" s="1064"/>
      <c r="O117" s="1064"/>
      <c r="P117" s="1064"/>
    </row>
    <row r="118" spans="1:16" ht="13.5" customHeight="1">
      <c r="A118" s="696"/>
      <c r="B118" s="697" t="s">
        <v>775</v>
      </c>
      <c r="C118" s="698"/>
      <c r="D118" s="698"/>
      <c r="E118" s="698"/>
      <c r="F118" s="698"/>
    </row>
    <row r="119" spans="1:16" ht="15.6">
      <c r="A119" s="16" t="s">
        <v>185</v>
      </c>
      <c r="B119" s="1013" t="s">
        <v>186</v>
      </c>
      <c r="C119" s="1013" t="s">
        <v>187</v>
      </c>
      <c r="D119" s="1013" t="s">
        <v>188</v>
      </c>
      <c r="E119" s="699" t="s">
        <v>189</v>
      </c>
      <c r="F119" s="27" t="s">
        <v>190</v>
      </c>
    </row>
    <row r="120" spans="1:16" ht="15.6">
      <c r="A120" s="24" t="s">
        <v>35</v>
      </c>
      <c r="B120" s="1014"/>
      <c r="C120" s="1014"/>
      <c r="D120" s="1014"/>
      <c r="E120" s="700" t="s">
        <v>191</v>
      </c>
      <c r="F120" s="700" t="s">
        <v>191</v>
      </c>
    </row>
    <row r="121" spans="1:16" ht="13.5" customHeight="1">
      <c r="A121" s="724"/>
      <c r="B121" s="50" t="s">
        <v>240</v>
      </c>
      <c r="C121" s="741"/>
      <c r="D121" s="742"/>
      <c r="E121" s="743"/>
      <c r="F121" s="611">
        <f>F117</f>
        <v>0</v>
      </c>
    </row>
    <row r="122" spans="1:16" ht="75.599999999999994">
      <c r="A122" s="1010">
        <v>12.19</v>
      </c>
      <c r="B122" s="731" t="s">
        <v>814</v>
      </c>
      <c r="C122" s="702" t="s">
        <v>35</v>
      </c>
      <c r="D122" s="752">
        <v>6</v>
      </c>
      <c r="E122" s="81"/>
      <c r="F122" s="375">
        <f>E122*D122</f>
        <v>0</v>
      </c>
    </row>
    <row r="123" spans="1:16" ht="25.5">
      <c r="A123" s="1012"/>
      <c r="B123" s="755" t="s">
        <v>815</v>
      </c>
      <c r="C123" s="756" t="s">
        <v>35</v>
      </c>
      <c r="D123" s="757">
        <v>5</v>
      </c>
      <c r="E123" s="76"/>
      <c r="F123" s="290">
        <f>E123*D123</f>
        <v>0</v>
      </c>
    </row>
    <row r="124" spans="1:16" ht="25.5">
      <c r="A124" s="1012"/>
      <c r="B124" s="755" t="s">
        <v>816</v>
      </c>
      <c r="C124" s="756" t="s">
        <v>35</v>
      </c>
      <c r="D124" s="757">
        <v>2</v>
      </c>
      <c r="E124" s="76"/>
      <c r="F124" s="290">
        <f>E124*D124</f>
        <v>0</v>
      </c>
    </row>
    <row r="125" spans="1:16" ht="25.5">
      <c r="A125" s="1012"/>
      <c r="B125" s="755" t="s">
        <v>817</v>
      </c>
      <c r="C125" s="756" t="s">
        <v>35</v>
      </c>
      <c r="D125" s="757">
        <v>2</v>
      </c>
      <c r="E125" s="76"/>
      <c r="F125" s="290">
        <f>E125*D125</f>
        <v>0</v>
      </c>
    </row>
    <row r="126" spans="1:16" ht="25.5">
      <c r="A126" s="1011"/>
      <c r="B126" s="722" t="s">
        <v>818</v>
      </c>
      <c r="C126" s="710" t="s">
        <v>35</v>
      </c>
      <c r="D126" s="750">
        <v>1</v>
      </c>
      <c r="E126" s="80"/>
      <c r="F126" s="301">
        <f>E126*D126</f>
        <v>0</v>
      </c>
    </row>
    <row r="127" spans="1:16" ht="176.45">
      <c r="A127" s="737">
        <v>12.2</v>
      </c>
      <c r="B127" s="760" t="s">
        <v>819</v>
      </c>
      <c r="C127" s="729"/>
      <c r="D127" s="738"/>
      <c r="E127" s="739"/>
      <c r="F127" s="319"/>
    </row>
    <row r="128" spans="1:16" ht="15.6">
      <c r="A128" s="1009" t="s">
        <v>820</v>
      </c>
      <c r="B128" s="731" t="s">
        <v>821</v>
      </c>
      <c r="C128" s="702"/>
      <c r="D128" s="752"/>
      <c r="E128" s="374"/>
      <c r="F128" s="375"/>
    </row>
    <row r="129" spans="1:6" ht="15.6">
      <c r="A129" s="936"/>
      <c r="B129" s="755" t="s">
        <v>822</v>
      </c>
      <c r="C129" s="756" t="s">
        <v>27</v>
      </c>
      <c r="D129" s="757">
        <v>220</v>
      </c>
      <c r="E129" s="76"/>
      <c r="F129" s="290">
        <f>E129*D129</f>
        <v>0</v>
      </c>
    </row>
    <row r="130" spans="1:6" ht="15.6">
      <c r="A130" s="936"/>
      <c r="B130" s="755" t="s">
        <v>823</v>
      </c>
      <c r="C130" s="756" t="s">
        <v>27</v>
      </c>
      <c r="D130" s="757">
        <v>220</v>
      </c>
      <c r="E130" s="76"/>
      <c r="F130" s="290">
        <f>E130*D130</f>
        <v>0</v>
      </c>
    </row>
    <row r="131" spans="1:6" ht="15.6">
      <c r="A131" s="936"/>
      <c r="B131" s="755" t="s">
        <v>824</v>
      </c>
      <c r="C131" s="756" t="s">
        <v>27</v>
      </c>
      <c r="D131" s="757">
        <v>190</v>
      </c>
      <c r="E131" s="76"/>
      <c r="F131" s="290">
        <f>E131*D131</f>
        <v>0</v>
      </c>
    </row>
    <row r="132" spans="1:6" ht="15.6">
      <c r="A132" s="936"/>
      <c r="B132" s="755" t="s">
        <v>825</v>
      </c>
      <c r="C132" s="756" t="s">
        <v>27</v>
      </c>
      <c r="D132" s="757">
        <v>10</v>
      </c>
      <c r="E132" s="76"/>
      <c r="F132" s="290">
        <f>E132*D132</f>
        <v>0</v>
      </c>
    </row>
    <row r="133" spans="1:6" ht="15.6">
      <c r="A133" s="937"/>
      <c r="B133" s="722" t="s">
        <v>826</v>
      </c>
      <c r="C133" s="710" t="s">
        <v>27</v>
      </c>
      <c r="D133" s="750">
        <v>55</v>
      </c>
      <c r="E133" s="80"/>
      <c r="F133" s="301">
        <f>E133*D133</f>
        <v>0</v>
      </c>
    </row>
    <row r="134" spans="1:6" ht="51">
      <c r="A134" s="1009" t="s">
        <v>827</v>
      </c>
      <c r="B134" s="731" t="s">
        <v>828</v>
      </c>
      <c r="C134" s="702"/>
      <c r="D134" s="752"/>
      <c r="E134" s="374"/>
      <c r="F134" s="375"/>
    </row>
    <row r="135" spans="1:6" ht="15.6">
      <c r="A135" s="936"/>
      <c r="B135" s="746" t="s">
        <v>829</v>
      </c>
      <c r="C135" s="747" t="s">
        <v>27</v>
      </c>
      <c r="D135" s="748">
        <v>128</v>
      </c>
      <c r="E135" s="75"/>
      <c r="F135" s="296">
        <f>E135*D135</f>
        <v>0</v>
      </c>
    </row>
    <row r="136" spans="1:6" ht="15.6">
      <c r="A136" s="936"/>
      <c r="B136" s="755" t="s">
        <v>830</v>
      </c>
      <c r="C136" s="756" t="s">
        <v>27</v>
      </c>
      <c r="D136" s="757">
        <v>40</v>
      </c>
      <c r="E136" s="76"/>
      <c r="F136" s="290">
        <f>E136*D136</f>
        <v>0</v>
      </c>
    </row>
    <row r="137" spans="1:6" ht="15.6">
      <c r="A137" s="936"/>
      <c r="B137" s="755" t="s">
        <v>831</v>
      </c>
      <c r="C137" s="756" t="s">
        <v>27</v>
      </c>
      <c r="D137" s="757">
        <v>90</v>
      </c>
      <c r="E137" s="76"/>
      <c r="F137" s="290">
        <f>E137*D137</f>
        <v>0</v>
      </c>
    </row>
    <row r="138" spans="1:6" ht="15.6">
      <c r="A138" s="937"/>
      <c r="B138" s="722" t="s">
        <v>832</v>
      </c>
      <c r="C138" s="710" t="s">
        <v>27</v>
      </c>
      <c r="D138" s="750">
        <v>10</v>
      </c>
      <c r="E138" s="80"/>
      <c r="F138" s="301">
        <f>E138*D138</f>
        <v>0</v>
      </c>
    </row>
    <row r="139" spans="1:6" s="1" customFormat="1" ht="20.100000000000001" customHeight="1">
      <c r="A139" s="225"/>
      <c r="B139" s="517" t="s">
        <v>197</v>
      </c>
      <c r="C139" s="8"/>
      <c r="D139" s="8"/>
      <c r="E139" s="8"/>
      <c r="F139" s="502">
        <f>SUM(F122:F138)</f>
        <v>0</v>
      </c>
    </row>
    <row r="140" spans="1:6" s="1" customFormat="1" ht="20.100000000000001" customHeight="1">
      <c r="A140" s="225"/>
      <c r="B140" s="329" t="s">
        <v>238</v>
      </c>
      <c r="C140" s="8" t="s">
        <v>192</v>
      </c>
      <c r="D140" s="8" t="s">
        <v>192</v>
      </c>
      <c r="E140" s="8"/>
      <c r="F140" s="502">
        <f>F139+F121</f>
        <v>0</v>
      </c>
    </row>
    <row r="141" spans="1:6" ht="13.5" customHeight="1">
      <c r="A141" s="696"/>
      <c r="B141" s="697" t="s">
        <v>775</v>
      </c>
      <c r="C141" s="698"/>
      <c r="D141" s="698"/>
      <c r="E141" s="698"/>
      <c r="F141" s="698"/>
    </row>
    <row r="142" spans="1:6" ht="15.6">
      <c r="A142" s="16" t="s">
        <v>185</v>
      </c>
      <c r="B142" s="1013" t="s">
        <v>186</v>
      </c>
      <c r="C142" s="1013" t="s">
        <v>187</v>
      </c>
      <c r="D142" s="1013" t="s">
        <v>188</v>
      </c>
      <c r="E142" s="699" t="s">
        <v>189</v>
      </c>
      <c r="F142" s="27" t="s">
        <v>190</v>
      </c>
    </row>
    <row r="143" spans="1:6" ht="15.6">
      <c r="A143" s="24" t="s">
        <v>35</v>
      </c>
      <c r="B143" s="1014"/>
      <c r="C143" s="1014"/>
      <c r="D143" s="1014"/>
      <c r="E143" s="700" t="s">
        <v>191</v>
      </c>
      <c r="F143" s="700" t="s">
        <v>191</v>
      </c>
    </row>
    <row r="144" spans="1:6" ht="15" customHeight="1">
      <c r="A144" s="724"/>
      <c r="B144" s="50" t="s">
        <v>240</v>
      </c>
      <c r="C144" s="741"/>
      <c r="D144" s="742"/>
      <c r="E144" s="743"/>
      <c r="F144" s="611">
        <f>F140</f>
        <v>0</v>
      </c>
    </row>
    <row r="145" spans="1:6" ht="63.6">
      <c r="A145" s="1009" t="s">
        <v>833</v>
      </c>
      <c r="B145" s="731" t="s">
        <v>834</v>
      </c>
      <c r="C145" s="761"/>
      <c r="D145" s="762"/>
      <c r="E145" s="763"/>
      <c r="F145" s="577"/>
    </row>
    <row r="146" spans="1:6" ht="15.6">
      <c r="A146" s="936"/>
      <c r="B146" s="755" t="s">
        <v>822</v>
      </c>
      <c r="C146" s="764" t="s">
        <v>27</v>
      </c>
      <c r="D146" s="757">
        <v>60</v>
      </c>
      <c r="E146" s="76"/>
      <c r="F146" s="290">
        <f>E146*D146</f>
        <v>0</v>
      </c>
    </row>
    <row r="147" spans="1:6" ht="15.6">
      <c r="A147" s="936"/>
      <c r="B147" s="755" t="s">
        <v>823</v>
      </c>
      <c r="C147" s="756" t="s">
        <v>27</v>
      </c>
      <c r="D147" s="757">
        <v>245</v>
      </c>
      <c r="E147" s="76"/>
      <c r="F147" s="290">
        <f>E147*D147</f>
        <v>0</v>
      </c>
    </row>
    <row r="148" spans="1:6" ht="15.6">
      <c r="A148" s="936"/>
      <c r="B148" s="755" t="s">
        <v>824</v>
      </c>
      <c r="C148" s="764" t="s">
        <v>27</v>
      </c>
      <c r="D148" s="757">
        <v>110</v>
      </c>
      <c r="E148" s="76"/>
      <c r="F148" s="290">
        <f>E148*D148</f>
        <v>0</v>
      </c>
    </row>
    <row r="149" spans="1:6" ht="15.6">
      <c r="A149" s="936"/>
      <c r="B149" s="755" t="s">
        <v>825</v>
      </c>
      <c r="C149" s="756" t="s">
        <v>27</v>
      </c>
      <c r="D149" s="757">
        <v>20</v>
      </c>
      <c r="E149" s="76"/>
      <c r="F149" s="290">
        <f>E149*D149</f>
        <v>0</v>
      </c>
    </row>
    <row r="150" spans="1:6" ht="15.6">
      <c r="A150" s="936"/>
      <c r="B150" s="755" t="s">
        <v>835</v>
      </c>
      <c r="C150" s="756" t="s">
        <v>27</v>
      </c>
      <c r="D150" s="757">
        <v>15</v>
      </c>
      <c r="E150" s="76"/>
      <c r="F150" s="290">
        <f>E150*D150</f>
        <v>0</v>
      </c>
    </row>
    <row r="151" spans="1:6" ht="15.6">
      <c r="A151" s="936"/>
      <c r="B151" s="705" t="s">
        <v>836</v>
      </c>
      <c r="C151" s="710"/>
      <c r="D151" s="750"/>
      <c r="E151" s="751"/>
      <c r="F151" s="301"/>
    </row>
    <row r="152" spans="1:6" ht="15.6">
      <c r="A152" s="936"/>
      <c r="B152" s="731" t="s">
        <v>837</v>
      </c>
      <c r="C152" s="764" t="s">
        <v>27</v>
      </c>
      <c r="D152" s="752">
        <v>150</v>
      </c>
      <c r="E152" s="81"/>
      <c r="F152" s="375">
        <f>E152*D152</f>
        <v>0</v>
      </c>
    </row>
    <row r="153" spans="1:6" ht="15.6">
      <c r="A153" s="936"/>
      <c r="B153" s="755" t="s">
        <v>838</v>
      </c>
      <c r="C153" s="756" t="s">
        <v>27</v>
      </c>
      <c r="D153" s="757">
        <v>75</v>
      </c>
      <c r="E153" s="76"/>
      <c r="F153" s="290">
        <f>E153*D153</f>
        <v>0</v>
      </c>
    </row>
    <row r="154" spans="1:6" ht="15.6">
      <c r="A154" s="936"/>
      <c r="B154" s="755" t="s">
        <v>831</v>
      </c>
      <c r="C154" s="756" t="s">
        <v>27</v>
      </c>
      <c r="D154" s="757">
        <v>100</v>
      </c>
      <c r="E154" s="76"/>
      <c r="F154" s="290">
        <f>E154*D154</f>
        <v>0</v>
      </c>
    </row>
    <row r="155" spans="1:6" ht="15.6">
      <c r="A155" s="937"/>
      <c r="B155" s="722" t="s">
        <v>832</v>
      </c>
      <c r="C155" s="710" t="s">
        <v>27</v>
      </c>
      <c r="D155" s="750">
        <v>10</v>
      </c>
      <c r="E155" s="80"/>
      <c r="F155" s="301">
        <f>E155*D155</f>
        <v>0</v>
      </c>
    </row>
    <row r="156" spans="1:6" ht="113.45">
      <c r="A156" s="1009">
        <v>12.21</v>
      </c>
      <c r="B156" s="731" t="s">
        <v>839</v>
      </c>
      <c r="C156" s="702"/>
      <c r="D156" s="752"/>
      <c r="E156" s="374"/>
      <c r="F156" s="375"/>
    </row>
    <row r="157" spans="1:6" ht="15.6">
      <c r="A157" s="936"/>
      <c r="B157" s="755" t="s">
        <v>822</v>
      </c>
      <c r="C157" s="756" t="s">
        <v>27</v>
      </c>
      <c r="D157" s="757">
        <v>250</v>
      </c>
      <c r="E157" s="76"/>
      <c r="F157" s="765">
        <f>E157*D157</f>
        <v>0</v>
      </c>
    </row>
    <row r="158" spans="1:6" ht="15.6">
      <c r="A158" s="936"/>
      <c r="B158" s="755" t="s">
        <v>823</v>
      </c>
      <c r="C158" s="756" t="s">
        <v>27</v>
      </c>
      <c r="D158" s="757">
        <v>140</v>
      </c>
      <c r="E158" s="76"/>
      <c r="F158" s="765">
        <f>E158*D158</f>
        <v>0</v>
      </c>
    </row>
    <row r="159" spans="1:6" ht="15.6">
      <c r="A159" s="937"/>
      <c r="B159" s="722" t="s">
        <v>840</v>
      </c>
      <c r="C159" s="710" t="s">
        <v>27</v>
      </c>
      <c r="D159" s="750">
        <v>30</v>
      </c>
      <c r="E159" s="80"/>
      <c r="F159" s="751">
        <f>E159*D159</f>
        <v>0</v>
      </c>
    </row>
    <row r="160" spans="1:6" ht="167.45" customHeight="1">
      <c r="A160" s="1009">
        <v>12.22</v>
      </c>
      <c r="B160" s="731" t="s">
        <v>841</v>
      </c>
      <c r="C160" s="702"/>
      <c r="D160" s="752"/>
      <c r="E160" s="374"/>
      <c r="F160" s="375"/>
    </row>
    <row r="161" spans="1:6" ht="15.6">
      <c r="A161" s="937"/>
      <c r="B161" s="722" t="s">
        <v>842</v>
      </c>
      <c r="C161" s="710" t="s">
        <v>35</v>
      </c>
      <c r="D161" s="750">
        <v>2</v>
      </c>
      <c r="E161" s="80"/>
      <c r="F161" s="301">
        <f>E161*D161</f>
        <v>0</v>
      </c>
    </row>
    <row r="162" spans="1:6" s="1" customFormat="1" ht="20.100000000000001" customHeight="1">
      <c r="A162" s="225"/>
      <c r="B162" s="517" t="s">
        <v>197</v>
      </c>
      <c r="C162" s="8"/>
      <c r="D162" s="8"/>
      <c r="E162" s="8"/>
      <c r="F162" s="502">
        <f>SUM(F145:F161)</f>
        <v>0</v>
      </c>
    </row>
    <row r="163" spans="1:6" s="1" customFormat="1" ht="20.100000000000001" customHeight="1">
      <c r="A163" s="225"/>
      <c r="B163" s="329" t="s">
        <v>238</v>
      </c>
      <c r="C163" s="8" t="s">
        <v>192</v>
      </c>
      <c r="D163" s="8" t="s">
        <v>192</v>
      </c>
      <c r="E163" s="8"/>
      <c r="F163" s="502">
        <f>F162+F144</f>
        <v>0</v>
      </c>
    </row>
    <row r="164" spans="1:6" ht="12.95">
      <c r="A164" s="696"/>
      <c r="B164" s="697" t="s">
        <v>775</v>
      </c>
      <c r="C164" s="698"/>
      <c r="D164" s="698"/>
      <c r="E164" s="698"/>
      <c r="F164" s="698"/>
    </row>
    <row r="165" spans="1:6" ht="15.6">
      <c r="A165" s="16" t="s">
        <v>185</v>
      </c>
      <c r="B165" s="1013" t="s">
        <v>186</v>
      </c>
      <c r="C165" s="1013" t="s">
        <v>187</v>
      </c>
      <c r="D165" s="1013" t="s">
        <v>188</v>
      </c>
      <c r="E165" s="699" t="s">
        <v>189</v>
      </c>
      <c r="F165" s="27" t="s">
        <v>190</v>
      </c>
    </row>
    <row r="166" spans="1:6" ht="15.6">
      <c r="A166" s="24" t="s">
        <v>35</v>
      </c>
      <c r="B166" s="1014"/>
      <c r="C166" s="1014"/>
      <c r="D166" s="1014"/>
      <c r="E166" s="700" t="s">
        <v>191</v>
      </c>
      <c r="F166" s="700" t="s">
        <v>191</v>
      </c>
    </row>
    <row r="167" spans="1:6" ht="15.6">
      <c r="A167" s="724"/>
      <c r="B167" s="50" t="s">
        <v>240</v>
      </c>
      <c r="C167" s="741"/>
      <c r="D167" s="742"/>
      <c r="E167" s="743"/>
      <c r="F167" s="611">
        <f>F163</f>
        <v>0</v>
      </c>
    </row>
    <row r="168" spans="1:6" ht="150.6">
      <c r="A168" s="1010">
        <v>12.23</v>
      </c>
      <c r="B168" s="731" t="s">
        <v>843</v>
      </c>
      <c r="C168" s="766"/>
      <c r="D168" s="714"/>
      <c r="E168" s="767"/>
      <c r="F168" s="375"/>
    </row>
    <row r="169" spans="1:6" ht="25.5">
      <c r="A169" s="1012"/>
      <c r="B169" s="768" t="s">
        <v>844</v>
      </c>
      <c r="C169" s="756" t="s">
        <v>35</v>
      </c>
      <c r="D169" s="757">
        <v>1</v>
      </c>
      <c r="E169" s="76"/>
      <c r="F169" s="290">
        <f t="shared" ref="F169:F178" si="2">E169*D169</f>
        <v>0</v>
      </c>
    </row>
    <row r="170" spans="1:6" ht="25.5">
      <c r="A170" s="1012"/>
      <c r="B170" s="768" t="s">
        <v>845</v>
      </c>
      <c r="C170" s="756" t="s">
        <v>35</v>
      </c>
      <c r="D170" s="757">
        <v>1</v>
      </c>
      <c r="E170" s="76"/>
      <c r="F170" s="290">
        <f t="shared" si="2"/>
        <v>0</v>
      </c>
    </row>
    <row r="171" spans="1:6" ht="25.5">
      <c r="A171" s="1012"/>
      <c r="B171" s="768" t="s">
        <v>846</v>
      </c>
      <c r="C171" s="756" t="s">
        <v>35</v>
      </c>
      <c r="D171" s="757">
        <v>1</v>
      </c>
      <c r="E171" s="76"/>
      <c r="F171" s="290">
        <f t="shared" si="2"/>
        <v>0</v>
      </c>
    </row>
    <row r="172" spans="1:6" ht="25.5">
      <c r="A172" s="1012"/>
      <c r="B172" s="768" t="s">
        <v>847</v>
      </c>
      <c r="C172" s="756" t="s">
        <v>35</v>
      </c>
      <c r="D172" s="757">
        <v>3</v>
      </c>
      <c r="E172" s="76"/>
      <c r="F172" s="290">
        <f t="shared" si="2"/>
        <v>0</v>
      </c>
    </row>
    <row r="173" spans="1:6" ht="23.1" customHeight="1">
      <c r="A173" s="1012"/>
      <c r="B173" s="768" t="s">
        <v>848</v>
      </c>
      <c r="C173" s="756" t="s">
        <v>35</v>
      </c>
      <c r="D173" s="757">
        <v>1</v>
      </c>
      <c r="E173" s="76"/>
      <c r="F173" s="290">
        <f t="shared" si="2"/>
        <v>0</v>
      </c>
    </row>
    <row r="174" spans="1:6" ht="25.5">
      <c r="A174" s="1012"/>
      <c r="B174" s="768" t="s">
        <v>849</v>
      </c>
      <c r="C174" s="756" t="s">
        <v>35</v>
      </c>
      <c r="D174" s="757">
        <v>1</v>
      </c>
      <c r="E174" s="76"/>
      <c r="F174" s="290">
        <f t="shared" si="2"/>
        <v>0</v>
      </c>
    </row>
    <row r="175" spans="1:6" ht="25.5">
      <c r="A175" s="1012"/>
      <c r="B175" s="768" t="s">
        <v>850</v>
      </c>
      <c r="C175" s="756" t="s">
        <v>35</v>
      </c>
      <c r="D175" s="757">
        <v>3</v>
      </c>
      <c r="E175" s="76"/>
      <c r="F175" s="290">
        <f t="shared" si="2"/>
        <v>0</v>
      </c>
    </row>
    <row r="176" spans="1:6" ht="25.5">
      <c r="A176" s="1012"/>
      <c r="B176" s="768" t="s">
        <v>851</v>
      </c>
      <c r="C176" s="756" t="s">
        <v>35</v>
      </c>
      <c r="D176" s="757">
        <v>3</v>
      </c>
      <c r="E176" s="76"/>
      <c r="F176" s="290">
        <f t="shared" si="2"/>
        <v>0</v>
      </c>
    </row>
    <row r="177" spans="1:6" ht="25.5">
      <c r="A177" s="1011"/>
      <c r="B177" s="769" t="s">
        <v>852</v>
      </c>
      <c r="C177" s="710" t="s">
        <v>35</v>
      </c>
      <c r="D177" s="750">
        <v>1</v>
      </c>
      <c r="E177" s="80"/>
      <c r="F177" s="301">
        <f t="shared" si="2"/>
        <v>0</v>
      </c>
    </row>
    <row r="178" spans="1:6" ht="87.95">
      <c r="A178" s="724">
        <v>12.24</v>
      </c>
      <c r="B178" s="728" t="s">
        <v>853</v>
      </c>
      <c r="C178" s="729" t="s">
        <v>35</v>
      </c>
      <c r="D178" s="738">
        <v>32</v>
      </c>
      <c r="E178" s="79"/>
      <c r="F178" s="319">
        <f t="shared" si="2"/>
        <v>0</v>
      </c>
    </row>
    <row r="179" spans="1:6" s="1" customFormat="1" ht="20.100000000000001" customHeight="1">
      <c r="A179" s="225"/>
      <c r="B179" s="517" t="s">
        <v>197</v>
      </c>
      <c r="C179" s="8"/>
      <c r="D179" s="8"/>
      <c r="E179" s="8"/>
      <c r="F179" s="502">
        <f>SUM(F168:F178)</f>
        <v>0</v>
      </c>
    </row>
    <row r="180" spans="1:6" s="1" customFormat="1" ht="20.100000000000001" customHeight="1">
      <c r="A180" s="225"/>
      <c r="B180" s="329" t="s">
        <v>238</v>
      </c>
      <c r="C180" s="8" t="s">
        <v>192</v>
      </c>
      <c r="D180" s="8" t="s">
        <v>192</v>
      </c>
      <c r="E180" s="8"/>
      <c r="F180" s="502">
        <f>F179+F167</f>
        <v>0</v>
      </c>
    </row>
    <row r="181" spans="1:6" ht="12.95">
      <c r="A181" s="696"/>
      <c r="B181" s="697" t="s">
        <v>775</v>
      </c>
      <c r="C181" s="698"/>
      <c r="D181" s="698"/>
      <c r="E181" s="698"/>
      <c r="F181" s="698"/>
    </row>
    <row r="182" spans="1:6" ht="15.6">
      <c r="A182" s="16" t="s">
        <v>185</v>
      </c>
      <c r="B182" s="1013" t="s">
        <v>186</v>
      </c>
      <c r="C182" s="1013" t="s">
        <v>187</v>
      </c>
      <c r="D182" s="1013" t="s">
        <v>188</v>
      </c>
      <c r="E182" s="699" t="s">
        <v>189</v>
      </c>
      <c r="F182" s="27" t="s">
        <v>190</v>
      </c>
    </row>
    <row r="183" spans="1:6" ht="15.6">
      <c r="A183" s="24" t="s">
        <v>35</v>
      </c>
      <c r="B183" s="1014"/>
      <c r="C183" s="1014"/>
      <c r="D183" s="1014"/>
      <c r="E183" s="700" t="s">
        <v>191</v>
      </c>
      <c r="F183" s="700" t="s">
        <v>191</v>
      </c>
    </row>
    <row r="184" spans="1:6" ht="15.6">
      <c r="A184" s="724"/>
      <c r="B184" s="50" t="s">
        <v>240</v>
      </c>
      <c r="C184" s="51"/>
      <c r="D184" s="726"/>
      <c r="E184" s="1103"/>
      <c r="F184" s="611">
        <f>F180</f>
        <v>0</v>
      </c>
    </row>
    <row r="185" spans="1:6" ht="100.5">
      <c r="A185" s="1009">
        <v>12.25</v>
      </c>
      <c r="B185" s="701" t="s">
        <v>854</v>
      </c>
      <c r="C185" s="770"/>
      <c r="D185" s="771"/>
      <c r="E185" s="1104"/>
      <c r="F185" s="1105"/>
    </row>
    <row r="186" spans="1:6" ht="25.5">
      <c r="A186" s="937"/>
      <c r="B186" s="722" t="s">
        <v>855</v>
      </c>
      <c r="C186" s="710" t="s">
        <v>811</v>
      </c>
      <c r="D186" s="772">
        <v>1</v>
      </c>
      <c r="E186" s="78"/>
      <c r="F186" s="301">
        <f>E186*D186</f>
        <v>0</v>
      </c>
    </row>
    <row r="187" spans="1:6" ht="87.95">
      <c r="A187" s="1009">
        <v>12.26</v>
      </c>
      <c r="B187" s="731" t="s">
        <v>856</v>
      </c>
      <c r="C187" s="702"/>
      <c r="D187" s="752"/>
      <c r="E187" s="374"/>
      <c r="F187" s="375"/>
    </row>
    <row r="188" spans="1:6" ht="25.5">
      <c r="A188" s="936"/>
      <c r="B188" s="746" t="s">
        <v>857</v>
      </c>
      <c r="C188" s="773" t="s">
        <v>811</v>
      </c>
      <c r="D188" s="748">
        <v>1</v>
      </c>
      <c r="E188" s="75"/>
      <c r="F188" s="296">
        <f>E188*D188</f>
        <v>0</v>
      </c>
    </row>
    <row r="189" spans="1:6" ht="25.5">
      <c r="A189" s="937"/>
      <c r="B189" s="722" t="s">
        <v>858</v>
      </c>
      <c r="C189" s="710" t="s">
        <v>811</v>
      </c>
      <c r="D189" s="750">
        <v>1</v>
      </c>
      <c r="E189" s="80"/>
      <c r="F189" s="301">
        <f>E189*D189</f>
        <v>0</v>
      </c>
    </row>
    <row r="190" spans="1:6" ht="75.599999999999994">
      <c r="A190" s="724">
        <v>12.27</v>
      </c>
      <c r="B190" s="728" t="s">
        <v>859</v>
      </c>
      <c r="C190" s="729" t="s">
        <v>35</v>
      </c>
      <c r="D190" s="738">
        <v>1</v>
      </c>
      <c r="E190" s="79"/>
      <c r="F190" s="319">
        <f>E190*D190</f>
        <v>0</v>
      </c>
    </row>
    <row r="191" spans="1:6" ht="225">
      <c r="A191" s="724">
        <v>12.28</v>
      </c>
      <c r="B191" s="774" t="s">
        <v>860</v>
      </c>
      <c r="C191" s="729" t="s">
        <v>35</v>
      </c>
      <c r="D191" s="738">
        <v>2</v>
      </c>
      <c r="E191" s="79"/>
      <c r="F191" s="319">
        <f>E191*D191</f>
        <v>0</v>
      </c>
    </row>
    <row r="192" spans="1:6" ht="100.5">
      <c r="A192" s="724">
        <v>12.29</v>
      </c>
      <c r="B192" s="774" t="s">
        <v>861</v>
      </c>
      <c r="C192" s="729" t="s">
        <v>35</v>
      </c>
      <c r="D192" s="738">
        <v>7</v>
      </c>
      <c r="E192" s="79"/>
      <c r="F192" s="319">
        <f>E192*D192</f>
        <v>0</v>
      </c>
    </row>
    <row r="193" spans="1:16" s="1" customFormat="1" ht="20.100000000000001" customHeight="1">
      <c r="A193" s="225"/>
      <c r="B193" s="517" t="s">
        <v>197</v>
      </c>
      <c r="C193" s="8"/>
      <c r="D193" s="8"/>
      <c r="E193" s="8"/>
      <c r="F193" s="502">
        <f>SUM(F185:F192)</f>
        <v>0</v>
      </c>
      <c r="G193" s="1064"/>
      <c r="H193" s="1064"/>
      <c r="I193" s="1064"/>
      <c r="J193" s="1064"/>
      <c r="K193" s="1064"/>
      <c r="L193" s="1064"/>
      <c r="M193" s="1064"/>
      <c r="N193" s="1064"/>
      <c r="O193" s="1064"/>
      <c r="P193" s="1064"/>
    </row>
    <row r="194" spans="1:16" s="1" customFormat="1" ht="20.100000000000001" customHeight="1">
      <c r="A194" s="225"/>
      <c r="B194" s="329" t="s">
        <v>238</v>
      </c>
      <c r="C194" s="8" t="s">
        <v>192</v>
      </c>
      <c r="D194" s="8" t="s">
        <v>192</v>
      </c>
      <c r="E194" s="8"/>
      <c r="F194" s="502">
        <f>F193+F184</f>
        <v>0</v>
      </c>
      <c r="G194" s="1064"/>
      <c r="H194" s="1064"/>
      <c r="I194" s="1064"/>
      <c r="J194" s="1064"/>
      <c r="K194" s="1064"/>
      <c r="L194" s="1064"/>
      <c r="M194" s="1064"/>
      <c r="N194" s="1064"/>
      <c r="O194" s="1064"/>
      <c r="P194" s="1064"/>
    </row>
    <row r="195" spans="1:16" ht="12.95">
      <c r="A195" s="696"/>
      <c r="B195" s="697" t="s">
        <v>775</v>
      </c>
      <c r="C195" s="698"/>
      <c r="D195" s="698"/>
      <c r="E195" s="698"/>
      <c r="F195" s="698"/>
    </row>
    <row r="196" spans="1:16" ht="15.6">
      <c r="A196" s="16" t="s">
        <v>185</v>
      </c>
      <c r="B196" s="1013" t="s">
        <v>186</v>
      </c>
      <c r="C196" s="1013" t="s">
        <v>187</v>
      </c>
      <c r="D196" s="1013" t="s">
        <v>188</v>
      </c>
      <c r="E196" s="699" t="s">
        <v>189</v>
      </c>
      <c r="F196" s="27" t="s">
        <v>190</v>
      </c>
    </row>
    <row r="197" spans="1:16" ht="23.25" customHeight="1">
      <c r="A197" s="24" t="s">
        <v>35</v>
      </c>
      <c r="B197" s="1014"/>
      <c r="C197" s="1014"/>
      <c r="D197" s="1014"/>
      <c r="E197" s="700" t="s">
        <v>191</v>
      </c>
      <c r="F197" s="700" t="s">
        <v>191</v>
      </c>
    </row>
    <row r="198" spans="1:16" ht="15.6">
      <c r="A198" s="724"/>
      <c r="B198" s="50" t="s">
        <v>240</v>
      </c>
      <c r="C198" s="729"/>
      <c r="D198" s="730"/>
      <c r="E198" s="730"/>
      <c r="F198" s="611">
        <f>F194</f>
        <v>0</v>
      </c>
    </row>
    <row r="199" spans="1:16" ht="137.44999999999999" customHeight="1">
      <c r="A199" s="737">
        <v>12.3</v>
      </c>
      <c r="B199" s="775" t="s">
        <v>862</v>
      </c>
      <c r="C199" s="729" t="s">
        <v>811</v>
      </c>
      <c r="D199" s="738">
        <v>1</v>
      </c>
      <c r="E199" s="79"/>
      <c r="F199" s="319">
        <f>E199*D199</f>
        <v>0</v>
      </c>
    </row>
    <row r="200" spans="1:16" ht="402.95" customHeight="1">
      <c r="A200" s="776">
        <v>12.31</v>
      </c>
      <c r="B200" s="774" t="s">
        <v>863</v>
      </c>
      <c r="C200" s="777" t="s">
        <v>811</v>
      </c>
      <c r="D200" s="778">
        <v>1</v>
      </c>
      <c r="E200" s="109"/>
      <c r="F200" s="397">
        <f>E200*D200</f>
        <v>0</v>
      </c>
    </row>
    <row r="201" spans="1:16" s="1" customFormat="1" ht="20.100000000000001" customHeight="1">
      <c r="A201" s="225"/>
      <c r="B201" s="517" t="s">
        <v>197</v>
      </c>
      <c r="C201" s="8"/>
      <c r="D201" s="8"/>
      <c r="E201" s="8"/>
      <c r="F201" s="502">
        <f>SUM(F199:F200)</f>
        <v>0</v>
      </c>
      <c r="G201" s="1064"/>
      <c r="H201" s="1064"/>
      <c r="I201" s="1064"/>
      <c r="J201" s="1064"/>
      <c r="K201" s="1064"/>
      <c r="L201" s="1064"/>
      <c r="M201" s="1064"/>
      <c r="N201" s="1064"/>
      <c r="O201" s="1064"/>
      <c r="P201" s="1064"/>
    </row>
    <row r="202" spans="1:16" s="1" customFormat="1" ht="20.100000000000001" customHeight="1">
      <c r="A202" s="225"/>
      <c r="B202" s="329" t="s">
        <v>238</v>
      </c>
      <c r="C202" s="8" t="s">
        <v>192</v>
      </c>
      <c r="D202" s="8" t="s">
        <v>192</v>
      </c>
      <c r="E202" s="8"/>
      <c r="F202" s="502">
        <f>F201+F198</f>
        <v>0</v>
      </c>
      <c r="G202" s="1064"/>
      <c r="H202" s="1064"/>
      <c r="I202" s="1064"/>
      <c r="J202" s="1064"/>
      <c r="K202" s="1064"/>
      <c r="L202" s="1064"/>
      <c r="M202" s="1064"/>
      <c r="N202" s="1064"/>
      <c r="O202" s="1064"/>
      <c r="P202" s="1064"/>
    </row>
    <row r="203" spans="1:16" ht="12.95">
      <c r="A203" s="696"/>
      <c r="B203" s="697" t="s">
        <v>775</v>
      </c>
      <c r="C203" s="698"/>
      <c r="D203" s="698"/>
      <c r="E203" s="698"/>
      <c r="F203" s="698"/>
    </row>
    <row r="204" spans="1:16" ht="15.6">
      <c r="A204" s="16" t="s">
        <v>185</v>
      </c>
      <c r="B204" s="1013" t="s">
        <v>186</v>
      </c>
      <c r="C204" s="1013" t="s">
        <v>187</v>
      </c>
      <c r="D204" s="1013" t="s">
        <v>188</v>
      </c>
      <c r="E204" s="699" t="s">
        <v>189</v>
      </c>
      <c r="F204" s="27" t="s">
        <v>190</v>
      </c>
    </row>
    <row r="205" spans="1:16" ht="23.25" customHeight="1">
      <c r="A205" s="24" t="s">
        <v>35</v>
      </c>
      <c r="B205" s="1014"/>
      <c r="C205" s="1014"/>
      <c r="D205" s="1014"/>
      <c r="E205" s="700" t="s">
        <v>191</v>
      </c>
      <c r="F205" s="700" t="s">
        <v>191</v>
      </c>
    </row>
    <row r="206" spans="1:16" ht="15.6">
      <c r="A206" s="17"/>
      <c r="B206" s="50" t="s">
        <v>240</v>
      </c>
      <c r="C206" s="729"/>
      <c r="D206" s="730"/>
      <c r="E206" s="730"/>
      <c r="F206" s="611">
        <f>F202</f>
        <v>0</v>
      </c>
    </row>
    <row r="207" spans="1:16" ht="62.45">
      <c r="A207" s="1018">
        <v>12.32</v>
      </c>
      <c r="B207" s="779" t="s">
        <v>864</v>
      </c>
      <c r="C207" s="780"/>
      <c r="D207" s="708"/>
      <c r="E207" s="507"/>
      <c r="F207" s="397"/>
    </row>
    <row r="208" spans="1:16" ht="138">
      <c r="A208" s="1019"/>
      <c r="B208" s="781" t="s">
        <v>865</v>
      </c>
      <c r="C208" s="782"/>
      <c r="D208" s="783"/>
      <c r="E208" s="784"/>
      <c r="F208" s="363"/>
      <c r="P208" s="785"/>
    </row>
    <row r="209" spans="1:16" s="790" customFormat="1" ht="15.6">
      <c r="A209" s="1019"/>
      <c r="B209" s="786" t="s">
        <v>866</v>
      </c>
      <c r="C209" s="787" t="s">
        <v>27</v>
      </c>
      <c r="D209" s="788">
        <v>28</v>
      </c>
      <c r="E209" s="76"/>
      <c r="F209" s="789">
        <f>E209*D209</f>
        <v>0</v>
      </c>
      <c r="P209" s="791"/>
    </row>
    <row r="210" spans="1:16" s="790" customFormat="1" ht="15.6">
      <c r="A210" s="1019"/>
      <c r="B210" s="786" t="s">
        <v>867</v>
      </c>
      <c r="C210" s="787" t="s">
        <v>27</v>
      </c>
      <c r="D210" s="792">
        <v>15</v>
      </c>
      <c r="E210" s="118"/>
      <c r="F210" s="290">
        <f t="shared" ref="F210:F215" si="3">E210*D210</f>
        <v>0</v>
      </c>
    </row>
    <row r="211" spans="1:16" s="790" customFormat="1" ht="15.6">
      <c r="A211" s="1019"/>
      <c r="B211" s="793" t="s">
        <v>868</v>
      </c>
      <c r="C211" s="794" t="s">
        <v>27</v>
      </c>
      <c r="D211" s="720">
        <v>47</v>
      </c>
      <c r="E211" s="82"/>
      <c r="F211" s="301">
        <f t="shared" si="3"/>
        <v>0</v>
      </c>
    </row>
    <row r="212" spans="1:16" ht="225.6">
      <c r="A212" s="1018">
        <v>12.33</v>
      </c>
      <c r="B212" s="779" t="s">
        <v>869</v>
      </c>
      <c r="C212" s="780"/>
      <c r="D212" s="752"/>
      <c r="E212" s="507"/>
      <c r="F212" s="397"/>
      <c r="P212" s="785"/>
    </row>
    <row r="213" spans="1:16" ht="15.6">
      <c r="A213" s="1020"/>
      <c r="B213" s="795" t="s">
        <v>866</v>
      </c>
      <c r="C213" s="782" t="s">
        <v>27</v>
      </c>
      <c r="D213" s="783">
        <v>145</v>
      </c>
      <c r="E213" s="123"/>
      <c r="F213" s="363">
        <f t="shared" si="3"/>
        <v>0</v>
      </c>
    </row>
    <row r="214" spans="1:16" ht="15.6">
      <c r="A214" s="1019"/>
      <c r="B214" s="796" t="s">
        <v>867</v>
      </c>
      <c r="C214" s="787" t="s">
        <v>27</v>
      </c>
      <c r="D214" s="797">
        <v>71</v>
      </c>
      <c r="E214" s="124"/>
      <c r="F214" s="290">
        <f t="shared" si="3"/>
        <v>0</v>
      </c>
    </row>
    <row r="215" spans="1:16" ht="15.6">
      <c r="A215" s="1021"/>
      <c r="B215" s="799" t="s">
        <v>868</v>
      </c>
      <c r="C215" s="800" t="s">
        <v>27</v>
      </c>
      <c r="D215" s="720">
        <v>154</v>
      </c>
      <c r="E215" s="80"/>
      <c r="F215" s="301">
        <f t="shared" si="3"/>
        <v>0</v>
      </c>
    </row>
    <row r="216" spans="1:16" s="1" customFormat="1" ht="20.100000000000001" customHeight="1">
      <c r="A216" s="801"/>
      <c r="B216" s="802" t="s">
        <v>197</v>
      </c>
      <c r="C216" s="8"/>
      <c r="D216" s="8"/>
      <c r="E216" s="8"/>
      <c r="F216" s="502">
        <f>SUM(F208:F215)</f>
        <v>0</v>
      </c>
      <c r="G216" s="1064"/>
      <c r="H216" s="1064"/>
      <c r="I216" s="1064"/>
      <c r="J216" s="1064"/>
      <c r="K216" s="1064"/>
      <c r="L216" s="1064"/>
      <c r="M216" s="1064"/>
      <c r="N216" s="1064"/>
      <c r="O216" s="1064"/>
      <c r="P216" s="1064"/>
    </row>
    <row r="217" spans="1:16" s="1" customFormat="1" ht="20.100000000000001" customHeight="1">
      <c r="A217" s="803"/>
      <c r="B217" s="804" t="s">
        <v>238</v>
      </c>
      <c r="C217" s="8" t="s">
        <v>192</v>
      </c>
      <c r="D217" s="8" t="s">
        <v>192</v>
      </c>
      <c r="E217" s="8"/>
      <c r="F217" s="502">
        <f>F216+F206</f>
        <v>0</v>
      </c>
      <c r="G217" s="1064"/>
      <c r="H217" s="1064"/>
      <c r="I217" s="1064"/>
      <c r="J217" s="1064"/>
      <c r="K217" s="1064"/>
      <c r="L217" s="1064"/>
      <c r="M217" s="1064"/>
      <c r="N217" s="1064"/>
      <c r="O217" s="1064"/>
      <c r="P217" s="1064"/>
    </row>
    <row r="218" spans="1:16" ht="12.95">
      <c r="A218" s="805"/>
      <c r="B218" s="697" t="s">
        <v>775</v>
      </c>
      <c r="C218" s="698"/>
      <c r="D218" s="698"/>
      <c r="E218" s="698"/>
      <c r="F218" s="698"/>
    </row>
    <row r="219" spans="1:16" ht="31.5" customHeight="1">
      <c r="A219" s="806" t="s">
        <v>185</v>
      </c>
      <c r="B219" s="1015" t="s">
        <v>186</v>
      </c>
      <c r="C219" s="1013" t="s">
        <v>187</v>
      </c>
      <c r="D219" s="1013" t="s">
        <v>188</v>
      </c>
      <c r="E219" s="699" t="s">
        <v>189</v>
      </c>
      <c r="F219" s="27" t="s">
        <v>190</v>
      </c>
    </row>
    <row r="220" spans="1:16" ht="23.25" customHeight="1">
      <c r="A220" s="807" t="s">
        <v>35</v>
      </c>
      <c r="B220" s="1016"/>
      <c r="C220" s="1014"/>
      <c r="D220" s="1014"/>
      <c r="E220" s="700" t="s">
        <v>191</v>
      </c>
      <c r="F220" s="700" t="s">
        <v>191</v>
      </c>
    </row>
    <row r="221" spans="1:16" ht="15.6">
      <c r="A221" s="798"/>
      <c r="B221" s="50" t="s">
        <v>240</v>
      </c>
      <c r="C221" s="729"/>
      <c r="D221" s="730"/>
      <c r="E221" s="730"/>
      <c r="F221" s="611">
        <f>F217</f>
        <v>0</v>
      </c>
    </row>
    <row r="222" spans="1:16" ht="188.1">
      <c r="A222" s="808">
        <v>12.34</v>
      </c>
      <c r="B222" s="809" t="s">
        <v>870</v>
      </c>
      <c r="C222" s="729" t="s">
        <v>35</v>
      </c>
      <c r="D222" s="738">
        <v>18</v>
      </c>
      <c r="E222" s="79"/>
      <c r="F222" s="739">
        <f>E222*D222</f>
        <v>0</v>
      </c>
    </row>
    <row r="223" spans="1:16" ht="246" customHeight="1">
      <c r="A223" s="810">
        <v>12.35</v>
      </c>
      <c r="B223" s="811" t="s">
        <v>871</v>
      </c>
      <c r="C223" s="729" t="s">
        <v>35</v>
      </c>
      <c r="D223" s="738">
        <v>21</v>
      </c>
      <c r="E223" s="79"/>
      <c r="F223" s="319">
        <f>E223*D223</f>
        <v>0</v>
      </c>
    </row>
    <row r="224" spans="1:16" ht="99" customHeight="1">
      <c r="A224" s="812">
        <v>12.36</v>
      </c>
      <c r="B224" s="728" t="s">
        <v>872</v>
      </c>
      <c r="C224" s="729" t="s">
        <v>35</v>
      </c>
      <c r="D224" s="738">
        <v>9</v>
      </c>
      <c r="E224" s="79"/>
      <c r="F224" s="319">
        <f>E224*D224</f>
        <v>0</v>
      </c>
    </row>
    <row r="225" spans="1:6" s="1" customFormat="1" ht="20.100000000000001" customHeight="1">
      <c r="A225" s="225"/>
      <c r="B225" s="517" t="s">
        <v>197</v>
      </c>
      <c r="C225" s="8"/>
      <c r="D225" s="8"/>
      <c r="E225" s="8"/>
      <c r="F225" s="502">
        <f>SUM(F222:F224)</f>
        <v>0</v>
      </c>
    </row>
    <row r="226" spans="1:6" s="1" customFormat="1" ht="20.100000000000001" customHeight="1">
      <c r="A226" s="225"/>
      <c r="B226" s="329" t="s">
        <v>238</v>
      </c>
      <c r="C226" s="8" t="s">
        <v>192</v>
      </c>
      <c r="D226" s="8" t="s">
        <v>192</v>
      </c>
      <c r="E226" s="8"/>
      <c r="F226" s="502">
        <f>F225+F221</f>
        <v>0</v>
      </c>
    </row>
    <row r="227" spans="1:6" ht="12.95">
      <c r="A227" s="696"/>
      <c r="B227" s="697" t="s">
        <v>775</v>
      </c>
      <c r="C227" s="698"/>
      <c r="D227" s="698"/>
      <c r="E227" s="698"/>
      <c r="F227" s="698"/>
    </row>
    <row r="228" spans="1:6" ht="15.6">
      <c r="A228" s="16" t="s">
        <v>185</v>
      </c>
      <c r="B228" s="1013" t="s">
        <v>186</v>
      </c>
      <c r="C228" s="1013" t="s">
        <v>187</v>
      </c>
      <c r="D228" s="1013" t="s">
        <v>188</v>
      </c>
      <c r="E228" s="699" t="s">
        <v>189</v>
      </c>
      <c r="F228" s="27" t="s">
        <v>190</v>
      </c>
    </row>
    <row r="229" spans="1:6" ht="14.25" customHeight="1">
      <c r="A229" s="24" t="s">
        <v>35</v>
      </c>
      <c r="B229" s="1014"/>
      <c r="C229" s="1014"/>
      <c r="D229" s="1014"/>
      <c r="E229" s="700" t="s">
        <v>191</v>
      </c>
      <c r="F229" s="700" t="s">
        <v>191</v>
      </c>
    </row>
    <row r="230" spans="1:6" ht="15.6">
      <c r="A230" s="724"/>
      <c r="B230" s="50" t="s">
        <v>240</v>
      </c>
      <c r="C230" s="813"/>
      <c r="D230" s="814"/>
      <c r="E230" s="319"/>
      <c r="F230" s="611">
        <f>F226</f>
        <v>0</v>
      </c>
    </row>
    <row r="231" spans="1:6" ht="42.75" customHeight="1">
      <c r="A231" s="724" t="s">
        <v>873</v>
      </c>
      <c r="B231" s="728" t="s">
        <v>874</v>
      </c>
      <c r="C231" s="729" t="s">
        <v>35</v>
      </c>
      <c r="D231" s="738">
        <v>5</v>
      </c>
      <c r="E231" s="79"/>
      <c r="F231" s="319">
        <f>E231*D231</f>
        <v>0</v>
      </c>
    </row>
    <row r="232" spans="1:6" ht="138">
      <c r="A232" s="737">
        <v>12.37</v>
      </c>
      <c r="B232" s="809" t="s">
        <v>875</v>
      </c>
      <c r="C232" s="729" t="s">
        <v>35</v>
      </c>
      <c r="D232" s="738">
        <v>1</v>
      </c>
      <c r="E232" s="79"/>
      <c r="F232" s="739">
        <f>E232*D232</f>
        <v>0</v>
      </c>
    </row>
    <row r="233" spans="1:6" ht="246.6" customHeight="1">
      <c r="A233" s="1010">
        <v>12.38</v>
      </c>
      <c r="B233" s="815" t="s">
        <v>876</v>
      </c>
      <c r="C233" s="702"/>
      <c r="D233" s="752"/>
      <c r="E233" s="374"/>
      <c r="F233" s="375"/>
    </row>
    <row r="234" spans="1:6" ht="15.6">
      <c r="A234" s="1011"/>
      <c r="B234" s="901" t="s">
        <v>877</v>
      </c>
      <c r="C234" s="710" t="s">
        <v>811</v>
      </c>
      <c r="D234" s="750">
        <v>1</v>
      </c>
      <c r="E234" s="80"/>
      <c r="F234" s="301">
        <f>E234*D234</f>
        <v>0</v>
      </c>
    </row>
    <row r="235" spans="1:6" ht="101.1">
      <c r="A235" s="1009">
        <v>12.39</v>
      </c>
      <c r="B235" s="701" t="s">
        <v>878</v>
      </c>
      <c r="C235" s="702"/>
      <c r="D235" s="752"/>
      <c r="E235" s="374"/>
      <c r="F235" s="375"/>
    </row>
    <row r="236" spans="1:6" ht="15.6">
      <c r="A236" s="937"/>
      <c r="B236" s="902" t="s">
        <v>879</v>
      </c>
      <c r="C236" s="710" t="s">
        <v>27</v>
      </c>
      <c r="D236" s="750">
        <v>32</v>
      </c>
      <c r="E236" s="80"/>
      <c r="F236" s="301">
        <f>E236*D236</f>
        <v>0</v>
      </c>
    </row>
    <row r="237" spans="1:6" s="1" customFormat="1" ht="20.100000000000001" customHeight="1">
      <c r="A237" s="225"/>
      <c r="B237" s="517" t="s">
        <v>197</v>
      </c>
      <c r="C237" s="8"/>
      <c r="D237" s="8"/>
      <c r="E237" s="8"/>
      <c r="F237" s="502">
        <f>SUM(F231:F236)</f>
        <v>0</v>
      </c>
    </row>
    <row r="238" spans="1:6" s="1" customFormat="1" ht="20.100000000000001" customHeight="1">
      <c r="A238" s="225"/>
      <c r="B238" s="329" t="s">
        <v>238</v>
      </c>
      <c r="C238" s="8" t="s">
        <v>192</v>
      </c>
      <c r="D238" s="8" t="s">
        <v>192</v>
      </c>
      <c r="E238" s="8"/>
      <c r="F238" s="502">
        <f>F237+F230</f>
        <v>0</v>
      </c>
    </row>
    <row r="239" spans="1:6" ht="12.95">
      <c r="A239" s="696"/>
      <c r="B239" s="697" t="s">
        <v>775</v>
      </c>
      <c r="C239" s="698"/>
      <c r="D239" s="698"/>
      <c r="E239" s="698"/>
      <c r="F239" s="698"/>
    </row>
    <row r="240" spans="1:6" ht="15.6">
      <c r="A240" s="16" t="s">
        <v>185</v>
      </c>
      <c r="B240" s="1013" t="s">
        <v>186</v>
      </c>
      <c r="C240" s="1013" t="s">
        <v>187</v>
      </c>
      <c r="D240" s="1013" t="s">
        <v>188</v>
      </c>
      <c r="E240" s="699" t="s">
        <v>189</v>
      </c>
      <c r="F240" s="27" t="s">
        <v>190</v>
      </c>
    </row>
    <row r="241" spans="1:6" ht="14.25" customHeight="1">
      <c r="A241" s="24" t="s">
        <v>35</v>
      </c>
      <c r="B241" s="1014"/>
      <c r="C241" s="1014"/>
      <c r="D241" s="1014"/>
      <c r="E241" s="700" t="s">
        <v>191</v>
      </c>
      <c r="F241" s="700" t="s">
        <v>191</v>
      </c>
    </row>
    <row r="242" spans="1:6" ht="15.6">
      <c r="A242" s="724"/>
      <c r="B242" s="50" t="s">
        <v>240</v>
      </c>
      <c r="C242" s="813"/>
      <c r="D242" s="814"/>
      <c r="E242" s="319"/>
      <c r="F242" s="611">
        <f>F238</f>
        <v>0</v>
      </c>
    </row>
    <row r="243" spans="1:6" ht="176.1">
      <c r="A243" s="737">
        <v>12.4</v>
      </c>
      <c r="B243" s="809" t="s">
        <v>880</v>
      </c>
      <c r="C243" s="729" t="s">
        <v>35</v>
      </c>
      <c r="D243" s="738">
        <v>8</v>
      </c>
      <c r="E243" s="79"/>
      <c r="F243" s="319">
        <f>E243*D243</f>
        <v>0</v>
      </c>
    </row>
    <row r="244" spans="1:6" ht="138.6">
      <c r="A244" s="724">
        <v>12.41</v>
      </c>
      <c r="B244" s="728" t="s">
        <v>881</v>
      </c>
      <c r="C244" s="729" t="s">
        <v>811</v>
      </c>
      <c r="D244" s="738">
        <v>1</v>
      </c>
      <c r="E244" s="79"/>
      <c r="F244" s="319">
        <f>E244*D244</f>
        <v>0</v>
      </c>
    </row>
    <row r="245" spans="1:6" ht="191.45" customHeight="1">
      <c r="A245" s="1009">
        <v>12.42</v>
      </c>
      <c r="B245" s="731" t="s">
        <v>882</v>
      </c>
      <c r="C245" s="702"/>
      <c r="D245" s="752"/>
      <c r="E245" s="374"/>
      <c r="F245" s="375"/>
    </row>
    <row r="246" spans="1:6" ht="87.95">
      <c r="A246" s="936"/>
      <c r="B246" s="755" t="s">
        <v>883</v>
      </c>
      <c r="C246" s="756" t="s">
        <v>811</v>
      </c>
      <c r="D246" s="757">
        <v>1</v>
      </c>
      <c r="E246" s="76"/>
      <c r="F246" s="290">
        <f>E246*D246</f>
        <v>0</v>
      </c>
    </row>
    <row r="247" spans="1:6" ht="15.6">
      <c r="A247" s="936"/>
      <c r="B247" s="755" t="s">
        <v>884</v>
      </c>
      <c r="C247" s="756" t="s">
        <v>35</v>
      </c>
      <c r="D247" s="757">
        <v>1</v>
      </c>
      <c r="E247" s="76"/>
      <c r="F247" s="290">
        <f>E247*D247</f>
        <v>0</v>
      </c>
    </row>
    <row r="248" spans="1:6" ht="15.6">
      <c r="A248" s="936"/>
      <c r="B248" s="755" t="s">
        <v>885</v>
      </c>
      <c r="C248" s="756" t="s">
        <v>35</v>
      </c>
      <c r="D248" s="757">
        <v>2</v>
      </c>
      <c r="E248" s="76"/>
      <c r="F248" s="290">
        <f>E248*D248</f>
        <v>0</v>
      </c>
    </row>
    <row r="249" spans="1:6" ht="15.6">
      <c r="A249" s="937"/>
      <c r="B249" s="722" t="s">
        <v>886</v>
      </c>
      <c r="C249" s="710" t="s">
        <v>35</v>
      </c>
      <c r="D249" s="750">
        <v>3</v>
      </c>
      <c r="E249" s="80"/>
      <c r="F249" s="301">
        <f>E249*D249</f>
        <v>0</v>
      </c>
    </row>
    <row r="250" spans="1:6" s="1" customFormat="1" ht="20.100000000000001" customHeight="1">
      <c r="A250" s="225"/>
      <c r="B250" s="517" t="s">
        <v>197</v>
      </c>
      <c r="C250" s="8"/>
      <c r="D250" s="8"/>
      <c r="E250" s="8"/>
      <c r="F250" s="502">
        <f>SUM(F243:F249)</f>
        <v>0</v>
      </c>
    </row>
    <row r="251" spans="1:6" s="1" customFormat="1" ht="20.100000000000001" customHeight="1">
      <c r="A251" s="225"/>
      <c r="B251" s="329" t="s">
        <v>238</v>
      </c>
      <c r="C251" s="8" t="s">
        <v>192</v>
      </c>
      <c r="D251" s="8" t="s">
        <v>192</v>
      </c>
      <c r="E251" s="8"/>
      <c r="F251" s="502">
        <f>F250+F242</f>
        <v>0</v>
      </c>
    </row>
    <row r="252" spans="1:6" ht="21" customHeight="1">
      <c r="A252" s="696"/>
      <c r="B252" s="697" t="s">
        <v>775</v>
      </c>
      <c r="C252" s="698"/>
      <c r="D252" s="698"/>
      <c r="E252" s="698"/>
      <c r="F252" s="698"/>
    </row>
    <row r="253" spans="1:6" ht="15.6">
      <c r="A253" s="16" t="s">
        <v>185</v>
      </c>
      <c r="B253" s="1013" t="s">
        <v>186</v>
      </c>
      <c r="C253" s="1013" t="s">
        <v>187</v>
      </c>
      <c r="D253" s="1013" t="s">
        <v>188</v>
      </c>
      <c r="E253" s="699" t="s">
        <v>189</v>
      </c>
      <c r="F253" s="27" t="s">
        <v>190</v>
      </c>
    </row>
    <row r="254" spans="1:6" ht="15.6">
      <c r="A254" s="24" t="s">
        <v>35</v>
      </c>
      <c r="B254" s="1014"/>
      <c r="C254" s="1014"/>
      <c r="D254" s="1014"/>
      <c r="E254" s="700" t="s">
        <v>191</v>
      </c>
      <c r="F254" s="700" t="s">
        <v>191</v>
      </c>
    </row>
    <row r="255" spans="1:6" ht="15.6">
      <c r="A255" s="724"/>
      <c r="B255" s="50" t="s">
        <v>240</v>
      </c>
      <c r="C255" s="52"/>
      <c r="D255" s="816"/>
      <c r="E255" s="817"/>
      <c r="F255" s="611">
        <f>F251</f>
        <v>0</v>
      </c>
    </row>
    <row r="256" spans="1:6" ht="85.5" customHeight="1">
      <c r="A256" s="1009">
        <v>12.43</v>
      </c>
      <c r="B256" s="731" t="s">
        <v>887</v>
      </c>
      <c r="C256" s="770"/>
      <c r="D256" s="771"/>
      <c r="E256" s="818"/>
      <c r="F256" s="819"/>
    </row>
    <row r="257" spans="1:6" ht="15.6">
      <c r="A257" s="936"/>
      <c r="B257" s="755" t="s">
        <v>888</v>
      </c>
      <c r="C257" s="756" t="s">
        <v>35</v>
      </c>
      <c r="D257" s="757">
        <v>5</v>
      </c>
      <c r="E257" s="76"/>
      <c r="F257" s="290">
        <f>E257*D257</f>
        <v>0</v>
      </c>
    </row>
    <row r="258" spans="1:6" ht="15.6">
      <c r="A258" s="936"/>
      <c r="B258" s="755" t="s">
        <v>889</v>
      </c>
      <c r="C258" s="756" t="s">
        <v>35</v>
      </c>
      <c r="D258" s="757">
        <v>2</v>
      </c>
      <c r="E258" s="76"/>
      <c r="F258" s="290">
        <f>E258*D258</f>
        <v>0</v>
      </c>
    </row>
    <row r="259" spans="1:6" ht="15.6">
      <c r="A259" s="937"/>
      <c r="B259" s="722" t="s">
        <v>890</v>
      </c>
      <c r="C259" s="710" t="s">
        <v>35</v>
      </c>
      <c r="D259" s="750">
        <v>2</v>
      </c>
      <c r="E259" s="80"/>
      <c r="F259" s="301">
        <f>E259*D259</f>
        <v>0</v>
      </c>
    </row>
    <row r="260" spans="1:6" ht="120.95" customHeight="1">
      <c r="A260" s="1010">
        <v>12.44</v>
      </c>
      <c r="B260" s="731" t="s">
        <v>891</v>
      </c>
      <c r="C260" s="702"/>
      <c r="D260" s="752"/>
      <c r="E260" s="374"/>
      <c r="F260" s="375"/>
    </row>
    <row r="261" spans="1:6" ht="15.6">
      <c r="A261" s="1012"/>
      <c r="B261" s="755" t="s">
        <v>892</v>
      </c>
      <c r="C261" s="756" t="s">
        <v>35</v>
      </c>
      <c r="D261" s="757">
        <v>1</v>
      </c>
      <c r="E261" s="76"/>
      <c r="F261" s="290">
        <f>E261*D261</f>
        <v>0</v>
      </c>
    </row>
    <row r="262" spans="1:6" ht="15.6">
      <c r="A262" s="1011"/>
      <c r="B262" s="722" t="s">
        <v>893</v>
      </c>
      <c r="C262" s="710" t="s">
        <v>35</v>
      </c>
      <c r="D262" s="750">
        <v>1</v>
      </c>
      <c r="E262" s="80"/>
      <c r="F262" s="301">
        <f>E262*D262</f>
        <v>0</v>
      </c>
    </row>
    <row r="263" spans="1:6" ht="101.1">
      <c r="A263" s="1010">
        <v>12.45</v>
      </c>
      <c r="B263" s="731" t="s">
        <v>894</v>
      </c>
      <c r="C263" s="702"/>
      <c r="D263" s="752"/>
      <c r="E263" s="374"/>
      <c r="F263" s="375"/>
    </row>
    <row r="264" spans="1:6" ht="15.6">
      <c r="A264" s="1012"/>
      <c r="B264" s="755" t="s">
        <v>895</v>
      </c>
      <c r="C264" s="756" t="s">
        <v>35</v>
      </c>
      <c r="D264" s="757">
        <v>1</v>
      </c>
      <c r="E264" s="76"/>
      <c r="F264" s="290">
        <f>E264*D264</f>
        <v>0</v>
      </c>
    </row>
    <row r="265" spans="1:6" ht="15.6">
      <c r="A265" s="1012"/>
      <c r="B265" s="755" t="s">
        <v>896</v>
      </c>
      <c r="C265" s="756" t="s">
        <v>35</v>
      </c>
      <c r="D265" s="757">
        <v>2</v>
      </c>
      <c r="E265" s="76"/>
      <c r="F265" s="290">
        <f>E265*D265</f>
        <v>0</v>
      </c>
    </row>
    <row r="266" spans="1:6" ht="15.6">
      <c r="A266" s="1012"/>
      <c r="B266" s="755" t="s">
        <v>897</v>
      </c>
      <c r="C266" s="756" t="s">
        <v>35</v>
      </c>
      <c r="D266" s="757">
        <v>1</v>
      </c>
      <c r="E266" s="76"/>
      <c r="F266" s="290">
        <f>E266*D266</f>
        <v>0</v>
      </c>
    </row>
    <row r="267" spans="1:6" ht="15.6">
      <c r="A267" s="1011"/>
      <c r="B267" s="722" t="s">
        <v>898</v>
      </c>
      <c r="C267" s="710" t="s">
        <v>35</v>
      </c>
      <c r="D267" s="750">
        <v>2</v>
      </c>
      <c r="E267" s="80"/>
      <c r="F267" s="301">
        <f>E267*D267</f>
        <v>0</v>
      </c>
    </row>
    <row r="268" spans="1:6" ht="38.1">
      <c r="A268" s="1010">
        <v>12.46</v>
      </c>
      <c r="B268" s="731" t="s">
        <v>899</v>
      </c>
      <c r="C268" s="702"/>
      <c r="D268" s="752"/>
      <c r="E268" s="374"/>
      <c r="F268" s="375"/>
    </row>
    <row r="269" spans="1:6" ht="15.6">
      <c r="A269" s="1012"/>
      <c r="B269" s="755" t="s">
        <v>900</v>
      </c>
      <c r="C269" s="756" t="s">
        <v>35</v>
      </c>
      <c r="D269" s="757">
        <v>1</v>
      </c>
      <c r="E269" s="76"/>
      <c r="F269" s="290">
        <f>E269*D269</f>
        <v>0</v>
      </c>
    </row>
    <row r="270" spans="1:6" ht="15.6">
      <c r="A270" s="1011"/>
      <c r="B270" s="722" t="s">
        <v>901</v>
      </c>
      <c r="C270" s="710" t="s">
        <v>35</v>
      </c>
      <c r="D270" s="750">
        <v>1</v>
      </c>
      <c r="E270" s="80"/>
      <c r="F270" s="301">
        <f>E270*D270</f>
        <v>0</v>
      </c>
    </row>
    <row r="271" spans="1:6" s="1" customFormat="1" ht="20.100000000000001" customHeight="1">
      <c r="A271" s="225"/>
      <c r="B271" s="517" t="s">
        <v>197</v>
      </c>
      <c r="C271" s="8"/>
      <c r="D271" s="8"/>
      <c r="E271" s="8"/>
      <c r="F271" s="502">
        <f>SUM(F256:F270)</f>
        <v>0</v>
      </c>
    </row>
    <row r="272" spans="1:6" s="1" customFormat="1" ht="20.100000000000001" customHeight="1">
      <c r="A272" s="225"/>
      <c r="B272" s="329" t="s">
        <v>238</v>
      </c>
      <c r="C272" s="8" t="s">
        <v>192</v>
      </c>
      <c r="D272" s="8"/>
      <c r="E272" s="8"/>
      <c r="F272" s="502">
        <f>F271+F255</f>
        <v>0</v>
      </c>
    </row>
    <row r="273" spans="1:6" ht="12.95">
      <c r="A273" s="696"/>
      <c r="B273" s="697" t="s">
        <v>775</v>
      </c>
      <c r="C273" s="698"/>
      <c r="D273" s="698"/>
      <c r="E273" s="698"/>
      <c r="F273" s="698"/>
    </row>
    <row r="274" spans="1:6" ht="15.6">
      <c r="A274" s="16" t="s">
        <v>185</v>
      </c>
      <c r="B274" s="1013" t="s">
        <v>186</v>
      </c>
      <c r="C274" s="1013" t="s">
        <v>187</v>
      </c>
      <c r="D274" s="1013" t="s">
        <v>188</v>
      </c>
      <c r="E274" s="699" t="s">
        <v>189</v>
      </c>
      <c r="F274" s="27" t="s">
        <v>190</v>
      </c>
    </row>
    <row r="275" spans="1:6" ht="15.6">
      <c r="A275" s="24" t="s">
        <v>35</v>
      </c>
      <c r="B275" s="1014"/>
      <c r="C275" s="1014"/>
      <c r="D275" s="1014"/>
      <c r="E275" s="700" t="s">
        <v>191</v>
      </c>
      <c r="F275" s="700" t="s">
        <v>191</v>
      </c>
    </row>
    <row r="276" spans="1:6" ht="15.6">
      <c r="A276" s="724"/>
      <c r="B276" s="50" t="s">
        <v>240</v>
      </c>
      <c r="C276" s="52"/>
      <c r="D276" s="816"/>
      <c r="E276" s="817"/>
      <c r="F276" s="611">
        <f>F272</f>
        <v>0</v>
      </c>
    </row>
    <row r="277" spans="1:6" ht="87.95">
      <c r="A277" s="737">
        <v>12.47</v>
      </c>
      <c r="B277" s="728" t="s">
        <v>902</v>
      </c>
      <c r="C277" s="729" t="s">
        <v>29</v>
      </c>
      <c r="D277" s="738">
        <v>200</v>
      </c>
      <c r="E277" s="79"/>
      <c r="F277" s="319">
        <f>E277*D277</f>
        <v>0</v>
      </c>
    </row>
    <row r="278" spans="1:6" ht="63.6">
      <c r="A278" s="1010">
        <v>12.48</v>
      </c>
      <c r="B278" s="731" t="s">
        <v>903</v>
      </c>
      <c r="C278" s="702"/>
      <c r="D278" s="752"/>
      <c r="E278" s="374"/>
      <c r="F278" s="375"/>
    </row>
    <row r="279" spans="1:6" ht="15.6">
      <c r="A279" s="1012"/>
      <c r="B279" s="755" t="s">
        <v>904</v>
      </c>
      <c r="C279" s="756" t="s">
        <v>35</v>
      </c>
      <c r="D279" s="757">
        <v>41</v>
      </c>
      <c r="E279" s="76"/>
      <c r="F279" s="290">
        <f>E279*D279</f>
        <v>0</v>
      </c>
    </row>
    <row r="280" spans="1:6" ht="15.6">
      <c r="A280" s="1012"/>
      <c r="B280" s="755" t="s">
        <v>905</v>
      </c>
      <c r="C280" s="756" t="s">
        <v>35</v>
      </c>
      <c r="D280" s="757">
        <v>6</v>
      </c>
      <c r="E280" s="76"/>
      <c r="F280" s="290">
        <f>E280*D280</f>
        <v>0</v>
      </c>
    </row>
    <row r="281" spans="1:6" ht="15.6">
      <c r="A281" s="1012"/>
      <c r="B281" s="755" t="s">
        <v>906</v>
      </c>
      <c r="C281" s="756" t="s">
        <v>35</v>
      </c>
      <c r="D281" s="757">
        <v>1</v>
      </c>
      <c r="E281" s="76"/>
      <c r="F281" s="290">
        <f>E281*D281</f>
        <v>0</v>
      </c>
    </row>
    <row r="282" spans="1:6" ht="15.6">
      <c r="A282" s="1012"/>
      <c r="B282" s="755" t="s">
        <v>907</v>
      </c>
      <c r="C282" s="756" t="s">
        <v>35</v>
      </c>
      <c r="D282" s="757">
        <v>1</v>
      </c>
      <c r="E282" s="76"/>
      <c r="F282" s="290">
        <f>E282*D282</f>
        <v>0</v>
      </c>
    </row>
    <row r="283" spans="1:6" ht="15.6">
      <c r="A283" s="1011"/>
      <c r="B283" s="722" t="s">
        <v>908</v>
      </c>
      <c r="C283" s="710" t="s">
        <v>35</v>
      </c>
      <c r="D283" s="750">
        <v>1</v>
      </c>
      <c r="E283" s="80"/>
      <c r="F283" s="301">
        <f>E283*D283</f>
        <v>0</v>
      </c>
    </row>
    <row r="284" spans="1:6" ht="25.5">
      <c r="A284" s="1010">
        <v>12.49</v>
      </c>
      <c r="B284" s="731" t="s">
        <v>909</v>
      </c>
      <c r="C284" s="702"/>
      <c r="D284" s="752"/>
      <c r="E284" s="374"/>
      <c r="F284" s="375"/>
    </row>
    <row r="285" spans="1:6" ht="15.6">
      <c r="A285" s="1012"/>
      <c r="B285" s="755" t="s">
        <v>910</v>
      </c>
      <c r="C285" s="756" t="s">
        <v>35</v>
      </c>
      <c r="D285" s="757">
        <v>1</v>
      </c>
      <c r="E285" s="76"/>
      <c r="F285" s="290">
        <f>E285*D285</f>
        <v>0</v>
      </c>
    </row>
    <row r="286" spans="1:6" ht="15.6">
      <c r="A286" s="1011"/>
      <c r="B286" s="722" t="s">
        <v>911</v>
      </c>
      <c r="C286" s="710" t="s">
        <v>35</v>
      </c>
      <c r="D286" s="750">
        <v>1</v>
      </c>
      <c r="E286" s="80"/>
      <c r="F286" s="301">
        <f>E286*D286</f>
        <v>0</v>
      </c>
    </row>
    <row r="287" spans="1:6" ht="176.45">
      <c r="A287" s="737">
        <v>12.5</v>
      </c>
      <c r="B287" s="820" t="s">
        <v>912</v>
      </c>
      <c r="C287" s="47" t="s">
        <v>756</v>
      </c>
      <c r="D287" s="758">
        <v>4500</v>
      </c>
      <c r="E287" s="99"/>
      <c r="F287" s="319">
        <f>E287*D287</f>
        <v>0</v>
      </c>
    </row>
    <row r="288" spans="1:6" ht="56.1" customHeight="1">
      <c r="A288" s="21">
        <v>12.51</v>
      </c>
      <c r="B288" s="728" t="s">
        <v>913</v>
      </c>
      <c r="C288" s="729" t="s">
        <v>33</v>
      </c>
      <c r="D288" s="772">
        <v>5</v>
      </c>
      <c r="E288" s="78"/>
      <c r="F288" s="141">
        <f>E288*D288</f>
        <v>0</v>
      </c>
    </row>
    <row r="289" spans="1:6" s="1" customFormat="1" ht="20.100000000000001" customHeight="1">
      <c r="A289" s="225"/>
      <c r="B289" s="517" t="s">
        <v>197</v>
      </c>
      <c r="C289" s="8"/>
      <c r="D289" s="8"/>
      <c r="E289" s="8"/>
      <c r="F289" s="502">
        <f>SUM(F277:F288)</f>
        <v>0</v>
      </c>
    </row>
    <row r="290" spans="1:6" s="1" customFormat="1" ht="20.100000000000001" customHeight="1">
      <c r="A290" s="225"/>
      <c r="B290" s="329" t="s">
        <v>198</v>
      </c>
      <c r="C290" s="8"/>
      <c r="D290" s="8"/>
      <c r="E290" s="8"/>
      <c r="F290" s="502">
        <f>F289+F276</f>
        <v>0</v>
      </c>
    </row>
    <row r="291" spans="1:6" ht="12.95">
      <c r="B291" s="822"/>
    </row>
  </sheetData>
  <sheetProtection algorithmName="SHA-512" hashValue="lmGUVvWgGct8VrtY/phUTvKrFUR+BGMrmX6RbgKOMPpMu+AcI1jOgYN2wMXx7cDKseKXa9wGCmAu7Z8awuPB9g==" saltValue="h0z8UplBYEh09hDk2QlWXg==" spinCount="100000" sheet="1" objects="1" scenarios="1"/>
  <mergeCells count="95">
    <mergeCell ref="A207:A211"/>
    <mergeCell ref="A212:A215"/>
    <mergeCell ref="B103:B104"/>
    <mergeCell ref="C103:C104"/>
    <mergeCell ref="D103:D104"/>
    <mergeCell ref="B119:B120"/>
    <mergeCell ref="C119:C120"/>
    <mergeCell ref="D119:D120"/>
    <mergeCell ref="B142:B143"/>
    <mergeCell ref="C142:C143"/>
    <mergeCell ref="D142:D143"/>
    <mergeCell ref="B165:B166"/>
    <mergeCell ref="C165:C166"/>
    <mergeCell ref="D165:D166"/>
    <mergeCell ref="B182:B183"/>
    <mergeCell ref="C182:C183"/>
    <mergeCell ref="B72:B73"/>
    <mergeCell ref="C72:C73"/>
    <mergeCell ref="D72:D73"/>
    <mergeCell ref="B86:B87"/>
    <mergeCell ref="C86:C87"/>
    <mergeCell ref="D86:D87"/>
    <mergeCell ref="A19:F19"/>
    <mergeCell ref="A20:F20"/>
    <mergeCell ref="D59:D60"/>
    <mergeCell ref="A21:F21"/>
    <mergeCell ref="C59:C60"/>
    <mergeCell ref="B59:B60"/>
    <mergeCell ref="A40:F40"/>
    <mergeCell ref="A41:F41"/>
    <mergeCell ref="A42:F42"/>
    <mergeCell ref="A43:F43"/>
    <mergeCell ref="B56:F56"/>
    <mergeCell ref="A44:F44"/>
    <mergeCell ref="A45:F45"/>
    <mergeCell ref="A53:F53"/>
    <mergeCell ref="A46:F46"/>
    <mergeCell ref="A47:F47"/>
    <mergeCell ref="B204:B205"/>
    <mergeCell ref="C204:C205"/>
    <mergeCell ref="D204:D205"/>
    <mergeCell ref="B219:B220"/>
    <mergeCell ref="C219:C220"/>
    <mergeCell ref="D219:D220"/>
    <mergeCell ref="D182:D183"/>
    <mergeCell ref="B196:B197"/>
    <mergeCell ref="C196:C197"/>
    <mergeCell ref="D196:D197"/>
    <mergeCell ref="B274:B275"/>
    <mergeCell ref="C274:C275"/>
    <mergeCell ref="D274:D275"/>
    <mergeCell ref="B240:B241"/>
    <mergeCell ref="B253:B254"/>
    <mergeCell ref="C253:C254"/>
    <mergeCell ref="D253:D254"/>
    <mergeCell ref="C240:C241"/>
    <mergeCell ref="D240:D241"/>
    <mergeCell ref="B228:B229"/>
    <mergeCell ref="C228:C229"/>
    <mergeCell ref="D228:D229"/>
    <mergeCell ref="A168:A177"/>
    <mergeCell ref="A185:A186"/>
    <mergeCell ref="A187:A189"/>
    <mergeCell ref="A160:A161"/>
    <mergeCell ref="A128:A133"/>
    <mergeCell ref="A284:A286"/>
    <mergeCell ref="A235:A236"/>
    <mergeCell ref="A245:A249"/>
    <mergeCell ref="A233:A234"/>
    <mergeCell ref="A268:A270"/>
    <mergeCell ref="A263:A267"/>
    <mergeCell ref="A260:A262"/>
    <mergeCell ref="A256:A259"/>
    <mergeCell ref="A278:A283"/>
    <mergeCell ref="A65:A67"/>
    <mergeCell ref="A63:A64"/>
    <mergeCell ref="A61:A62"/>
    <mergeCell ref="A145:A155"/>
    <mergeCell ref="A156:A159"/>
    <mergeCell ref="A80:A81"/>
    <mergeCell ref="A77:A78"/>
    <mergeCell ref="A107:A111"/>
    <mergeCell ref="A95:A98"/>
    <mergeCell ref="A92:A94"/>
    <mergeCell ref="A89:A91"/>
    <mergeCell ref="A112:A114"/>
    <mergeCell ref="A134:A138"/>
    <mergeCell ref="A122:A126"/>
    <mergeCell ref="A48:F48"/>
    <mergeCell ref="A49:F49"/>
    <mergeCell ref="A54:F54"/>
    <mergeCell ref="A55:F55"/>
    <mergeCell ref="A51:F51"/>
    <mergeCell ref="A52:F52"/>
    <mergeCell ref="B50:F50"/>
  </mergeCells>
  <printOptions horizontalCentered="1"/>
  <pageMargins left="0.39370078740157483" right="0.39370078740157483" top="1.4173228346456694" bottom="0.78740157480314965" header="0.31496062992125984" footer="0.51181102362204722"/>
  <pageSetup paperSize="9" scale="88" firstPageNumber="70" fitToHeight="0" orientation="portrait" r:id="rId1"/>
  <headerFooter alignWithMargins="0">
    <oddHeader>&amp;L&amp;8&amp;G&amp;C&amp;G&amp;R&amp;8&amp;G</oddHeader>
    <oddFooter>&amp;LPSE22001-10075&amp;CAnnex 1 - Bill of Quantities&amp;Rpg. &amp;P of &amp;N</oddFooter>
  </headerFooter>
  <rowBreaks count="16" manualBreakCount="16">
    <brk id="38" max="6" man="1"/>
    <brk id="56" max="6" man="1"/>
    <brk id="70" max="6" man="1"/>
    <brk id="84" max="6" man="1"/>
    <brk id="101" max="6" man="1"/>
    <brk id="117" max="6" man="1"/>
    <brk id="140" max="6" man="1"/>
    <brk id="163" max="6" man="1"/>
    <brk id="180" max="6" man="1"/>
    <brk id="194" max="6" man="1"/>
    <brk id="202" max="6" man="1"/>
    <brk id="217" max="6" man="1"/>
    <brk id="226" max="6" man="1"/>
    <brk id="238" max="6" man="1"/>
    <brk id="251" max="6" man="1"/>
    <brk id="272" max="6"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E48B4-37CD-44A6-939F-DD69696AE739}">
  <dimension ref="A1:I159"/>
  <sheetViews>
    <sheetView showGridLines="0" view="pageBreakPreview" zoomScaleNormal="100" zoomScaleSheetLayoutView="100" workbookViewId="0"/>
  </sheetViews>
  <sheetFormatPr defaultColWidth="9.140625" defaultRowHeight="12.95"/>
  <cols>
    <col min="1" max="1" width="5.85546875" style="130" customWidth="1"/>
    <col min="2" max="2" width="47.85546875" style="1" customWidth="1"/>
    <col min="3" max="3" width="6.28515625" style="1" customWidth="1"/>
    <col min="4" max="4" width="10" style="3" customWidth="1"/>
    <col min="5" max="5" width="12.28515625" style="3" customWidth="1"/>
    <col min="6" max="6" width="15" style="3" customWidth="1"/>
    <col min="7" max="7" width="1.85546875" style="1" customWidth="1"/>
    <col min="8" max="9" width="9.140625" style="1"/>
    <col min="10" max="10" width="76.85546875" style="1" customWidth="1"/>
    <col min="11" max="16384" width="9.140625" style="1"/>
  </cols>
  <sheetData>
    <row r="1" spans="1:6" ht="18">
      <c r="A1" s="261"/>
      <c r="B1" s="260"/>
      <c r="C1" s="261"/>
      <c r="D1" s="262"/>
      <c r="E1" s="262"/>
      <c r="F1" s="262"/>
    </row>
    <row r="2" spans="1:6" ht="18">
      <c r="A2" s="261"/>
      <c r="B2" s="260"/>
      <c r="C2" s="261"/>
      <c r="D2" s="262"/>
      <c r="E2" s="262"/>
      <c r="F2" s="262"/>
    </row>
    <row r="3" spans="1:6" ht="18">
      <c r="A3" s="261"/>
      <c r="B3" s="264"/>
      <c r="C3" s="261"/>
      <c r="D3" s="262"/>
      <c r="E3" s="262"/>
      <c r="F3" s="262"/>
    </row>
    <row r="4" spans="1:6" ht="18">
      <c r="A4" s="261"/>
      <c r="B4" s="265"/>
      <c r="C4" s="261"/>
      <c r="D4" s="262"/>
      <c r="E4" s="262"/>
      <c r="F4" s="262"/>
    </row>
    <row r="5" spans="1:6" ht="15.6">
      <c r="A5" s="261"/>
      <c r="B5" s="1078"/>
      <c r="C5" s="261"/>
      <c r="D5" s="262"/>
      <c r="E5" s="262"/>
      <c r="F5" s="262"/>
    </row>
    <row r="6" spans="1:6" ht="18">
      <c r="A6" s="261"/>
      <c r="B6" s="265"/>
      <c r="C6" s="261"/>
      <c r="D6" s="262"/>
      <c r="E6" s="262"/>
      <c r="F6" s="262"/>
    </row>
    <row r="7" spans="1:6" ht="18">
      <c r="A7" s="261"/>
      <c r="B7" s="265"/>
      <c r="C7" s="261"/>
      <c r="D7" s="262"/>
      <c r="E7" s="262"/>
      <c r="F7" s="262"/>
    </row>
    <row r="8" spans="1:6" ht="15.6">
      <c r="A8" s="261"/>
      <c r="B8" s="131"/>
      <c r="C8" s="261"/>
      <c r="D8" s="262"/>
      <c r="E8" s="262"/>
      <c r="F8" s="262"/>
    </row>
    <row r="9" spans="1:6" ht="15.6">
      <c r="A9" s="261"/>
      <c r="B9" s="261"/>
      <c r="C9" s="261"/>
      <c r="D9" s="262"/>
      <c r="E9" s="262"/>
      <c r="F9" s="262"/>
    </row>
    <row r="10" spans="1:6" ht="15.6">
      <c r="A10" s="261"/>
      <c r="B10" s="261"/>
      <c r="C10" s="261"/>
      <c r="D10" s="262"/>
      <c r="E10" s="262"/>
      <c r="F10" s="262"/>
    </row>
    <row r="11" spans="1:6" ht="15.6">
      <c r="A11" s="261"/>
      <c r="B11" s="261"/>
      <c r="C11" s="261"/>
      <c r="D11" s="262"/>
      <c r="E11" s="262"/>
      <c r="F11" s="262"/>
    </row>
    <row r="12" spans="1:6" ht="15.6">
      <c r="A12" s="261"/>
      <c r="B12" s="261"/>
      <c r="C12" s="261"/>
      <c r="D12" s="262"/>
      <c r="E12" s="262"/>
      <c r="F12" s="262"/>
    </row>
    <row r="13" spans="1:6" ht="15.6">
      <c r="A13" s="261"/>
      <c r="B13" s="261"/>
      <c r="C13" s="261"/>
      <c r="D13" s="262"/>
      <c r="E13" s="262"/>
      <c r="F13" s="262"/>
    </row>
    <row r="14" spans="1:6" ht="15.6">
      <c r="A14" s="261"/>
      <c r="B14" s="261"/>
      <c r="C14" s="261"/>
      <c r="D14" s="262"/>
      <c r="E14" s="262"/>
      <c r="F14" s="262"/>
    </row>
    <row r="15" spans="1:6" ht="15.6">
      <c r="A15" s="261"/>
      <c r="B15" s="261"/>
      <c r="C15" s="261"/>
      <c r="D15" s="262"/>
      <c r="E15" s="262"/>
      <c r="F15" s="262"/>
    </row>
    <row r="16" spans="1:6" ht="15.6">
      <c r="A16" s="261"/>
      <c r="B16" s="261"/>
      <c r="C16" s="261"/>
      <c r="D16" s="262"/>
      <c r="E16" s="262"/>
      <c r="F16" s="262"/>
    </row>
    <row r="17" spans="1:6" ht="15.6">
      <c r="A17" s="954" t="s">
        <v>914</v>
      </c>
      <c r="B17" s="954"/>
      <c r="C17" s="954"/>
      <c r="D17" s="954"/>
      <c r="E17" s="954"/>
      <c r="F17" s="954"/>
    </row>
    <row r="18" spans="1:6" ht="15.6">
      <c r="A18" s="954" t="s">
        <v>915</v>
      </c>
      <c r="B18" s="954"/>
      <c r="C18" s="954"/>
      <c r="D18" s="954"/>
      <c r="E18" s="954"/>
      <c r="F18" s="954"/>
    </row>
    <row r="19" spans="1:6" ht="15.6">
      <c r="A19" s="954" t="s">
        <v>916</v>
      </c>
      <c r="B19" s="954"/>
      <c r="C19" s="954"/>
      <c r="D19" s="954"/>
      <c r="E19" s="954"/>
      <c r="F19" s="954"/>
    </row>
    <row r="20" spans="1:6" ht="15.6">
      <c r="A20" s="261"/>
      <c r="B20" s="261"/>
      <c r="C20" s="261"/>
      <c r="D20" s="262"/>
      <c r="E20" s="262"/>
      <c r="F20" s="262"/>
    </row>
    <row r="23" spans="1:6" ht="15.6">
      <c r="A23" s="261"/>
      <c r="B23" s="261"/>
      <c r="C23" s="261"/>
      <c r="D23" s="262"/>
      <c r="E23" s="262"/>
      <c r="F23" s="262"/>
    </row>
    <row r="24" spans="1:6" ht="15.6">
      <c r="A24" s="261"/>
      <c r="B24" s="261"/>
      <c r="C24" s="261"/>
      <c r="D24" s="262"/>
      <c r="E24" s="262"/>
      <c r="F24" s="262"/>
    </row>
    <row r="25" spans="1:6" ht="15.6">
      <c r="A25" s="261"/>
      <c r="B25" s="261"/>
      <c r="C25" s="261"/>
      <c r="D25" s="262"/>
      <c r="E25" s="262"/>
      <c r="F25" s="262"/>
    </row>
    <row r="26" spans="1:6" ht="15.6">
      <c r="A26" s="261"/>
      <c r="B26" s="261"/>
      <c r="C26" s="261"/>
      <c r="D26" s="262"/>
      <c r="E26" s="262"/>
      <c r="F26" s="262"/>
    </row>
    <row r="27" spans="1:6" ht="15.6">
      <c r="A27" s="261"/>
      <c r="B27" s="261"/>
      <c r="C27" s="261"/>
      <c r="D27" s="262"/>
      <c r="E27" s="262"/>
      <c r="F27" s="262"/>
    </row>
    <row r="28" spans="1:6" ht="15.6">
      <c r="A28" s="261"/>
      <c r="B28" s="261"/>
      <c r="C28" s="261"/>
      <c r="D28" s="262"/>
      <c r="E28" s="262"/>
      <c r="F28" s="262"/>
    </row>
    <row r="29" spans="1:6" ht="15.6">
      <c r="A29" s="261"/>
      <c r="B29" s="261"/>
      <c r="C29" s="261"/>
      <c r="D29" s="262"/>
      <c r="E29" s="262"/>
      <c r="F29" s="262"/>
    </row>
    <row r="30" spans="1:6" ht="15.6">
      <c r="A30" s="261"/>
      <c r="B30" s="261"/>
      <c r="C30" s="261"/>
      <c r="D30" s="262"/>
      <c r="E30" s="262"/>
      <c r="F30" s="262"/>
    </row>
    <row r="31" spans="1:6" ht="15.6">
      <c r="A31" s="261"/>
      <c r="B31" s="261"/>
      <c r="C31" s="261"/>
      <c r="D31" s="262"/>
      <c r="E31" s="262"/>
      <c r="F31" s="262"/>
    </row>
    <row r="32" spans="1:6" ht="15.6">
      <c r="A32" s="261"/>
      <c r="B32" s="261"/>
      <c r="C32" s="261"/>
      <c r="D32" s="262"/>
      <c r="E32" s="262"/>
      <c r="F32" s="262"/>
    </row>
    <row r="33" spans="1:6" ht="15.6">
      <c r="A33" s="261"/>
      <c r="B33" s="261"/>
      <c r="C33" s="261"/>
      <c r="D33" s="262"/>
      <c r="E33" s="262"/>
      <c r="F33" s="262"/>
    </row>
    <row r="34" spans="1:6" ht="15.6">
      <c r="A34" s="261"/>
      <c r="B34" s="261"/>
      <c r="C34" s="261"/>
      <c r="D34" s="262"/>
      <c r="E34" s="262"/>
      <c r="F34" s="262"/>
    </row>
    <row r="35" spans="1:6" ht="15.6">
      <c r="A35" s="261"/>
      <c r="B35" s="261"/>
      <c r="C35" s="261"/>
      <c r="D35" s="262"/>
      <c r="E35" s="262"/>
      <c r="F35" s="262"/>
    </row>
    <row r="36" spans="1:6" ht="15.6">
      <c r="A36" s="261"/>
      <c r="B36" s="261"/>
      <c r="C36" s="261"/>
      <c r="D36" s="262"/>
      <c r="E36" s="262"/>
      <c r="F36" s="262"/>
    </row>
    <row r="37" spans="1:6" ht="15.6">
      <c r="A37" s="261"/>
      <c r="B37" s="261"/>
      <c r="C37" s="261"/>
      <c r="D37" s="262"/>
      <c r="E37" s="262"/>
      <c r="F37" s="262"/>
    </row>
    <row r="38" spans="1:6" ht="15.6">
      <c r="A38" s="261"/>
      <c r="B38" s="261"/>
      <c r="C38" s="261"/>
      <c r="D38" s="262"/>
      <c r="E38" s="262"/>
      <c r="F38" s="262"/>
    </row>
    <row r="39" spans="1:6" ht="17.25" customHeight="1">
      <c r="A39" s="922" t="s">
        <v>248</v>
      </c>
      <c r="B39" s="922"/>
      <c r="C39" s="922"/>
      <c r="D39" s="922"/>
      <c r="E39" s="922"/>
      <c r="F39" s="922"/>
    </row>
    <row r="40" spans="1:6" ht="27.75" customHeight="1">
      <c r="A40" s="950" t="s">
        <v>917</v>
      </c>
      <c r="B40" s="950"/>
      <c r="C40" s="950"/>
      <c r="D40" s="950"/>
      <c r="E40" s="950"/>
      <c r="F40" s="950"/>
    </row>
    <row r="41" spans="1:6" ht="27" customHeight="1">
      <c r="A41" s="950" t="s">
        <v>918</v>
      </c>
      <c r="B41" s="950"/>
      <c r="C41" s="950"/>
      <c r="D41" s="950"/>
      <c r="E41" s="950"/>
      <c r="F41" s="950"/>
    </row>
    <row r="42" spans="1:6" ht="15.75" customHeight="1">
      <c r="A42" s="950" t="s">
        <v>919</v>
      </c>
      <c r="B42" s="950"/>
      <c r="C42" s="950"/>
      <c r="D42" s="950"/>
      <c r="E42" s="950"/>
      <c r="F42" s="950"/>
    </row>
    <row r="43" spans="1:6" ht="15.6">
      <c r="A43" s="233"/>
      <c r="B43" s="950" t="s">
        <v>920</v>
      </c>
      <c r="C43" s="950"/>
      <c r="D43" s="950"/>
      <c r="E43" s="950"/>
      <c r="F43" s="950"/>
    </row>
    <row r="44" spans="1:6" ht="15.6">
      <c r="A44" s="233"/>
      <c r="B44" s="950" t="s">
        <v>921</v>
      </c>
      <c r="C44" s="950"/>
      <c r="D44" s="950"/>
      <c r="E44" s="950"/>
      <c r="F44" s="950"/>
    </row>
    <row r="45" spans="1:6" ht="18.75" customHeight="1">
      <c r="A45" s="233"/>
      <c r="B45" s="950" t="s">
        <v>922</v>
      </c>
      <c r="C45" s="950"/>
      <c r="D45" s="950"/>
      <c r="E45" s="950"/>
      <c r="F45" s="950"/>
    </row>
    <row r="46" spans="1:6" ht="15.75" customHeight="1">
      <c r="A46" s="233"/>
      <c r="B46" s="950" t="s">
        <v>923</v>
      </c>
      <c r="C46" s="950"/>
      <c r="D46" s="950"/>
      <c r="E46" s="950"/>
      <c r="F46" s="950"/>
    </row>
    <row r="47" spans="1:6" ht="16.5" customHeight="1">
      <c r="A47" s="233"/>
      <c r="B47" s="950" t="s">
        <v>924</v>
      </c>
      <c r="C47" s="950"/>
      <c r="D47" s="950"/>
      <c r="E47" s="950"/>
      <c r="F47" s="950"/>
    </row>
    <row r="48" spans="1:6" ht="16.5" customHeight="1">
      <c r="A48" s="950" t="s">
        <v>925</v>
      </c>
      <c r="B48" s="950"/>
      <c r="C48" s="950"/>
      <c r="D48" s="950"/>
      <c r="E48" s="950"/>
      <c r="F48" s="950"/>
    </row>
    <row r="49" spans="1:6" ht="18" customHeight="1">
      <c r="A49" s="923" t="s">
        <v>926</v>
      </c>
      <c r="B49" s="923"/>
      <c r="C49" s="923"/>
      <c r="D49" s="923"/>
      <c r="E49" s="923"/>
      <c r="F49" s="923"/>
    </row>
    <row r="50" spans="1:6" ht="19.5" customHeight="1">
      <c r="A50" s="233"/>
      <c r="B50" s="950" t="s">
        <v>927</v>
      </c>
      <c r="C50" s="950"/>
      <c r="D50" s="950"/>
      <c r="E50" s="950"/>
      <c r="F50" s="950"/>
    </row>
    <row r="51" spans="1:6" ht="18.75" customHeight="1">
      <c r="A51" s="233"/>
      <c r="B51" s="950" t="s">
        <v>928</v>
      </c>
      <c r="C51" s="950"/>
      <c r="D51" s="950"/>
      <c r="E51" s="950"/>
      <c r="F51" s="950"/>
    </row>
    <row r="52" spans="1:6" ht="16.5" customHeight="1">
      <c r="A52" s="233"/>
      <c r="B52" s="950" t="s">
        <v>929</v>
      </c>
      <c r="C52" s="950"/>
      <c r="D52" s="950"/>
      <c r="E52" s="950"/>
      <c r="F52" s="950"/>
    </row>
    <row r="53" spans="1:6" ht="19.5" customHeight="1">
      <c r="A53" s="233"/>
      <c r="B53" s="950" t="s">
        <v>930</v>
      </c>
      <c r="C53" s="950"/>
      <c r="D53" s="950"/>
      <c r="E53" s="950"/>
      <c r="F53" s="950"/>
    </row>
    <row r="54" spans="1:6" ht="15.75" customHeight="1">
      <c r="A54" s="233"/>
      <c r="B54" s="950" t="s">
        <v>931</v>
      </c>
      <c r="C54" s="950"/>
      <c r="D54" s="950"/>
      <c r="E54" s="950"/>
      <c r="F54" s="950"/>
    </row>
    <row r="55" spans="1:6" ht="15.75" customHeight="1">
      <c r="A55" s="233"/>
      <c r="B55" s="950" t="s">
        <v>932</v>
      </c>
      <c r="C55" s="950"/>
      <c r="D55" s="950"/>
      <c r="E55" s="950"/>
      <c r="F55" s="950"/>
    </row>
    <row r="56" spans="1:6" ht="15.75" customHeight="1">
      <c r="A56" s="233"/>
      <c r="B56" s="950" t="s">
        <v>933</v>
      </c>
      <c r="C56" s="950"/>
      <c r="D56" s="950"/>
      <c r="E56" s="950"/>
      <c r="F56" s="950"/>
    </row>
    <row r="57" spans="1:6" ht="15.75" customHeight="1">
      <c r="A57" s="923" t="s">
        <v>934</v>
      </c>
      <c r="B57" s="923"/>
      <c r="C57" s="923"/>
      <c r="D57" s="923"/>
      <c r="E57" s="923"/>
      <c r="F57" s="923"/>
    </row>
    <row r="58" spans="1:6" ht="15.75" customHeight="1">
      <c r="A58" s="233"/>
      <c r="B58" s="950" t="s">
        <v>935</v>
      </c>
      <c r="C58" s="950"/>
      <c r="D58" s="950"/>
      <c r="E58" s="950"/>
      <c r="F58" s="950"/>
    </row>
    <row r="59" spans="1:6" ht="28.5" customHeight="1">
      <c r="A59" s="233"/>
      <c r="B59" s="953" t="s">
        <v>936</v>
      </c>
      <c r="C59" s="953"/>
      <c r="D59" s="953"/>
      <c r="E59" s="953"/>
      <c r="F59" s="953"/>
    </row>
    <row r="60" spans="1:6" ht="15.6">
      <c r="A60" s="235"/>
      <c r="B60" s="950" t="s">
        <v>937</v>
      </c>
      <c r="C60" s="950"/>
      <c r="D60" s="950"/>
      <c r="E60" s="950"/>
      <c r="F60" s="950"/>
    </row>
    <row r="61" spans="1:6" ht="15.6">
      <c r="A61" s="235"/>
      <c r="B61" s="236" t="s">
        <v>938</v>
      </c>
      <c r="C61" s="235"/>
      <c r="D61" s="237"/>
      <c r="E61" s="237"/>
      <c r="F61" s="237"/>
    </row>
    <row r="62" spans="1:6" ht="15.6">
      <c r="A62" s="235"/>
      <c r="B62" s="236"/>
      <c r="C62" s="235"/>
      <c r="D62" s="237"/>
      <c r="E62" s="237"/>
      <c r="F62" s="237"/>
    </row>
    <row r="63" spans="1:6" ht="15.6">
      <c r="A63" s="235"/>
      <c r="B63" s="236"/>
      <c r="C63" s="235"/>
      <c r="D63" s="237"/>
      <c r="E63" s="237"/>
      <c r="F63" s="237"/>
    </row>
    <row r="64" spans="1:6" ht="15.6">
      <c r="A64" s="261"/>
      <c r="B64" s="261"/>
      <c r="C64" s="261"/>
      <c r="D64" s="262"/>
      <c r="E64" s="262"/>
      <c r="F64" s="262"/>
    </row>
    <row r="65" spans="1:9">
      <c r="A65" s="455"/>
      <c r="B65" s="823" t="s">
        <v>939</v>
      </c>
      <c r="C65" s="131" t="s">
        <v>940</v>
      </c>
      <c r="E65" s="131"/>
      <c r="F65" s="131"/>
      <c r="G65" s="1064"/>
      <c r="H65" s="1064"/>
      <c r="I65" s="1064"/>
    </row>
    <row r="66" spans="1:9">
      <c r="A66" s="17" t="s">
        <v>185</v>
      </c>
      <c r="B66" s="1022" t="s">
        <v>186</v>
      </c>
      <c r="C66" s="1022" t="s">
        <v>187</v>
      </c>
      <c r="D66" s="1022" t="s">
        <v>188</v>
      </c>
      <c r="E66" s="824" t="s">
        <v>189</v>
      </c>
      <c r="F66" s="724" t="s">
        <v>190</v>
      </c>
      <c r="G66" s="1064"/>
      <c r="H66" s="1064"/>
      <c r="I66" s="1064"/>
    </row>
    <row r="67" spans="1:9">
      <c r="A67" s="825" t="s">
        <v>35</v>
      </c>
      <c r="B67" s="1026"/>
      <c r="C67" s="1026"/>
      <c r="D67" s="1026"/>
      <c r="E67" s="826" t="s">
        <v>191</v>
      </c>
      <c r="F67" s="826" t="s">
        <v>191</v>
      </c>
      <c r="G67" s="1064"/>
      <c r="H67" s="1064"/>
      <c r="I67" s="1064"/>
    </row>
    <row r="68" spans="1:9">
      <c r="A68" s="321"/>
      <c r="B68" s="270" t="s">
        <v>941</v>
      </c>
      <c r="C68" s="271"/>
      <c r="D68" s="271"/>
      <c r="E68" s="271"/>
      <c r="F68" s="271"/>
      <c r="G68" s="1064"/>
      <c r="H68" s="1064"/>
      <c r="I68" s="1064"/>
    </row>
    <row r="69" spans="1:9">
      <c r="A69" s="298"/>
      <c r="B69" s="280" t="s">
        <v>915</v>
      </c>
      <c r="C69" s="281"/>
      <c r="D69" s="281"/>
      <c r="E69" s="281"/>
      <c r="F69" s="281"/>
      <c r="G69" s="1064"/>
      <c r="H69" s="1064"/>
      <c r="I69" s="1064"/>
    </row>
    <row r="70" spans="1:9" ht="165">
      <c r="A70" s="827">
        <v>13.01</v>
      </c>
      <c r="B70" s="461" t="s">
        <v>942</v>
      </c>
      <c r="C70" s="828" t="s">
        <v>943</v>
      </c>
      <c r="D70" s="829">
        <v>930</v>
      </c>
      <c r="E70" s="119"/>
      <c r="F70" s="830">
        <f>D70*E70</f>
        <v>0</v>
      </c>
      <c r="G70" s="1064"/>
      <c r="H70" s="1064"/>
      <c r="I70" s="1064"/>
    </row>
    <row r="71" spans="1:9" ht="84" customHeight="1">
      <c r="A71" s="831">
        <v>13.02</v>
      </c>
      <c r="B71" s="322" t="s">
        <v>944</v>
      </c>
      <c r="C71" s="339" t="s">
        <v>477</v>
      </c>
      <c r="D71" s="832">
        <v>2900</v>
      </c>
      <c r="E71" s="93"/>
      <c r="F71" s="392">
        <f>D71*E71</f>
        <v>0</v>
      </c>
      <c r="G71" s="1064"/>
      <c r="H71" s="1064"/>
      <c r="I71" s="1064"/>
    </row>
    <row r="72" spans="1:9" ht="63.95">
      <c r="A72" s="833">
        <v>13.03</v>
      </c>
      <c r="B72" s="461" t="s">
        <v>945</v>
      </c>
      <c r="C72" s="224" t="s">
        <v>477</v>
      </c>
      <c r="D72" s="834">
        <v>720</v>
      </c>
      <c r="E72" s="73"/>
      <c r="F72" s="739">
        <f>D72*E72</f>
        <v>0</v>
      </c>
      <c r="G72" s="1064"/>
      <c r="H72" s="1064"/>
      <c r="I72" s="1064"/>
    </row>
    <row r="73" spans="1:9" ht="165.75" customHeight="1">
      <c r="A73" s="1027">
        <v>13.04</v>
      </c>
      <c r="B73" s="322" t="s">
        <v>946</v>
      </c>
      <c r="C73" s="835"/>
      <c r="D73" s="836"/>
      <c r="E73" s="141"/>
      <c r="F73" s="392"/>
      <c r="G73" s="1064"/>
      <c r="H73" s="1064"/>
      <c r="I73" s="1064"/>
    </row>
    <row r="74" spans="1:9" s="838" customFormat="1" ht="15.6">
      <c r="A74" s="1029"/>
      <c r="B74" s="326" t="s">
        <v>947</v>
      </c>
      <c r="C74" s="165" t="s">
        <v>943</v>
      </c>
      <c r="D74" s="837">
        <v>170</v>
      </c>
      <c r="E74" s="70"/>
      <c r="F74" s="765">
        <f t="shared" ref="F74:F79" si="0">D74*E74</f>
        <v>0</v>
      </c>
      <c r="G74" s="3"/>
      <c r="I74" s="839"/>
    </row>
    <row r="75" spans="1:9" ht="15.6">
      <c r="A75" s="1029"/>
      <c r="B75" s="326" t="s">
        <v>948</v>
      </c>
      <c r="C75" s="165" t="s">
        <v>943</v>
      </c>
      <c r="D75" s="837">
        <v>20</v>
      </c>
      <c r="E75" s="70"/>
      <c r="F75" s="765">
        <f t="shared" si="0"/>
        <v>0</v>
      </c>
      <c r="G75" s="1064"/>
      <c r="H75" s="1064"/>
      <c r="I75" s="1064"/>
    </row>
    <row r="76" spans="1:9" ht="16.350000000000001" customHeight="1">
      <c r="A76" s="1029"/>
      <c r="B76" s="326" t="s">
        <v>949</v>
      </c>
      <c r="C76" s="165" t="s">
        <v>943</v>
      </c>
      <c r="D76" s="837">
        <v>320</v>
      </c>
      <c r="E76" s="70"/>
      <c r="F76" s="765">
        <f t="shared" si="0"/>
        <v>0</v>
      </c>
      <c r="G76" s="1064"/>
      <c r="H76" s="1064"/>
      <c r="I76" s="1064"/>
    </row>
    <row r="77" spans="1:9" ht="15.6">
      <c r="A77" s="1029"/>
      <c r="B77" s="326" t="s">
        <v>950</v>
      </c>
      <c r="C77" s="165" t="s">
        <v>943</v>
      </c>
      <c r="D77" s="837">
        <v>55</v>
      </c>
      <c r="E77" s="70"/>
      <c r="F77" s="765">
        <f t="shared" si="0"/>
        <v>0</v>
      </c>
      <c r="G77" s="1064"/>
      <c r="H77" s="1064"/>
      <c r="I77" s="1064"/>
    </row>
    <row r="78" spans="1:9" ht="15.6">
      <c r="A78" s="1029"/>
      <c r="B78" s="326" t="s">
        <v>951</v>
      </c>
      <c r="C78" s="165" t="s">
        <v>943</v>
      </c>
      <c r="D78" s="837">
        <v>30</v>
      </c>
      <c r="E78" s="70"/>
      <c r="F78" s="765">
        <f t="shared" si="0"/>
        <v>0</v>
      </c>
      <c r="G78" s="1064"/>
      <c r="H78" s="1064"/>
      <c r="I78" s="1064"/>
    </row>
    <row r="79" spans="1:9" ht="75.599999999999994">
      <c r="A79" s="1028"/>
      <c r="B79" s="327" t="s">
        <v>952</v>
      </c>
      <c r="C79" s="165" t="s">
        <v>477</v>
      </c>
      <c r="D79" s="837">
        <v>140</v>
      </c>
      <c r="E79" s="70"/>
      <c r="F79" s="765">
        <f t="shared" si="0"/>
        <v>0</v>
      </c>
      <c r="G79" s="1064"/>
      <c r="H79" s="1064"/>
      <c r="I79" s="1064"/>
    </row>
    <row r="80" spans="1:9" ht="20.100000000000001" customHeight="1">
      <c r="A80" s="316"/>
      <c r="B80" s="517" t="s">
        <v>197</v>
      </c>
      <c r="C80" s="8"/>
      <c r="D80" s="8"/>
      <c r="E80" s="8"/>
      <c r="F80" s="502">
        <f>SUM(F70:F79)</f>
        <v>0</v>
      </c>
      <c r="G80" s="1064"/>
      <c r="H80" s="1064"/>
      <c r="I80" s="1064"/>
    </row>
    <row r="81" spans="1:6" ht="20.100000000000001" customHeight="1">
      <c r="A81" s="316"/>
      <c r="B81" s="329" t="s">
        <v>238</v>
      </c>
      <c r="C81" s="8"/>
      <c r="D81" s="8"/>
      <c r="E81" s="8"/>
      <c r="F81" s="502">
        <f>F80</f>
        <v>0</v>
      </c>
    </row>
    <row r="82" spans="1:6">
      <c r="A82" s="455"/>
      <c r="B82" s="823" t="s">
        <v>939</v>
      </c>
      <c r="C82" s="131" t="s">
        <v>940</v>
      </c>
      <c r="E82" s="131"/>
      <c r="F82" s="131"/>
    </row>
    <row r="83" spans="1:6">
      <c r="A83" s="17" t="s">
        <v>185</v>
      </c>
      <c r="B83" s="1022" t="s">
        <v>186</v>
      </c>
      <c r="C83" s="1022" t="s">
        <v>187</v>
      </c>
      <c r="D83" s="1022" t="s">
        <v>188</v>
      </c>
      <c r="E83" s="824" t="s">
        <v>189</v>
      </c>
      <c r="F83" s="724" t="s">
        <v>190</v>
      </c>
    </row>
    <row r="84" spans="1:6">
      <c r="A84" s="840" t="s">
        <v>35</v>
      </c>
      <c r="B84" s="1023"/>
      <c r="C84" s="1023"/>
      <c r="D84" s="1023"/>
      <c r="E84" s="841" t="s">
        <v>191</v>
      </c>
      <c r="F84" s="841" t="s">
        <v>191</v>
      </c>
    </row>
    <row r="85" spans="1:6">
      <c r="A85" s="321"/>
      <c r="B85" s="270" t="s">
        <v>941</v>
      </c>
      <c r="C85" s="271"/>
      <c r="D85" s="271"/>
      <c r="E85" s="271"/>
      <c r="F85" s="271"/>
    </row>
    <row r="86" spans="1:6">
      <c r="A86" s="325"/>
      <c r="B86" s="275" t="s">
        <v>915</v>
      </c>
      <c r="C86" s="276"/>
      <c r="D86" s="276"/>
      <c r="E86" s="276"/>
      <c r="F86" s="276"/>
    </row>
    <row r="87" spans="1:6" ht="13.7" customHeight="1">
      <c r="A87" s="316"/>
      <c r="B87" s="488" t="s">
        <v>953</v>
      </c>
      <c r="C87" s="335"/>
      <c r="D87" s="842"/>
      <c r="E87" s="842"/>
      <c r="F87" s="843">
        <f>F81</f>
        <v>0</v>
      </c>
    </row>
    <row r="88" spans="1:6" ht="51.75" customHeight="1">
      <c r="A88" s="1030" t="s">
        <v>954</v>
      </c>
      <c r="B88" s="495" t="s">
        <v>955</v>
      </c>
      <c r="C88" s="373" t="s">
        <v>943</v>
      </c>
      <c r="D88" s="497">
        <v>97</v>
      </c>
      <c r="E88" s="120"/>
      <c r="F88" s="374">
        <f>D88*E88</f>
        <v>0</v>
      </c>
    </row>
    <row r="89" spans="1:6" ht="20.100000000000001" customHeight="1">
      <c r="A89" s="1031"/>
      <c r="B89" s="341" t="s">
        <v>956</v>
      </c>
      <c r="C89" s="165" t="s">
        <v>943</v>
      </c>
      <c r="D89" s="837">
        <v>60</v>
      </c>
      <c r="E89" s="70"/>
      <c r="F89" s="392">
        <f>D89*E89</f>
        <v>0</v>
      </c>
    </row>
    <row r="90" spans="1:6" ht="15.6">
      <c r="A90" s="1032"/>
      <c r="B90" s="327" t="s">
        <v>957</v>
      </c>
      <c r="C90" s="352" t="s">
        <v>477</v>
      </c>
      <c r="D90" s="844">
        <v>130</v>
      </c>
      <c r="E90" s="121"/>
      <c r="F90" s="845">
        <f>D90*E90</f>
        <v>0</v>
      </c>
    </row>
    <row r="91" spans="1:6" ht="149.25" customHeight="1">
      <c r="A91" s="846">
        <v>13.05</v>
      </c>
      <c r="B91" s="847" t="s">
        <v>958</v>
      </c>
      <c r="C91" s="257" t="s">
        <v>477</v>
      </c>
      <c r="D91" s="848">
        <v>130</v>
      </c>
      <c r="E91" s="122"/>
      <c r="F91" s="739">
        <f>E91*D91</f>
        <v>0</v>
      </c>
    </row>
    <row r="92" spans="1:6" ht="41.1" customHeight="1">
      <c r="A92" s="1027">
        <v>13.06</v>
      </c>
      <c r="B92" s="322" t="s">
        <v>959</v>
      </c>
      <c r="C92" s="367"/>
      <c r="D92" s="849"/>
      <c r="E92" s="849"/>
      <c r="F92" s="186"/>
    </row>
    <row r="93" spans="1:6" ht="138">
      <c r="A93" s="1028"/>
      <c r="B93" s="142" t="s">
        <v>960</v>
      </c>
      <c r="C93" s="143" t="s">
        <v>29</v>
      </c>
      <c r="D93" s="850">
        <v>1150</v>
      </c>
      <c r="E93" s="71"/>
      <c r="F93" s="851">
        <f>D93*E93</f>
        <v>0</v>
      </c>
    </row>
    <row r="94" spans="1:6" ht="99.95">
      <c r="A94" s="852">
        <v>13.07</v>
      </c>
      <c r="B94" s="461" t="s">
        <v>961</v>
      </c>
      <c r="C94" s="853" t="s">
        <v>27</v>
      </c>
      <c r="D94" s="834">
        <v>150</v>
      </c>
      <c r="E94" s="73"/>
      <c r="F94" s="739">
        <f>D94*E94</f>
        <v>0</v>
      </c>
    </row>
    <row r="95" spans="1:6" ht="100.5">
      <c r="A95" s="1031">
        <v>13.08</v>
      </c>
      <c r="B95" s="322" t="s">
        <v>962</v>
      </c>
      <c r="C95" s="854"/>
      <c r="D95" s="367"/>
      <c r="E95" s="855"/>
      <c r="F95" s="186"/>
    </row>
    <row r="96" spans="1:6" ht="18.75" customHeight="1">
      <c r="A96" s="1031"/>
      <c r="B96" s="326" t="s">
        <v>963</v>
      </c>
      <c r="C96" s="165" t="s">
        <v>35</v>
      </c>
      <c r="D96" s="837">
        <v>2</v>
      </c>
      <c r="E96" s="70"/>
      <c r="F96" s="765">
        <f>D96*E96</f>
        <v>0</v>
      </c>
    </row>
    <row r="97" spans="1:7" ht="25.5">
      <c r="A97" s="1032"/>
      <c r="B97" s="327" t="s">
        <v>964</v>
      </c>
      <c r="C97" s="144" t="s">
        <v>35</v>
      </c>
      <c r="D97" s="856">
        <v>1</v>
      </c>
      <c r="E97" s="71"/>
      <c r="F97" s="851">
        <f>D97*E97</f>
        <v>0</v>
      </c>
      <c r="G97" s="1064"/>
    </row>
    <row r="98" spans="1:7" ht="20.100000000000001" customHeight="1">
      <c r="A98" s="316"/>
      <c r="B98" s="517" t="s">
        <v>197</v>
      </c>
      <c r="C98" s="8"/>
      <c r="D98" s="8"/>
      <c r="E98" s="8"/>
      <c r="F98" s="502">
        <f>SUM(F88:F97)</f>
        <v>0</v>
      </c>
      <c r="G98" s="1064"/>
    </row>
    <row r="99" spans="1:7" ht="20.100000000000001" customHeight="1">
      <c r="A99" s="316"/>
      <c r="B99" s="329" t="s">
        <v>238</v>
      </c>
      <c r="C99" s="8"/>
      <c r="D99" s="8"/>
      <c r="E99" s="8"/>
      <c r="F99" s="502">
        <f>F98+F87</f>
        <v>0</v>
      </c>
      <c r="G99" s="1064"/>
    </row>
    <row r="100" spans="1:7">
      <c r="A100" s="455"/>
      <c r="B100" s="823" t="s">
        <v>939</v>
      </c>
      <c r="C100" s="131" t="s">
        <v>940</v>
      </c>
      <c r="E100" s="131"/>
      <c r="F100" s="131"/>
      <c r="G100" s="1064"/>
    </row>
    <row r="101" spans="1:7">
      <c r="A101" s="17" t="s">
        <v>185</v>
      </c>
      <c r="B101" s="1022" t="s">
        <v>186</v>
      </c>
      <c r="C101" s="1022" t="s">
        <v>187</v>
      </c>
      <c r="D101" s="1022" t="s">
        <v>188</v>
      </c>
      <c r="E101" s="824" t="s">
        <v>189</v>
      </c>
      <c r="F101" s="724" t="s">
        <v>190</v>
      </c>
      <c r="G101" s="1064"/>
    </row>
    <row r="102" spans="1:7">
      <c r="A102" s="840" t="s">
        <v>35</v>
      </c>
      <c r="B102" s="1023"/>
      <c r="C102" s="1023"/>
      <c r="D102" s="1023"/>
      <c r="E102" s="841" t="s">
        <v>191</v>
      </c>
      <c r="F102" s="841" t="s">
        <v>191</v>
      </c>
      <c r="G102" s="1064"/>
    </row>
    <row r="103" spans="1:7">
      <c r="A103" s="321"/>
      <c r="B103" s="270" t="s">
        <v>941</v>
      </c>
      <c r="C103" s="271"/>
      <c r="D103" s="271"/>
      <c r="E103" s="271"/>
      <c r="F103" s="271"/>
      <c r="G103" s="1064"/>
    </row>
    <row r="104" spans="1:7">
      <c r="A104" s="325"/>
      <c r="B104" s="275" t="s">
        <v>915</v>
      </c>
      <c r="C104" s="276"/>
      <c r="D104" s="276"/>
      <c r="E104" s="276"/>
      <c r="F104" s="276"/>
      <c r="G104" s="1064"/>
    </row>
    <row r="105" spans="1:7" ht="13.7" customHeight="1">
      <c r="A105" s="316"/>
      <c r="B105" s="488" t="s">
        <v>953</v>
      </c>
      <c r="C105" s="311"/>
      <c r="D105" s="842"/>
      <c r="E105" s="842"/>
      <c r="F105" s="843">
        <f>F99</f>
        <v>0</v>
      </c>
      <c r="G105" s="1064"/>
    </row>
    <row r="106" spans="1:7" ht="45" customHeight="1">
      <c r="A106" s="411">
        <v>13.09</v>
      </c>
      <c r="B106" s="857" t="s">
        <v>965</v>
      </c>
      <c r="C106" s="161" t="s">
        <v>35</v>
      </c>
      <c r="D106" s="858">
        <v>10</v>
      </c>
      <c r="E106" s="73"/>
      <c r="F106" s="739">
        <f>D106*E106</f>
        <v>0</v>
      </c>
      <c r="G106" s="1064"/>
    </row>
    <row r="107" spans="1:7" ht="101.1">
      <c r="A107" s="859">
        <v>13.1</v>
      </c>
      <c r="B107" s="860" t="s">
        <v>966</v>
      </c>
      <c r="C107" s="161" t="s">
        <v>29</v>
      </c>
      <c r="D107" s="834">
        <v>600</v>
      </c>
      <c r="E107" s="73"/>
      <c r="F107" s="739">
        <f>D107*E107</f>
        <v>0</v>
      </c>
      <c r="G107" s="1064"/>
    </row>
    <row r="108" spans="1:7" ht="90.6" customHeight="1">
      <c r="A108" s="861">
        <v>13.11</v>
      </c>
      <c r="B108" s="337" t="s">
        <v>967</v>
      </c>
      <c r="C108" s="300" t="s">
        <v>35</v>
      </c>
      <c r="D108" s="300">
        <v>2</v>
      </c>
      <c r="E108" s="72"/>
      <c r="F108" s="751">
        <f>D108*E108</f>
        <v>0</v>
      </c>
      <c r="G108" s="1064"/>
    </row>
    <row r="109" spans="1:7" ht="102.6" customHeight="1">
      <c r="A109" s="4">
        <v>13.12</v>
      </c>
      <c r="B109" s="461" t="s">
        <v>968</v>
      </c>
      <c r="C109" s="150" t="s">
        <v>35</v>
      </c>
      <c r="D109" s="862">
        <v>2</v>
      </c>
      <c r="E109" s="71"/>
      <c r="F109" s="851">
        <f>D109*E109</f>
        <v>0</v>
      </c>
      <c r="G109" s="1064"/>
    </row>
    <row r="110" spans="1:7">
      <c r="A110" s="944">
        <v>13.13</v>
      </c>
      <c r="B110" s="863" t="s">
        <v>969</v>
      </c>
      <c r="C110" s="220"/>
      <c r="D110" s="864"/>
      <c r="E110" s="865"/>
      <c r="F110" s="221"/>
      <c r="G110" s="1064"/>
    </row>
    <row r="111" spans="1:7" ht="51.75" customHeight="1">
      <c r="A111" s="945"/>
      <c r="B111" s="342" t="s">
        <v>970</v>
      </c>
      <c r="C111" s="866" t="s">
        <v>35</v>
      </c>
      <c r="D111" s="867">
        <v>2</v>
      </c>
      <c r="E111" s="70"/>
      <c r="F111" s="765">
        <f>D111*E111</f>
        <v>0</v>
      </c>
      <c r="G111" s="1057"/>
    </row>
    <row r="112" spans="1:7" ht="28.5" customHeight="1">
      <c r="A112" s="946"/>
      <c r="B112" s="142" t="s">
        <v>971</v>
      </c>
      <c r="C112" s="144" t="s">
        <v>35</v>
      </c>
      <c r="D112" s="856">
        <v>2</v>
      </c>
      <c r="E112" s="71"/>
      <c r="F112" s="851">
        <f>D112*E112</f>
        <v>0</v>
      </c>
      <c r="G112" s="1064"/>
    </row>
    <row r="113" spans="1:6" ht="113.45">
      <c r="A113" s="225">
        <v>13.14</v>
      </c>
      <c r="B113" s="461" t="s">
        <v>972</v>
      </c>
      <c r="C113" s="161" t="s">
        <v>31</v>
      </c>
      <c r="D113" s="834">
        <v>350</v>
      </c>
      <c r="E113" s="73"/>
      <c r="F113" s="851">
        <f>D113*E113</f>
        <v>0</v>
      </c>
    </row>
    <row r="114" spans="1:6" ht="114.6">
      <c r="A114" s="225">
        <v>13.15</v>
      </c>
      <c r="B114" s="461" t="s">
        <v>973</v>
      </c>
      <c r="C114" s="144" t="s">
        <v>35</v>
      </c>
      <c r="D114" s="834">
        <v>1</v>
      </c>
      <c r="E114" s="73"/>
      <c r="F114" s="851">
        <f>D114*E114</f>
        <v>0</v>
      </c>
    </row>
    <row r="115" spans="1:6" ht="20.100000000000001" customHeight="1">
      <c r="A115" s="316"/>
      <c r="B115" s="517" t="s">
        <v>197</v>
      </c>
      <c r="C115" s="8"/>
      <c r="D115" s="8"/>
      <c r="E115" s="8"/>
      <c r="F115" s="502">
        <f>SUM(F106:F114)</f>
        <v>0</v>
      </c>
    </row>
    <row r="116" spans="1:6" ht="20.100000000000001" customHeight="1">
      <c r="A116" s="316"/>
      <c r="B116" s="329" t="s">
        <v>238</v>
      </c>
      <c r="C116" s="8"/>
      <c r="D116" s="8"/>
      <c r="E116" s="8"/>
      <c r="F116" s="502">
        <f>F115+F105</f>
        <v>0</v>
      </c>
    </row>
    <row r="117" spans="1:6">
      <c r="A117" s="455"/>
      <c r="B117" s="823" t="s">
        <v>939</v>
      </c>
      <c r="C117" s="131" t="s">
        <v>940</v>
      </c>
      <c r="E117" s="131"/>
      <c r="F117" s="131"/>
    </row>
    <row r="118" spans="1:6">
      <c r="A118" s="17" t="s">
        <v>185</v>
      </c>
      <c r="B118" s="1022" t="s">
        <v>186</v>
      </c>
      <c r="C118" s="1022" t="s">
        <v>187</v>
      </c>
      <c r="D118" s="1022" t="s">
        <v>188</v>
      </c>
      <c r="E118" s="824" t="s">
        <v>189</v>
      </c>
      <c r="F118" s="724" t="s">
        <v>190</v>
      </c>
    </row>
    <row r="119" spans="1:6">
      <c r="A119" s="840" t="s">
        <v>35</v>
      </c>
      <c r="B119" s="1023"/>
      <c r="C119" s="1023"/>
      <c r="D119" s="1023"/>
      <c r="E119" s="841" t="s">
        <v>191</v>
      </c>
      <c r="F119" s="841" t="s">
        <v>191</v>
      </c>
    </row>
    <row r="120" spans="1:6">
      <c r="A120" s="321"/>
      <c r="B120" s="270" t="s">
        <v>941</v>
      </c>
      <c r="C120" s="271"/>
      <c r="D120" s="271"/>
      <c r="E120" s="271"/>
      <c r="F120" s="271"/>
    </row>
    <row r="121" spans="1:6">
      <c r="A121" s="325"/>
      <c r="B121" s="275" t="s">
        <v>915</v>
      </c>
      <c r="C121" s="276"/>
      <c r="D121" s="276"/>
      <c r="E121" s="276"/>
      <c r="F121" s="276"/>
    </row>
    <row r="122" spans="1:6" ht="13.7" customHeight="1">
      <c r="A122" s="316"/>
      <c r="B122" s="488" t="s">
        <v>953</v>
      </c>
      <c r="C122" s="335"/>
      <c r="D122" s="842"/>
      <c r="E122" s="842"/>
      <c r="F122" s="843">
        <f>F116</f>
        <v>0</v>
      </c>
    </row>
    <row r="123" spans="1:6" ht="71.45" customHeight="1">
      <c r="A123" s="852">
        <v>13.16</v>
      </c>
      <c r="B123" s="226" t="s">
        <v>974</v>
      </c>
      <c r="C123" s="161" t="s">
        <v>477</v>
      </c>
      <c r="D123" s="834">
        <v>125</v>
      </c>
      <c r="E123" s="73"/>
      <c r="F123" s="851">
        <f>D123*E123</f>
        <v>0</v>
      </c>
    </row>
    <row r="124" spans="1:6" ht="151.5">
      <c r="A124" s="868">
        <v>13.17</v>
      </c>
      <c r="B124" s="869" t="s">
        <v>975</v>
      </c>
      <c r="C124" s="161" t="s">
        <v>29</v>
      </c>
      <c r="D124" s="834">
        <v>32</v>
      </c>
      <c r="E124" s="72"/>
      <c r="F124" s="851">
        <f t="shared" ref="F124:F138" si="1">D124*E124</f>
        <v>0</v>
      </c>
    </row>
    <row r="125" spans="1:6" ht="84" customHeight="1">
      <c r="A125" s="1024">
        <v>13.18</v>
      </c>
      <c r="B125" s="870" t="s">
        <v>976</v>
      </c>
      <c r="C125" s="373" t="s">
        <v>29</v>
      </c>
      <c r="D125" s="497">
        <v>1320</v>
      </c>
      <c r="E125" s="86"/>
      <c r="F125" s="374">
        <f t="shared" si="1"/>
        <v>0</v>
      </c>
    </row>
    <row r="126" spans="1:6" ht="26.1">
      <c r="A126" s="1025"/>
      <c r="B126" s="871" t="s">
        <v>977</v>
      </c>
      <c r="C126" s="144" t="s">
        <v>29</v>
      </c>
      <c r="D126" s="856">
        <v>210</v>
      </c>
      <c r="E126" s="71"/>
      <c r="F126" s="851">
        <f t="shared" si="1"/>
        <v>0</v>
      </c>
    </row>
    <row r="127" spans="1:6" ht="82.5" customHeight="1">
      <c r="A127" s="872">
        <v>13.19</v>
      </c>
      <c r="B127" s="869" t="s">
        <v>978</v>
      </c>
      <c r="C127" s="140" t="s">
        <v>35</v>
      </c>
      <c r="D127" s="867">
        <v>1</v>
      </c>
      <c r="E127" s="87"/>
      <c r="F127" s="739">
        <f t="shared" si="1"/>
        <v>0</v>
      </c>
    </row>
    <row r="128" spans="1:6" ht="62.25" customHeight="1">
      <c r="A128" s="868">
        <v>13.2</v>
      </c>
      <c r="B128" s="869" t="s">
        <v>979</v>
      </c>
      <c r="C128" s="161" t="s">
        <v>27</v>
      </c>
      <c r="D128" s="834">
        <v>190</v>
      </c>
      <c r="E128" s="73"/>
      <c r="F128" s="751">
        <f>D128*E128</f>
        <v>0</v>
      </c>
    </row>
    <row r="129" spans="1:6" ht="100.5">
      <c r="A129" s="868">
        <v>13.21</v>
      </c>
      <c r="B129" s="873" t="s">
        <v>980</v>
      </c>
      <c r="C129" s="161" t="s">
        <v>35</v>
      </c>
      <c r="D129" s="834">
        <v>6</v>
      </c>
      <c r="E129" s="73"/>
      <c r="F129" s="851">
        <f>D129*E129</f>
        <v>0</v>
      </c>
    </row>
    <row r="130" spans="1:6" ht="20.100000000000001" customHeight="1">
      <c r="A130" s="316"/>
      <c r="B130" s="517" t="s">
        <v>197</v>
      </c>
      <c r="C130" s="8"/>
      <c r="D130" s="8"/>
      <c r="E130" s="8"/>
      <c r="F130" s="502">
        <f>SUM(F123:F129)</f>
        <v>0</v>
      </c>
    </row>
    <row r="131" spans="1:6" ht="20.100000000000001" customHeight="1">
      <c r="A131" s="316"/>
      <c r="B131" s="329" t="s">
        <v>238</v>
      </c>
      <c r="C131" s="8"/>
      <c r="D131" s="8"/>
      <c r="E131" s="8"/>
      <c r="F131" s="502">
        <f>F130+F122</f>
        <v>0</v>
      </c>
    </row>
    <row r="132" spans="1:6">
      <c r="A132" s="455"/>
      <c r="B132" s="823" t="s">
        <v>939</v>
      </c>
      <c r="C132" s="131" t="s">
        <v>940</v>
      </c>
      <c r="E132" s="131"/>
      <c r="F132" s="131"/>
    </row>
    <row r="133" spans="1:6">
      <c r="A133" s="17" t="s">
        <v>185</v>
      </c>
      <c r="B133" s="1022" t="s">
        <v>186</v>
      </c>
      <c r="C133" s="1022" t="s">
        <v>187</v>
      </c>
      <c r="D133" s="1022" t="s">
        <v>188</v>
      </c>
      <c r="E133" s="824" t="s">
        <v>189</v>
      </c>
      <c r="F133" s="724" t="s">
        <v>190</v>
      </c>
    </row>
    <row r="134" spans="1:6">
      <c r="A134" s="840" t="s">
        <v>35</v>
      </c>
      <c r="B134" s="1023"/>
      <c r="C134" s="1023"/>
      <c r="D134" s="1023"/>
      <c r="E134" s="841" t="s">
        <v>191</v>
      </c>
      <c r="F134" s="841" t="s">
        <v>191</v>
      </c>
    </row>
    <row r="135" spans="1:6">
      <c r="A135" s="321"/>
      <c r="B135" s="270" t="s">
        <v>941</v>
      </c>
      <c r="C135" s="271"/>
      <c r="D135" s="271"/>
      <c r="E135" s="271"/>
      <c r="F135" s="271"/>
    </row>
    <row r="136" spans="1:6">
      <c r="A136" s="325"/>
      <c r="B136" s="275" t="s">
        <v>915</v>
      </c>
      <c r="C136" s="276"/>
      <c r="D136" s="276"/>
      <c r="E136" s="276"/>
      <c r="F136" s="276"/>
    </row>
    <row r="137" spans="1:6" ht="13.7" customHeight="1">
      <c r="A137" s="316"/>
      <c r="B137" s="488" t="s">
        <v>953</v>
      </c>
      <c r="C137" s="335"/>
      <c r="D137" s="842"/>
      <c r="E137" s="842"/>
      <c r="F137" s="843">
        <f>F131</f>
        <v>0</v>
      </c>
    </row>
    <row r="138" spans="1:6" ht="105" customHeight="1">
      <c r="A138" s="316">
        <v>13.22</v>
      </c>
      <c r="B138" s="869" t="s">
        <v>981</v>
      </c>
      <c r="C138" s="161" t="s">
        <v>29</v>
      </c>
      <c r="D138" s="874">
        <v>330</v>
      </c>
      <c r="E138" s="73"/>
      <c r="F138" s="875">
        <f t="shared" si="1"/>
        <v>0</v>
      </c>
    </row>
    <row r="139" spans="1:6" ht="221.1" customHeight="1">
      <c r="A139" s="137">
        <v>13.23</v>
      </c>
      <c r="B139" s="869" t="s">
        <v>982</v>
      </c>
      <c r="C139" s="161" t="s">
        <v>29</v>
      </c>
      <c r="D139" s="874">
        <v>205</v>
      </c>
      <c r="E139" s="73"/>
      <c r="F139" s="875">
        <f>D139*E139</f>
        <v>0</v>
      </c>
    </row>
    <row r="140" spans="1:6" ht="95.25" customHeight="1">
      <c r="A140" s="225">
        <v>13.24</v>
      </c>
      <c r="B140" s="876" t="s">
        <v>983</v>
      </c>
      <c r="C140" s="401" t="s">
        <v>27</v>
      </c>
      <c r="D140" s="862">
        <v>13</v>
      </c>
      <c r="E140" s="72"/>
      <c r="F140" s="751">
        <f>D140*E140</f>
        <v>0</v>
      </c>
    </row>
    <row r="141" spans="1:6" ht="115.5">
      <c r="A141" s="137">
        <v>13.25</v>
      </c>
      <c r="B141" s="146" t="s">
        <v>984</v>
      </c>
      <c r="C141" s="161" t="s">
        <v>29</v>
      </c>
      <c r="D141" s="877">
        <v>350</v>
      </c>
      <c r="E141" s="79"/>
      <c r="F141" s="878">
        <f>D141*E141</f>
        <v>0</v>
      </c>
    </row>
    <row r="142" spans="1:6" ht="92.25" customHeight="1">
      <c r="A142" s="225">
        <v>13.26</v>
      </c>
      <c r="B142" s="226" t="s">
        <v>985</v>
      </c>
      <c r="C142" s="161" t="s">
        <v>29</v>
      </c>
      <c r="D142" s="877">
        <v>270</v>
      </c>
      <c r="E142" s="79"/>
      <c r="F142" s="878">
        <f>D142*E142</f>
        <v>0</v>
      </c>
    </row>
    <row r="143" spans="1:6" ht="20.100000000000001" customHeight="1">
      <c r="A143" s="316"/>
      <c r="B143" s="517" t="s">
        <v>197</v>
      </c>
      <c r="C143" s="8"/>
      <c r="D143" s="8"/>
      <c r="E143" s="8"/>
      <c r="F143" s="502">
        <f>SUM(F138:F142)</f>
        <v>0</v>
      </c>
    </row>
    <row r="144" spans="1:6" ht="20.100000000000001" customHeight="1">
      <c r="A144" s="316"/>
      <c r="B144" s="329" t="s">
        <v>238</v>
      </c>
      <c r="C144" s="8"/>
      <c r="D144" s="8"/>
      <c r="E144" s="8"/>
      <c r="F144" s="502">
        <f>F143+F137</f>
        <v>0</v>
      </c>
    </row>
    <row r="145" spans="1:6">
      <c r="A145" s="455"/>
      <c r="B145" s="823" t="s">
        <v>939</v>
      </c>
      <c r="C145" s="131" t="s">
        <v>940</v>
      </c>
      <c r="E145" s="131"/>
      <c r="F145" s="131"/>
    </row>
    <row r="146" spans="1:6">
      <c r="A146" s="17" t="s">
        <v>185</v>
      </c>
      <c r="B146" s="1022" t="s">
        <v>186</v>
      </c>
      <c r="C146" s="1022" t="s">
        <v>187</v>
      </c>
      <c r="D146" s="1022" t="s">
        <v>188</v>
      </c>
      <c r="E146" s="824" t="s">
        <v>189</v>
      </c>
      <c r="F146" s="724" t="s">
        <v>190</v>
      </c>
    </row>
    <row r="147" spans="1:6" ht="12.75" customHeight="1">
      <c r="A147" s="840" t="s">
        <v>35</v>
      </c>
      <c r="B147" s="1023"/>
      <c r="C147" s="1023"/>
      <c r="D147" s="1023"/>
      <c r="E147" s="841" t="s">
        <v>191</v>
      </c>
      <c r="F147" s="841" t="s">
        <v>191</v>
      </c>
    </row>
    <row r="148" spans="1:6">
      <c r="A148" s="321"/>
      <c r="B148" s="270" t="s">
        <v>941</v>
      </c>
      <c r="C148" s="271"/>
      <c r="D148" s="271"/>
      <c r="E148" s="271"/>
      <c r="F148" s="271"/>
    </row>
    <row r="149" spans="1:6">
      <c r="A149" s="325"/>
      <c r="B149" s="275" t="s">
        <v>915</v>
      </c>
      <c r="C149" s="276"/>
      <c r="D149" s="276"/>
      <c r="E149" s="276"/>
      <c r="F149" s="276"/>
    </row>
    <row r="150" spans="1:6" ht="13.7" customHeight="1">
      <c r="A150" s="316"/>
      <c r="B150" s="488" t="s">
        <v>953</v>
      </c>
      <c r="C150" s="335"/>
      <c r="D150" s="842"/>
      <c r="E150" s="842"/>
      <c r="F150" s="843">
        <f>F144</f>
        <v>0</v>
      </c>
    </row>
    <row r="151" spans="1:6" ht="330" customHeight="1">
      <c r="A151" s="1027">
        <v>13.27</v>
      </c>
      <c r="B151" s="879" t="s">
        <v>986</v>
      </c>
      <c r="C151" s="150"/>
      <c r="D151" s="880"/>
      <c r="E151" s="881"/>
      <c r="F151" s="882"/>
    </row>
    <row r="152" spans="1:6" ht="141.6" customHeight="1">
      <c r="A152" s="1028"/>
      <c r="B152" s="337" t="s">
        <v>987</v>
      </c>
      <c r="C152" s="401" t="s">
        <v>29</v>
      </c>
      <c r="D152" s="883">
        <v>760</v>
      </c>
      <c r="E152" s="72"/>
      <c r="F152" s="884">
        <f>D152*E152</f>
        <v>0</v>
      </c>
    </row>
    <row r="153" spans="1:6" ht="339.75" customHeight="1">
      <c r="A153" s="413">
        <v>13.28</v>
      </c>
      <c r="B153" s="337" t="s">
        <v>988</v>
      </c>
      <c r="C153" s="300" t="s">
        <v>27</v>
      </c>
      <c r="D153" s="300">
        <v>350</v>
      </c>
      <c r="E153" s="72"/>
      <c r="F153" s="751">
        <f>D153*E153</f>
        <v>0</v>
      </c>
    </row>
    <row r="154" spans="1:6" ht="194.45" customHeight="1">
      <c r="A154" s="852">
        <v>13.29</v>
      </c>
      <c r="B154" s="461" t="s">
        <v>989</v>
      </c>
      <c r="C154" s="161" t="s">
        <v>35</v>
      </c>
      <c r="D154" s="834">
        <v>2</v>
      </c>
      <c r="E154" s="72"/>
      <c r="F154" s="751">
        <f>D154*E154</f>
        <v>0</v>
      </c>
    </row>
    <row r="155" spans="1:6" ht="225.6">
      <c r="A155" s="852">
        <v>13.3</v>
      </c>
      <c r="B155" s="461" t="s">
        <v>990</v>
      </c>
      <c r="C155" s="161" t="s">
        <v>33</v>
      </c>
      <c r="D155" s="834">
        <v>1</v>
      </c>
      <c r="E155" s="72"/>
      <c r="F155" s="751">
        <f>D155*E155</f>
        <v>0</v>
      </c>
    </row>
    <row r="156" spans="1:6" ht="87.95">
      <c r="A156" s="411">
        <v>13.31</v>
      </c>
      <c r="B156" s="322" t="s">
        <v>991</v>
      </c>
      <c r="C156" s="352" t="s">
        <v>943</v>
      </c>
      <c r="D156" s="844">
        <v>85</v>
      </c>
      <c r="E156" s="93"/>
      <c r="F156" s="392">
        <f>E156*D156</f>
        <v>0</v>
      </c>
    </row>
    <row r="157" spans="1:6" ht="101.1">
      <c r="A157" s="852">
        <v>13.32</v>
      </c>
      <c r="B157" s="461" t="s">
        <v>992</v>
      </c>
      <c r="C157" s="161" t="s">
        <v>29</v>
      </c>
      <c r="D157" s="834">
        <v>10</v>
      </c>
      <c r="E157" s="73"/>
      <c r="F157" s="739">
        <f>D157*E157</f>
        <v>0</v>
      </c>
    </row>
    <row r="158" spans="1:6" ht="15.6">
      <c r="A158" s="316"/>
      <c r="B158" s="517" t="s">
        <v>197</v>
      </c>
      <c r="C158" s="8"/>
      <c r="D158" s="8"/>
      <c r="E158" s="8"/>
      <c r="F158" s="502">
        <f>SUM(F151:F157)</f>
        <v>0</v>
      </c>
    </row>
    <row r="159" spans="1:6" ht="15.6">
      <c r="A159" s="316"/>
      <c r="B159" s="329" t="s">
        <v>198</v>
      </c>
      <c r="C159" s="8"/>
      <c r="D159" s="8"/>
      <c r="E159" s="8"/>
      <c r="F159" s="502">
        <f>F158+F150</f>
        <v>0</v>
      </c>
    </row>
  </sheetData>
  <sheetProtection algorithmName="SHA-512" hashValue="pz0DvnrvmUkyFHUjPizegkx7ENayFkLXZCG2+YLBBkUBs3QBMJUVNgjFeJTQbevlEWQrtYuybWu5eimKLJEopg==" saltValue="4yopTD6UJ/uJcSOIRVeQIw==" spinCount="100000" sheet="1" objects="1" scenarios="1"/>
  <mergeCells count="50">
    <mergeCell ref="A151:A152"/>
    <mergeCell ref="A73:A79"/>
    <mergeCell ref="A88:A90"/>
    <mergeCell ref="A92:A93"/>
    <mergeCell ref="A95:A97"/>
    <mergeCell ref="A17:F17"/>
    <mergeCell ref="A18:F18"/>
    <mergeCell ref="A19:F19"/>
    <mergeCell ref="A39:F39"/>
    <mergeCell ref="A40:F40"/>
    <mergeCell ref="A41:F41"/>
    <mergeCell ref="A42:F42"/>
    <mergeCell ref="B66:B67"/>
    <mergeCell ref="C66:C67"/>
    <mergeCell ref="D66:D67"/>
    <mergeCell ref="B43:F43"/>
    <mergeCell ref="B44:F44"/>
    <mergeCell ref="B45:F45"/>
    <mergeCell ref="B46:F46"/>
    <mergeCell ref="B47:F47"/>
    <mergeCell ref="B60:F60"/>
    <mergeCell ref="B50:F50"/>
    <mergeCell ref="B54:F54"/>
    <mergeCell ref="B59:F59"/>
    <mergeCell ref="A48:F48"/>
    <mergeCell ref="A49:F49"/>
    <mergeCell ref="C118:C119"/>
    <mergeCell ref="D118:D119"/>
    <mergeCell ref="A125:A126"/>
    <mergeCell ref="B83:B84"/>
    <mergeCell ref="C83:C84"/>
    <mergeCell ref="D83:D84"/>
    <mergeCell ref="B101:B102"/>
    <mergeCell ref="C101:C102"/>
    <mergeCell ref="D101:D102"/>
    <mergeCell ref="A110:A112"/>
    <mergeCell ref="B118:B119"/>
    <mergeCell ref="C133:C134"/>
    <mergeCell ref="D133:D134"/>
    <mergeCell ref="B146:B147"/>
    <mergeCell ref="C146:C147"/>
    <mergeCell ref="D146:D147"/>
    <mergeCell ref="B133:B134"/>
    <mergeCell ref="A57:F57"/>
    <mergeCell ref="B58:F58"/>
    <mergeCell ref="B51:F51"/>
    <mergeCell ref="B52:F52"/>
    <mergeCell ref="B53:F53"/>
    <mergeCell ref="B55:F55"/>
    <mergeCell ref="B56:F56"/>
  </mergeCells>
  <phoneticPr fontId="0" type="noConversion"/>
  <printOptions horizontalCentered="1"/>
  <pageMargins left="0.39370078740157483" right="0.39370078740157483" top="1.1811023622047245" bottom="0.78740157480314965" header="0.31496062992125984" footer="0.51181102362204722"/>
  <pageSetup paperSize="9" scale="72" firstPageNumber="93" orientation="portrait" horizontalDpi="300" verticalDpi="300" r:id="rId1"/>
  <headerFooter alignWithMargins="0">
    <oddHeader>&amp;L&amp;"Book Antiqua,Regular"&amp;8&amp;G&amp;C&amp;G&amp;R&amp;"Book Antiqua,Regular"&amp;8&amp;G</oddHeader>
    <oddFooter>&amp;LPSE22001-10075&amp;CAnnex 1 - Bill of Quantities&amp;Rpg. &amp;P of &amp;N</oddFooter>
  </headerFooter>
  <rowBreaks count="7" manualBreakCount="7">
    <brk id="37" max="6" man="1"/>
    <brk id="64" max="16383" man="1"/>
    <brk id="81" max="6" man="1"/>
    <brk id="99" max="6" man="1"/>
    <brk id="116" max="6" man="1"/>
    <brk id="131" max="6" man="1"/>
    <brk id="144" max="6" man="1"/>
  </rowBreaks>
  <ignoredErrors>
    <ignoredError sqref="F156" formula="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7" ma:contentTypeDescription="" ma:contentTypeScope="" ma:versionID="9c8650c44b300b613f31dc5917a05e23">
  <xsd:schema xmlns:xsd="http://www.w3.org/2001/XMLSchema" xmlns:xs="http://www.w3.org/2001/XMLSchema" xmlns:p="http://schemas.microsoft.com/office/2006/metadata/properties" xmlns:ns1="http://schemas.microsoft.com/sharepoint/v3"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0b434a7c7b5371552e7be24ccc9f57ec" ns1:_="" ns2:_="" ns3:_="" ns4:_="" ns5:_="" ns6:_="">
    <xsd:import namespace="http://schemas.microsoft.com/sharepoint/v3"/>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PSE22001</TermName>
          <TermId xmlns="http://schemas.microsoft.com/office/infopath/2007/PartnerControls">01e35c8d-635d-46cd-ae51-ffd18fb45dee</TermId>
        </TermInfo>
      </Terms>
    </e2b781e9cad840cd89b90f5a7e989839>
    <TaxCatchAll xmlns="3a2cca07-d411-4b48-b7e8-c526dfd39ce0">
      <Value>148</Value>
      <Value>2</Value>
      <Value>1</Value>
      <Value>406</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lcf76f155ced4ddcb4097134ff3c332f xmlns="bd8679c4-60e4-4c39-b071-1d80d6be7345">
      <Terms xmlns="http://schemas.microsoft.com/office/infopath/2007/PartnerControls"/>
    </lcf76f155ced4ddcb4097134ff3c332f>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PSE22001-10075</TermName>
          <TermId xmlns="http://schemas.microsoft.com/office/infopath/2007/PartnerControls">33884408-9b9b-4c30-ab7e-2cdf1cea27b9</TermId>
        </TermInfo>
      </Terms>
    </l9d65098618b4a8fbbe87718e7187e6b>
    <_dlc_DocId xmlns="508ba6eb-9e09-4fd5-92f2-2d9921329f2d">PSEENABEL-293876669-398565</_dlc_DocId>
    <_dlc_DocIdUrl xmlns="508ba6eb-9e09-4fd5-92f2-2d9921329f2d">
      <Url>https://enabelbe.sharepoint.com/sites/PSE/_layouts/15/DocIdRedir.aspx?ID=PSEENABEL-293876669-398565</Url>
      <Description>PSEENABEL-293876669-398565</Description>
    </_dlc_DocIdUrl>
  </documentManagement>
</p:properties>
</file>

<file path=customXml/item6.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544C7EC2-D907-4FA6-8A34-D168D9905DC8}"/>
</file>

<file path=customXml/itemProps2.xml><?xml version="1.0" encoding="utf-8"?>
<ds:datastoreItem xmlns:ds="http://schemas.openxmlformats.org/officeDocument/2006/customXml" ds:itemID="{5BA008B1-8D33-4042-9202-611AA6DC1474}"/>
</file>

<file path=customXml/itemProps3.xml><?xml version="1.0" encoding="utf-8"?>
<ds:datastoreItem xmlns:ds="http://schemas.openxmlformats.org/officeDocument/2006/customXml" ds:itemID="{4BECF87A-9E5E-4AA9-8B47-271DB490B479}"/>
</file>

<file path=customXml/itemProps4.xml><?xml version="1.0" encoding="utf-8"?>
<ds:datastoreItem xmlns:ds="http://schemas.openxmlformats.org/officeDocument/2006/customXml" ds:itemID="{E1A33EAB-DE86-4B80-B20B-511AB7ABB932}"/>
</file>

<file path=customXml/itemProps5.xml><?xml version="1.0" encoding="utf-8"?>
<ds:datastoreItem xmlns:ds="http://schemas.openxmlformats.org/officeDocument/2006/customXml" ds:itemID="{B86EDC5C-EB31-4863-BAAA-D781FFEA4ECF}"/>
</file>

<file path=customXml/itemProps6.xml><?xml version="1.0" encoding="utf-8"?>
<ds:datastoreItem xmlns:ds="http://schemas.openxmlformats.org/officeDocument/2006/customXml" ds:itemID="{AC6BA283-F426-4346-8109-21E16987B488}"/>
</file>

<file path=docProps/app.xml><?xml version="1.0" encoding="utf-8"?>
<Properties xmlns="http://schemas.openxmlformats.org/officeDocument/2006/extended-properties" xmlns:vt="http://schemas.openxmlformats.org/officeDocument/2006/docPropsVTypes">
  <Application>Microsoft Excel Online</Application>
  <Manager/>
  <Company>FIRST OPTION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LUBNA</dc:creator>
  <cp:keywords/>
  <dc:description/>
  <cp:lastModifiedBy>HARAMY, Lina</cp:lastModifiedBy>
  <cp:revision/>
  <dcterms:created xsi:type="dcterms:W3CDTF">2000-09-27T12:55:54Z</dcterms:created>
  <dcterms:modified xsi:type="dcterms:W3CDTF">2026-07-10T09:12:22Z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{A5132E9B-0312-4571-9385-A0F011A1CADB}</vt:lpwstr>
  </property>
  <property fmtid="{D5CDD505-2E9C-101B-9397-08002B2CF9AE}" pid="5" name="Project_code">
    <vt:lpwstr>148</vt:lpwstr>
  </property>
  <property fmtid="{D5CDD505-2E9C-101B-9397-08002B2CF9AE}" pid="6" name="Document_Language">
    <vt:lpwstr>2</vt:lpwstr>
  </property>
  <property fmtid="{D5CDD505-2E9C-101B-9397-08002B2CF9AE}" pid="7" name="Document_Type">
    <vt:lpwstr/>
  </property>
  <property fmtid="{D5CDD505-2E9C-101B-9397-08002B2CF9AE}" pid="8" name="MediaServiceImageTags">
    <vt:lpwstr/>
  </property>
  <property fmtid="{D5CDD505-2E9C-101B-9397-08002B2CF9AE}" pid="9" name="Document_Status">
    <vt:lpwstr/>
  </property>
  <property fmtid="{D5CDD505-2E9C-101B-9397-08002B2CF9AE}" pid="10" name="Contract_reference">
    <vt:lpwstr>406</vt:lpwstr>
  </property>
  <property fmtid="{D5CDD505-2E9C-101B-9397-08002B2CF9AE}" pid="11" name="Country">
    <vt:lpwstr>1;#PSE|9ea7551c-3779-4ad9-9661-273f91da302a</vt:lpwstr>
  </property>
  <property fmtid="{D5CDD505-2E9C-101B-9397-08002B2CF9AE}" pid="12" name="_dlc_DocId">
    <vt:lpwstr>PSEENABEL-293876669-380221</vt:lpwstr>
  </property>
  <property fmtid="{D5CDD505-2E9C-101B-9397-08002B2CF9AE}" pid="13" name="_dlc_DocIdItemGuid">
    <vt:lpwstr>fa6677bf-2d88-406e-924a-3a933a164dc3</vt:lpwstr>
  </property>
  <property fmtid="{D5CDD505-2E9C-101B-9397-08002B2CF9AE}" pid="14" name="_dlc_DocIdUrl">
    <vt:lpwstr>https://enabelbe.sharepoint.com/sites/PSE/_layouts/15/DocIdRedir.aspx?ID=PSEENABEL-293876669-380221, PSEENABEL-293876669-380221</vt:lpwstr>
  </property>
  <property fmtid="{D5CDD505-2E9C-101B-9397-08002B2CF9AE}" pid="15" name="ContentTypeId">
    <vt:lpwstr>0x0101002C34C447E6454A40A553EE97A6C471860015CF99BDAF29DD4A929D1C8A75FAA77B</vt:lpwstr>
  </property>
  <property fmtid="{D5CDD505-2E9C-101B-9397-08002B2CF9AE}" pid="16" name="_docset_NoMedatataSyncRequired">
    <vt:lpwstr>False</vt:lpwstr>
  </property>
</Properties>
</file>